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raig\Desktop\Submissions\Module 1 Challenge\"/>
    </mc:Choice>
  </mc:AlternateContent>
  <xr:revisionPtr revIDLastSave="0" documentId="13_ncr:1_{015FFBD5-BA97-4BC3-BC3A-E30F9D6958EE}" xr6:coauthVersionLast="46" xr6:coauthVersionMax="46" xr10:uidLastSave="{00000000-0000-0000-0000-000000000000}"/>
  <bookViews>
    <workbookView xWindow="-9195" yWindow="3960" windowWidth="11505" windowHeight="6510" firstSheet="3" activeTab="3" xr2:uid="{00000000-000D-0000-FFFF-FFFF00000000}"/>
  </bookViews>
  <sheets>
    <sheet name="KICKSTARTER" sheetId="1" r:id="rId1"/>
    <sheet name="YEARS" sheetId="15" r:id="rId2"/>
    <sheet name="THEATER OUTCOMES BY LAUNCH DATE" sheetId="17" r:id="rId3"/>
    <sheet name="OUTCOMES BASED ON GOALS" sheetId="18" r:id="rId4"/>
  </sheets>
  <definedNames>
    <definedName name="_xlnm._FilterDatabase" localSheetId="0" hidden="1">KICKSTARTER!$A$1:$T$4115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8" l="1"/>
  <c r="C13" i="18"/>
  <c r="D12" i="18"/>
  <c r="C12" i="18"/>
  <c r="D11" i="18"/>
  <c r="C11" i="18"/>
  <c r="D10" i="18"/>
  <c r="C10" i="18"/>
  <c r="D9" i="18"/>
  <c r="C9" i="18"/>
  <c r="D8" i="18"/>
  <c r="C8" i="18"/>
  <c r="D7" i="18"/>
  <c r="C7" i="18"/>
  <c r="D6" i="18"/>
  <c r="C6" i="18"/>
  <c r="D5" i="18"/>
  <c r="C5" i="18"/>
  <c r="D4" i="18"/>
  <c r="C4" i="18"/>
  <c r="D3" i="18"/>
  <c r="C3" i="18"/>
  <c r="C2" i="18"/>
  <c r="D2" i="18"/>
  <c r="B12" i="18"/>
  <c r="E12" i="18" s="1"/>
  <c r="B11" i="18"/>
  <c r="E11" i="18" s="1"/>
  <c r="B10" i="18"/>
  <c r="B9" i="18"/>
  <c r="B8" i="18"/>
  <c r="B7" i="18"/>
  <c r="B6" i="18"/>
  <c r="B5" i="18"/>
  <c r="B4" i="18"/>
  <c r="B3" i="18"/>
  <c r="B13" i="18"/>
  <c r="E13" i="18" s="1"/>
  <c r="B2" i="18"/>
  <c r="S345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5" i="18" l="1"/>
  <c r="F13" i="18"/>
  <c r="F12" i="18"/>
  <c r="F11" i="18"/>
  <c r="E6" i="18"/>
  <c r="F6" i="18" s="1"/>
  <c r="E8" i="18"/>
  <c r="G8" i="18" s="1"/>
  <c r="E5" i="18"/>
  <c r="E2" i="18"/>
  <c r="G2" i="18" s="1"/>
  <c r="E9" i="18"/>
  <c r="G9" i="18" s="1"/>
  <c r="E10" i="18"/>
  <c r="H10" i="18" s="1"/>
  <c r="E7" i="18"/>
  <c r="G7" i="18" s="1"/>
  <c r="G11" i="18"/>
  <c r="E3" i="18"/>
  <c r="H3" i="18" s="1"/>
  <c r="E4" i="18"/>
  <c r="G4" i="18" s="1"/>
  <c r="H11" i="18"/>
  <c r="H6" i="18"/>
  <c r="G12" i="18"/>
  <c r="H12" i="18"/>
  <c r="G5" i="18"/>
  <c r="G13" i="18"/>
  <c r="H5" i="18"/>
  <c r="H9" i="18"/>
  <c r="H13" i="18"/>
  <c r="A1" i="15" a="1"/>
  <c r="A1" i="15" s="1"/>
  <c r="F3" i="18" l="1"/>
  <c r="F10" i="18"/>
  <c r="F9" i="18"/>
  <c r="G6" i="18"/>
  <c r="F2" i="18"/>
  <c r="H2" i="18"/>
  <c r="F8" i="18"/>
  <c r="F7" i="18"/>
  <c r="F4" i="18"/>
  <c r="H8" i="18"/>
  <c r="G10" i="18"/>
  <c r="H4" i="18"/>
  <c r="H7" i="18"/>
  <c r="G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<sst xmlns="http://schemas.openxmlformats.org/spreadsheetml/2006/main" count="32973" uniqueCount="8401">
  <si>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</si>
  <si>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</si>
  <si>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</si>
  <si>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</si>
  <si>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</si>
  <si>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</si>
  <si>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</si>
  <si>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</si>
  <si>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</si>
  <si>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</si>
  <si>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</si>
  <si>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</si>
  <si>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</si>
  <si>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</si>
  <si>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</si>
  <si>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</si>
  <si>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</si>
  <si>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</si>
  <si>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</si>
  <si>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</si>
  <si>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</si>
  <si>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</si>
  <si>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</si>
  <si>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</si>
  <si>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</si>
  <si>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</si>
  <si>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</si>
  <si>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</si>
  <si>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</si>
  <si>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</si>
  <si>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</si>
  <si>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</si>
  <si>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</si>
  <si>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</si>
  <si>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</si>
  <si>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</si>
  <si>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</si>
  <si>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</si>
  <si>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</si>
  <si>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</si>
  <si>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</si>
  <si>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</si>
  <si>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</si>
  <si>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</si>
  <si>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</si>
  <si>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</si>
  <si>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</si>
  <si>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</si>
  <si>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</si>
  <si>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</si>
  <si>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</si>
  <si>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</si>
  <si>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</si>
  <si>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</si>
  <si>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</si>
  <si>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</si>
  <si>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</si>
  <si>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</si>
  <si>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</si>
  <si>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</si>
  <si>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</si>
  <si>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</si>
  <si>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</si>
  <si>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</si>
  <si>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</si>
  <si>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</si>
  <si>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</si>
  <si>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</si>
  <si>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</si>
  <si>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</si>
  <si>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</si>
  <si>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</si>
  <si>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</si>
  <si>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</si>
  <si>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</si>
  <si>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</si>
  <si>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</si>
  <si>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</si>
  <si>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</si>
  <si>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</si>
  <si>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</si>
  <si>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</si>
  <si>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</si>
  <si>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</si>
  <si>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</si>
  <si>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</si>
  <si>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</si>
  <si>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</si>
  <si>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</si>
  <si>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</si>
  <si>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</si>
  <si>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</si>
  <si>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</si>
  <si>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</si>
  <si>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</si>
  <si>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</si>
  <si>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</si>
  <si>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</si>
  <si>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</si>
  <si>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</si>
  <si>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</si>
  <si>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</si>
  <si>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</si>
  <si>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</si>
  <si>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</si>
  <si>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</si>
  <si>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</si>
  <si>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</si>
  <si>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</si>
  <si>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</si>
  <si>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</si>
  <si>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</si>
  <si>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</si>
  <si>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</si>
  <si>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</si>
  <si>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</si>
  <si>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</si>
  <si>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</si>
  <si>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</si>
  <si>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</si>
  <si>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</si>
  <si>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</si>
  <si>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</si>
  <si>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</si>
  <si>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</si>
  <si>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</si>
  <si>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</si>
  <si>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</si>
  <si>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</si>
  <si>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</si>
  <si>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</si>
  <si>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</si>
  <si>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</si>
  <si>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</si>
  <si>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</si>
  <si>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</si>
  <si>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</si>
  <si>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</si>
  <si>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</si>
  <si>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</si>
  <si>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</si>
  <si>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</si>
  <si>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</si>
  <si>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</si>
  <si>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</si>
  <si>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</si>
  <si>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</si>
  <si>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</si>
  <si>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</si>
  <si>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</si>
  <si>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</si>
  <si>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</si>
  <si>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</si>
  <si>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</si>
  <si>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</si>
  <si>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</si>
  <si>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</si>
  <si>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</si>
  <si>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</si>
  <si>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</si>
  <si>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</si>
  <si>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</si>
  <si>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</si>
  <si>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</si>
  <si>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</si>
  <si>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</si>
  <si>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</si>
  <si>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</si>
  <si>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</si>
  <si>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</si>
  <si>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</si>
  <si>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</si>
  <si>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</si>
  <si>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</si>
  <si>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</si>
  <si>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</si>
  <si>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</si>
  <si>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</si>
  <si>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</si>
  <si>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</si>
  <si>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</si>
  <si>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</si>
  <si>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</si>
  <si>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</si>
  <si>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</si>
  <si>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</si>
  <si>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</si>
  <si>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</si>
  <si>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</si>
  <si>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</si>
  <si>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</si>
  <si>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</si>
  <si>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</si>
  <si>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</si>
  <si>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</si>
  <si>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</si>
  <si>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</si>
  <si>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</si>
  <si>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</si>
  <si>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</si>
  <si>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</si>
  <si>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</si>
  <si>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</si>
  <si>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</si>
  <si>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</si>
  <si>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</si>
  <si>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</si>
  <si>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</si>
  <si>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</si>
  <si>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</si>
  <si>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</si>
  <si>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</si>
  <si>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</si>
  <si>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</si>
  <si>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</si>
  <si>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</si>
  <si>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</si>
  <si>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</si>
  <si>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</si>
  <si>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</si>
  <si>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</si>
  <si>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</si>
  <si>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</si>
  <si>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</si>
  <si>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</si>
  <si>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</si>
  <si>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</si>
  <si>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</si>
  <si>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</si>
  <si>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</si>
  <si>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</si>
  <si>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</si>
  <si>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</si>
  <si>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</si>
  <si>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</si>
  <si>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</si>
  <si>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</si>
  <si>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</si>
  <si>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</si>
  <si>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</si>
  <si>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</si>
  <si>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</si>
  <si>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</si>
  <si>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</si>
  <si>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</si>
  <si>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</si>
  <si>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</si>
  <si>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</si>
  <si>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</si>
  <si>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</si>
  <si>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</si>
  <si>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</si>
  <si>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</si>
  <si>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</si>
  <si>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</si>
  <si>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</si>
  <si>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</si>
  <si>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</si>
  <si>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</si>
  <si>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</si>
  <si>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</si>
  <si>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</si>
  <si>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</si>
  <si>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</si>
  <si>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</si>
  <si>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</si>
  <si>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</si>
  <si>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</si>
  <si>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</si>
  <si>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</si>
  <si>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</si>
  <si>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</si>
  <si>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</si>
  <si>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</si>
  <si>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</si>
  <si>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</si>
  <si>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</si>
  <si>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</si>
  <si>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</si>
  <si>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</si>
  <si>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</si>
  <si>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</si>
  <si>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</si>
  <si>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</si>
  <si>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</si>
  <si>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</si>
  <si>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</si>
  <si>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</si>
  <si>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</si>
  <si>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</si>
  <si>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</si>
  <si>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</si>
  <si>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</si>
  <si>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</si>
  <si>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</si>
  <si>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</si>
  <si>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</si>
  <si>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</si>
  <si>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</si>
  <si>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</si>
  <si>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</si>
  <si>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</si>
  <si>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</si>
  <si>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</si>
  <si>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</si>
  <si>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</si>
  <si>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</si>
  <si>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</si>
  <si>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</si>
  <si>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</si>
  <si>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</si>
  <si>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</si>
  <si>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</si>
  <si>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</si>
  <si>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</si>
  <si>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</si>
  <si>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</si>
  <si>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</si>
  <si>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</si>
  <si>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</si>
  <si>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</si>
  <si>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</si>
  <si>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</si>
  <si>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</si>
  <si>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</si>
  <si>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</si>
  <si>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</si>
  <si>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</si>
  <si>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</si>
  <si>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</si>
  <si>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</si>
  <si>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</si>
  <si>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</si>
  <si>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</si>
  <si>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</si>
  <si>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</si>
  <si>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</si>
  <si>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</si>
  <si>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</si>
  <si>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</si>
  <si>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</si>
  <si>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</si>
  <si>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</si>
  <si>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</si>
  <si>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</si>
  <si>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</si>
  <si>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</si>
  <si>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</si>
  <si>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</si>
  <si>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</si>
  <si>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</si>
  <si>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</si>
  <si>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</si>
  <si>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</si>
  <si>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</si>
  <si>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</si>
  <si>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</si>
  <si>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</si>
  <si>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</si>
  <si>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</si>
  <si>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</si>
  <si>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</si>
  <si>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</si>
  <si>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</si>
  <si>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</si>
  <si>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</si>
  <si>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</si>
  <si>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</si>
  <si>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</si>
  <si>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</si>
  <si>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</si>
  <si>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</si>
  <si>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</si>
  <si>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</si>
  <si>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</si>
  <si>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</si>
  <si>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</si>
  <si>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</si>
  <si>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</si>
  <si>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</si>
  <si>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</si>
  <si>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</si>
  <si>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</si>
  <si>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</si>
  <si>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</si>
  <si>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</si>
  <si>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</si>
  <si>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</si>
  <si>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</si>
  <si>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</si>
  <si>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</si>
  <si>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</si>
  <si>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</si>
  <si>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</si>
  <si>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</si>
  <si>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</si>
  <si>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</si>
  <si>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</si>
  <si>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</si>
  <si>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</si>
  <si>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</si>
  <si>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</si>
  <si>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</si>
  <si>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</si>
  <si>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</si>
  <si>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</si>
  <si>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</si>
  <si>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</si>
  <si>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</si>
  <si>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</si>
  <si>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</si>
  <si>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</si>
  <si>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</si>
  <si>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</si>
  <si>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</si>
  <si>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</si>
  <si>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</si>
  <si>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</si>
  <si>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</si>
  <si>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</si>
  <si>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</si>
  <si>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</si>
  <si>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</si>
  <si>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</si>
  <si>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</si>
  <si>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</si>
  <si>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</si>
  <si>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</si>
  <si>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</si>
  <si>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</si>
  <si>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</si>
  <si>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</si>
  <si>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</si>
  <si>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</si>
  <si>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</si>
  <si>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</si>
  <si>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</si>
  <si>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</si>
  <si>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</si>
  <si>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</si>
  <si>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</si>
  <si>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</si>
  <si>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</si>
  <si>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</si>
  <si>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</si>
  <si>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</si>
  <si>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</si>
  <si>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</si>
  <si>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</si>
  <si>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</si>
  <si>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</si>
  <si>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</si>
  <si>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</si>
  <si>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</si>
  <si>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</si>
  <si>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</si>
  <si>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</si>
  <si>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</si>
  <si>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</si>
  <si>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</si>
  <si>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</si>
  <si>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</si>
  <si>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</si>
  <si>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</si>
  <si>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</si>
  <si>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</si>
  <si>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</si>
  <si>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</si>
  <si>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</si>
  <si>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</si>
  <si>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</si>
  <si>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</si>
  <si>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</si>
  <si>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</si>
  <si>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</si>
  <si>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</si>
  <si>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</si>
  <si>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</si>
  <si>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</si>
  <si>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</si>
  <si>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</si>
  <si>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</si>
  <si>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</si>
  <si>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</si>
  <si>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</si>
  <si>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</si>
  <si>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</si>
  <si>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</si>
  <si>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</si>
  <si>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</si>
  <si>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</si>
  <si>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</si>
  <si>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</si>
  <si>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</si>
  <si>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</si>
  <si>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</si>
  <si>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</si>
  <si>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</si>
  <si>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</si>
  <si>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</si>
  <si>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</si>
  <si>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</si>
  <si>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</si>
  <si>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</si>
  <si>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</si>
  <si>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</si>
  <si>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</si>
  <si>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</si>
  <si>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</si>
  <si>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</si>
  <si>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</si>
  <si>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</si>
  <si>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</si>
  <si>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</si>
  <si>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</si>
  <si>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</si>
  <si>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</si>
  <si>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</si>
  <si>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</si>
  <si>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</si>
  <si>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</si>
  <si>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</si>
  <si>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</si>
  <si>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</si>
  <si>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</si>
  <si>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</si>
  <si>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</si>
  <si>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</si>
  <si>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</si>
  <si>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</si>
  <si>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</si>
  <si>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</si>
  <si>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</si>
  <si>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</si>
  <si>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</si>
  <si>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</si>
  <si>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</si>
  <si>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</si>
  <si>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</si>
  <si>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</si>
  <si>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</si>
  <si>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</si>
  <si>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</si>
  <si>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</si>
  <si>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</si>
  <si>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</si>
  <si>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</si>
  <si>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</si>
  <si>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</si>
  <si>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</si>
  <si>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</si>
  <si>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</si>
  <si>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</si>
  <si>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</si>
  <si>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</si>
  <si>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</si>
  <si>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</si>
  <si>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</si>
  <si>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</si>
  <si>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</si>
  <si>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</si>
  <si>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</si>
  <si>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</si>
  <si>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</si>
  <si>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</si>
  <si>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</si>
  <si>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</si>
  <si>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</si>
  <si>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</si>
  <si>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</si>
  <si>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</si>
  <si>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</si>
  <si>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</si>
  <si>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</si>
  <si>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</si>
  <si>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</si>
  <si>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</si>
  <si>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</si>
  <si>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</si>
  <si>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</si>
  <si>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</si>
  <si>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</si>
  <si>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</si>
  <si>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</si>
  <si>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</si>
  <si>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</si>
  <si>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</si>
  <si>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</si>
  <si>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</si>
  <si>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</si>
  <si>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</si>
  <si>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</si>
  <si>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</si>
  <si>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</si>
  <si>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</si>
  <si>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</si>
  <si>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</si>
  <si>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</si>
  <si>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</si>
  <si>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</si>
  <si>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</si>
  <si>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</si>
  <si>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</si>
  <si>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</si>
  <si>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</si>
  <si>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</si>
  <si>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</si>
  <si>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</si>
  <si>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</si>
  <si>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</si>
  <si>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</si>
  <si>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</si>
  <si>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</si>
  <si>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</si>
  <si>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</si>
  <si>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</si>
  <si>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</si>
  <si>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</si>
  <si>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</si>
  <si>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</si>
  <si>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</si>
  <si>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</si>
  <si>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</si>
  <si>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</si>
  <si>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</si>
  <si>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</si>
  <si>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</si>
  <si>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</si>
  <si>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</si>
  <si>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</si>
  <si>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</si>
  <si>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</si>
  <si>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</si>
  <si>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</si>
  <si>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</si>
  <si>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</si>
  <si>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</si>
  <si>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</si>
  <si>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</si>
  <si>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</si>
  <si>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</si>
  <si>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</si>
  <si>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</si>
  <si>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</si>
  <si>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</si>
  <si>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</si>
  <si>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</si>
  <si>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</si>
  <si>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</si>
  <si>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</si>
  <si>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</si>
  <si>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</si>
  <si>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</si>
  <si>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</si>
  <si>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</si>
  <si>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</si>
  <si>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</si>
  <si>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</si>
  <si>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</si>
  <si>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</si>
  <si>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</si>
  <si>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</si>
  <si>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</si>
  <si>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</si>
  <si>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</si>
  <si>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</si>
  <si>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</si>
  <si>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</si>
  <si>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</si>
  <si>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</si>
  <si>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</si>
  <si>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</si>
  <si>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</si>
  <si>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</si>
  <si>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</si>
  <si>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</si>
  <si>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</si>
  <si>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</si>
  <si>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</si>
  <si>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</si>
  <si>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</si>
  <si>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</si>
  <si>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</si>
  <si>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</si>
  <si>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</si>
  <si>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</si>
  <si>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</si>
  <si>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</si>
  <si>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</si>
  <si>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</si>
  <si>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</si>
  <si>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</si>
  <si>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</si>
  <si>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</si>
  <si>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</si>
  <si>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</si>
  <si>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</si>
  <si>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</si>
  <si>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</si>
  <si>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</si>
  <si>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</si>
  <si>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</si>
  <si>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</si>
  <si>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</si>
  <si>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</si>
  <si>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</si>
  <si>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</si>
  <si>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</si>
  <si>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</si>
  <si>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</si>
  <si>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</si>
  <si>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</si>
  <si>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</si>
  <si>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</si>
  <si>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</si>
  <si>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</si>
  <si>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</si>
  <si>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</si>
  <si>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</si>
  <si>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</si>
  <si>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</si>
  <si>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</si>
  <si>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</si>
  <si>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</si>
  <si>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</si>
  <si>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</si>
  <si>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</si>
  <si>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</si>
  <si>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</si>
  <si>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</si>
  <si>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</si>
  <si>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</si>
  <si>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</si>
  <si>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</si>
  <si>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</si>
  <si>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</si>
  <si>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</si>
  <si>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</si>
  <si>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</si>
  <si>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</si>
  <si>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</si>
  <si>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</si>
  <si>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</si>
  <si>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</si>
  <si>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</si>
  <si>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</si>
  <si>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</si>
  <si>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</si>
  <si>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</si>
  <si>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</si>
  <si>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</si>
  <si>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</si>
  <si>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</si>
  <si>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</si>
  <si>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</si>
  <si>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</si>
  <si>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</si>
  <si>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</si>
  <si>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</si>
  <si>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</si>
  <si>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</si>
  <si>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</si>
  <si>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</si>
  <si>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</si>
  <si>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</si>
  <si>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</si>
  <si>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</si>
  <si>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</si>
  <si>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</si>
  <si>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</si>
  <si>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</si>
  <si>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</si>
  <si>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</si>
  <si>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</si>
  <si>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</si>
  <si>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</si>
  <si>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</si>
  <si>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</si>
  <si>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</si>
  <si>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</si>
  <si>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</si>
  <si>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</si>
  <si>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</si>
  <si>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</si>
  <si>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</si>
  <si>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</si>
  <si>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</si>
  <si>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</si>
  <si>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</si>
  <si>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</si>
  <si>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</si>
  <si>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</si>
  <si>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</si>
  <si>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</si>
  <si>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</si>
  <si>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</si>
  <si>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</si>
  <si>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</si>
  <si>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</si>
  <si>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</si>
  <si>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</si>
  <si>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</si>
  <si>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</si>
  <si>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</si>
  <si>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</si>
  <si>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</si>
  <si>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</si>
  <si>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</si>
  <si>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</si>
  <si>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</si>
  <si>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</si>
  <si>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</si>
  <si>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</si>
  <si>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</si>
  <si>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</si>
  <si>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</si>
  <si>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</si>
  <si>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</si>
  <si>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</si>
  <si>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</si>
  <si>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</si>
  <si>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</si>
  <si>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</si>
  <si>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</si>
  <si>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</si>
  <si>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</si>
  <si>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</si>
  <si>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</si>
  <si>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</si>
  <si>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</si>
  <si>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</si>
  <si>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</si>
  <si>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</si>
  <si>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</si>
  <si>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</si>
  <si>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</si>
  <si>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</si>
  <si>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</si>
  <si>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</si>
  <si>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</si>
  <si>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</si>
  <si>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</si>
  <si>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</si>
  <si>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</si>
  <si>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</si>
  <si>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</si>
  <si>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</si>
  <si>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</si>
  <si>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</si>
  <si>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</si>
  <si>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</si>
  <si>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</si>
  <si>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</si>
  <si>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</si>
  <si>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</si>
  <si>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</si>
  <si>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</si>
  <si>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</si>
  <si>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</si>
  <si>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</si>
  <si>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</si>
  <si>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</si>
  <si>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</si>
  <si>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</si>
  <si>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</si>
  <si>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</si>
  <si>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</si>
  <si>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</si>
  <si>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</si>
  <si>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</si>
  <si>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</si>
  <si>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</si>
  <si>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</si>
  <si>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</si>
  <si>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</si>
  <si>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</si>
  <si>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</si>
  <si>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</si>
  <si>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</si>
  <si>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</si>
  <si>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</si>
  <si>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</si>
  <si>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</si>
  <si>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</si>
  <si>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</si>
  <si>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</si>
  <si>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</si>
  <si>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</si>
  <si>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</si>
  <si>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</si>
  <si>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</si>
  <si>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</si>
  <si>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</si>
  <si>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</si>
  <si>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</si>
  <si>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</si>
  <si>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</si>
  <si>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</si>
  <si>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</si>
  <si>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</si>
  <si>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</si>
  <si>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</si>
  <si>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</si>
  <si>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</si>
  <si>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</si>
  <si>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</si>
  <si>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</si>
  <si>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</si>
  <si>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</si>
  <si>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</si>
  <si>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</si>
  <si>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</si>
  <si>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</si>
  <si>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</si>
  <si>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</si>
  <si>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</si>
  <si>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</si>
  <si>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</si>
  <si>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</si>
  <si>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</si>
  <si>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</si>
  <si>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</si>
  <si>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</si>
  <si>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</si>
  <si>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</si>
  <si>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</si>
  <si>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</si>
  <si>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</si>
  <si>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</si>
  <si>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</si>
  <si>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</si>
  <si>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</si>
  <si>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</si>
  <si>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</si>
  <si>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</si>
  <si>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</si>
  <si>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</si>
  <si>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</si>
  <si>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</si>
  <si>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</si>
  <si>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</si>
  <si>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</si>
  <si>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</si>
  <si>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</si>
  <si>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</si>
  <si>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</si>
  <si>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</si>
  <si>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</si>
  <si>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</si>
  <si>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</si>
  <si>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</si>
  <si>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</si>
  <si>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</si>
  <si>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</si>
  <si>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</si>
  <si>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</si>
  <si>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</si>
  <si>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</si>
  <si>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</si>
  <si>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</si>
  <si>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</si>
  <si>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</si>
  <si>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</si>
  <si>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</si>
  <si>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</si>
  <si>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</si>
  <si>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</si>
  <si>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</si>
  <si>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</si>
  <si>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</si>
  <si>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</si>
  <si>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</si>
  <si>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</si>
  <si>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</si>
  <si>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</si>
  <si>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</si>
  <si>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</si>
  <si>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</si>
  <si>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</si>
  <si>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</si>
  <si>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</si>
  <si>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</si>
  <si>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</si>
  <si>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</si>
  <si>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</si>
  <si>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</si>
  <si>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</si>
  <si>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</si>
  <si>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</si>
  <si>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</si>
  <si>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</si>
  <si>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</si>
  <si>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</si>
  <si>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</si>
  <si>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</si>
  <si>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</si>
  <si>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</si>
  <si>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</si>
  <si>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</si>
  <si>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</si>
  <si>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</si>
  <si>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</si>
  <si>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</si>
  <si>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</si>
  <si>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</si>
  <si>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</si>
  <si>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</si>
  <si>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</si>
  <si>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</si>
  <si>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</si>
  <si>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</si>
  <si>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</si>
  <si>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</si>
  <si>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</si>
  <si>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</si>
  <si>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</si>
  <si>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</si>
  <si>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</si>
  <si>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</si>
  <si>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</si>
  <si>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</si>
  <si>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</si>
  <si>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</si>
  <si>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</si>
  <si>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</si>
  <si>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</si>
  <si>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</si>
  <si>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</si>
  <si>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</si>
  <si>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</si>
  <si>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</si>
  <si>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</si>
  <si>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</si>
  <si>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</si>
  <si>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</si>
  <si>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</si>
  <si>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</si>
  <si>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</si>
  <si>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</si>
  <si>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</si>
  <si>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</si>
  <si>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</si>
  <si>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</si>
  <si>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</si>
  <si>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</si>
  <si>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</si>
  <si>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</si>
  <si>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</si>
  <si>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</si>
  <si>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</si>
  <si>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</si>
  <si>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</si>
  <si>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</si>
  <si>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</si>
  <si>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</si>
  <si>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</si>
  <si>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</si>
  <si>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</si>
  <si>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</si>
  <si>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</si>
  <si>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</si>
  <si>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</si>
  <si>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</si>
  <si>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</si>
  <si>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</si>
  <si>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</si>
  <si>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</si>
  <si>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</si>
  <si>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</si>
  <si>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</si>
  <si>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</si>
  <si>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</si>
  <si>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</si>
  <si>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</si>
  <si>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</si>
  <si>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</si>
  <si>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</si>
  <si>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</si>
  <si>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</si>
  <si>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</si>
  <si>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</si>
  <si>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</si>
  <si>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</si>
  <si>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</si>
  <si>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</si>
  <si>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</si>
  <si>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</si>
  <si>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</si>
  <si>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</si>
  <si>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</si>
  <si>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</si>
  <si>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</si>
  <si>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</si>
  <si>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</si>
  <si>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</si>
  <si>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</si>
  <si>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</si>
  <si>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</si>
  <si>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</si>
  <si>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</si>
  <si>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</si>
  <si>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</si>
  <si>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</si>
  <si>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</si>
  <si>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</si>
  <si>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</si>
  <si>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</si>
  <si>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</si>
  <si>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</si>
  <si>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</si>
  <si>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</si>
  <si>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</si>
  <si>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</si>
  <si>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</si>
  <si>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</si>
  <si>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</si>
  <si>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</si>
  <si>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</si>
  <si>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</si>
  <si>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</si>
  <si>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</si>
  <si>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</si>
  <si>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</si>
  <si>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</si>
  <si>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</si>
  <si>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</si>
  <si>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</si>
  <si>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</si>
  <si>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</si>
  <si>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</si>
  <si>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</si>
  <si>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</si>
  <si>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</si>
  <si>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</si>
  <si>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</si>
  <si>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</si>
  <si>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</si>
  <si>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</si>
  <si>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</si>
  <si>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</si>
  <si>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</si>
  <si>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</si>
  <si>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</si>
  <si>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</si>
  <si>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</si>
  <si>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</si>
  <si>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</si>
  <si>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</si>
  <si>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</si>
  <si>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</si>
  <si>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</si>
  <si>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</si>
  <si>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</si>
  <si>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</si>
  <si>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</si>
  <si>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</si>
  <si>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</si>
  <si>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</si>
  <si>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</si>
  <si>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</si>
  <si>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</si>
  <si>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</si>
  <si>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</si>
  <si>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</si>
  <si>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</si>
  <si>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</si>
  <si>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</si>
  <si>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</si>
  <si>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</si>
  <si>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</si>
  <si>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</si>
  <si>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</si>
  <si>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</si>
  <si>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</si>
  <si>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</si>
  <si>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</si>
  <si>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</si>
  <si>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</si>
  <si>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</si>
  <si>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</si>
  <si>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</si>
  <si>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</si>
  <si>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</si>
  <si>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</si>
  <si>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</si>
  <si>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</si>
  <si>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</si>
  <si>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</si>
  <si>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</si>
  <si>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</si>
  <si>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</si>
  <si>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</si>
  <si>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</si>
  <si>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</si>
  <si>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</si>
  <si>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</si>
  <si>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</si>
  <si>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</si>
  <si>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</si>
  <si>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</si>
  <si>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</si>
  <si>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</si>
  <si>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</si>
  <si>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</si>
  <si>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</si>
  <si>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</si>
  <si>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</si>
  <si>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</si>
  <si>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</si>
  <si>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</si>
  <si>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</si>
  <si>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</si>
  <si>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</si>
  <si>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</si>
  <si>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</si>
  <si>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</si>
  <si>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</si>
  <si>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</si>
  <si>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</si>
  <si>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</si>
  <si>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</si>
  <si>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</si>
  <si>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</si>
  <si>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</si>
  <si>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</si>
  <si>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</si>
  <si>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</si>
  <si>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</si>
  <si>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</si>
  <si>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</si>
  <si>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</si>
  <si>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</si>
  <si>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</si>
  <si>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</si>
  <si>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</si>
  <si>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</si>
  <si>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</si>
  <si>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</si>
  <si>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</si>
  <si>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</si>
  <si>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</si>
  <si>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</si>
  <si>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</si>
  <si>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</si>
  <si>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</si>
  <si>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</si>
  <si>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</si>
  <si>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</si>
  <si>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</si>
  <si>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</si>
  <si>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</si>
  <si>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</si>
  <si>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</si>
  <si>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</si>
  <si>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</si>
  <si>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</si>
  <si>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</si>
  <si>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</si>
  <si>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</si>
  <si>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</si>
  <si>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</si>
  <si>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</si>
  <si>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</si>
  <si>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</si>
  <si>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</si>
  <si>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</si>
  <si>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</si>
  <si>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</si>
  <si>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</si>
  <si>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</si>
  <si>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</si>
  <si>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</si>
  <si>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</si>
  <si>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</si>
  <si>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</si>
  <si>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</si>
  <si>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</si>
  <si>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</si>
  <si>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</si>
  <si>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</si>
  <si>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</si>
  <si>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</si>
  <si>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</si>
  <si>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</si>
  <si>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</si>
  <si>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</si>
  <si>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</si>
  <si>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</si>
  <si>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</si>
  <si>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</si>
  <si>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</si>
  <si>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</si>
  <si>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</si>
  <si>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</si>
  <si>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</si>
  <si>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</si>
  <si>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</si>
  <si>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</si>
  <si>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</si>
  <si>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</si>
  <si>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</si>
  <si>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</si>
  <si>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</si>
  <si>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</si>
  <si>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</si>
  <si>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</si>
  <si>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</si>
  <si>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</si>
  <si>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</si>
  <si>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</si>
  <si>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</si>
  <si>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</si>
  <si>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</si>
  <si>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</si>
  <si>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</si>
  <si>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</si>
  <si>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</si>
  <si>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</si>
  <si>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</si>
  <si>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</si>
  <si>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</si>
  <si>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</si>
  <si>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</si>
  <si>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</si>
  <si>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</si>
  <si>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</si>
  <si>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</si>
  <si>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</si>
  <si>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</si>
  <si>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</si>
  <si>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</si>
  <si>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</si>
  <si>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</si>
  <si>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</si>
  <si>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</si>
  <si>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</si>
  <si>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</si>
  <si>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</si>
  <si>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</si>
  <si>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</si>
  <si>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</si>
  <si>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</si>
  <si>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</si>
  <si>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</si>
  <si>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</si>
  <si>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</si>
  <si>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</si>
  <si>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</si>
  <si>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</si>
  <si>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</si>
  <si>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</si>
  <si>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</si>
  <si>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</si>
  <si>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</si>
  <si>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</si>
  <si>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</si>
  <si>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</si>
  <si>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</si>
  <si>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</si>
  <si>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</si>
  <si>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</si>
  <si>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</si>
  <si>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</si>
  <si>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</si>
  <si>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</si>
  <si>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</si>
  <si>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</si>
  <si>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</si>
  <si>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</si>
  <si>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</si>
  <si>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</si>
  <si>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</si>
  <si>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</si>
  <si>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</si>
  <si>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</si>
  <si>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</si>
  <si>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</si>
  <si>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</si>
  <si>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</si>
  <si>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</si>
  <si>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</si>
  <si>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</si>
  <si>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</si>
  <si>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</si>
  <si>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</si>
  <si>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</si>
  <si>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</si>
  <si>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</si>
  <si>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</si>
  <si>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</si>
  <si>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</si>
  <si>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</si>
  <si>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</si>
  <si>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</si>
  <si>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</si>
  <si>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</si>
  <si>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</si>
  <si>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</si>
  <si>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</si>
  <si>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</si>
  <si>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</si>
  <si>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</si>
  <si>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</si>
  <si>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</si>
  <si>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</si>
  <si>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</si>
  <si>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</si>
  <si>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</si>
  <si>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</si>
  <si>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</si>
  <si>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</si>
  <si>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</si>
  <si>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</si>
  <si>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</si>
  <si>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</si>
  <si>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</si>
  <si>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</si>
  <si>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</si>
  <si>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</si>
  <si>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</si>
  <si>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</si>
  <si>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</si>
  <si>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</si>
  <si>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</si>
  <si>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</si>
  <si>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</si>
  <si>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</si>
  <si>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</si>
  <si>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</si>
  <si>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</si>
  <si>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</si>
  <si>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</si>
  <si>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</si>
  <si>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</si>
  <si>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</si>
  <si>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</si>
  <si>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</si>
  <si>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</si>
  <si>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</si>
  <si>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</si>
  <si>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</si>
  <si>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</si>
  <si>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</si>
  <si>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</si>
  <si>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</si>
  <si>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</si>
  <si>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</si>
  <si>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</si>
  <si>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</si>
  <si>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</si>
  <si>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</si>
  <si>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</si>
  <si>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</si>
  <si>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</si>
  <si>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</si>
  <si>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</si>
  <si>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</si>
  <si>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</si>
  <si>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</si>
  <si>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</si>
  <si>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</si>
  <si>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</si>
  <si>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</si>
  <si>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</si>
  <si>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</si>
  <si>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</si>
  <si>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</si>
  <si>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</si>
  <si>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</si>
  <si>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</si>
  <si>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</si>
  <si>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</si>
  <si>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</si>
  <si>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</si>
  <si>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</si>
  <si>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</si>
  <si>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</si>
  <si>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</si>
  <si>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</si>
  <si>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</si>
  <si>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</si>
  <si>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</si>
  <si>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</si>
  <si>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</si>
  <si>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</si>
  <si>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</si>
  <si>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</si>
  <si>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</si>
  <si>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</si>
  <si>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</si>
  <si>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</si>
  <si>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</si>
  <si>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</si>
  <si>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</si>
  <si>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</si>
  <si>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</si>
  <si>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</si>
  <si>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</si>
  <si>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</si>
  <si>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</si>
  <si>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</si>
  <si>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</si>
  <si>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</si>
  <si>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</si>
  <si>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</si>
  <si>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</si>
  <si>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</si>
  <si>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</si>
  <si>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</si>
  <si>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</si>
  <si>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</si>
  <si>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</si>
  <si>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</si>
  <si>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</si>
  <si>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</si>
  <si>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</si>
  <si>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</si>
  <si>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</si>
  <si>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</si>
  <si>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</si>
  <si>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</si>
  <si>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</si>
  <si>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</si>
  <si>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</si>
  <si>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</si>
  <si>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</si>
  <si>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</si>
  <si>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</si>
  <si>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</si>
  <si>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</si>
  <si>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</si>
  <si>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</si>
  <si>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</si>
  <si>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</si>
  <si>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</si>
  <si>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</si>
  <si>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</si>
  <si>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</si>
  <si>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</si>
  <si>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</si>
  <si>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</si>
  <si>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</si>
  <si>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</si>
  <si>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</si>
  <si>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</si>
  <si>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</si>
  <si>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</si>
  <si>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</si>
  <si>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</si>
  <si>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</si>
  <si>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</si>
  <si>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</si>
  <si>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</si>
  <si>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</si>
  <si>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</si>
  <si>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</si>
  <si>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</si>
  <si>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</si>
  <si>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</si>
  <si>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</si>
  <si>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</si>
  <si>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</si>
  <si>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</si>
  <si>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</si>
  <si>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</si>
  <si>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</si>
  <si>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</si>
  <si>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</si>
  <si>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</si>
  <si>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</si>
  <si>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</si>
  <si>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</si>
  <si>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</si>
  <si>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</si>
  <si>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</si>
  <si>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</si>
  <si>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</si>
  <si>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</si>
  <si>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</si>
  <si>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</si>
  <si>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</si>
  <si>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</si>
  <si>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</si>
  <si>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</si>
  <si>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</si>
  <si>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</si>
  <si>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</si>
  <si>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</si>
  <si>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</si>
  <si>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</si>
  <si>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</si>
  <si>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</si>
  <si>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</si>
  <si>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</si>
  <si>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</si>
  <si>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</si>
  <si>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</si>
  <si>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</si>
  <si>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</si>
  <si>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</si>
  <si>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</si>
  <si>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</si>
  <si>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</si>
  <si>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</si>
  <si>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</si>
  <si>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</si>
  <si>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</si>
  <si>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</si>
  <si>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</si>
  <si>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</si>
  <si>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</si>
  <si>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</si>
  <si>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</si>
  <si>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</si>
  <si>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</si>
  <si>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</si>
  <si>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</si>
  <si>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</si>
  <si>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</si>
  <si>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</si>
  <si>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</si>
  <si>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</si>
  <si>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</si>
  <si>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</si>
  <si>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</si>
  <si>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</si>
  <si>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</si>
  <si>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</si>
  <si>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</si>
  <si>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</si>
  <si>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</si>
  <si>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</si>
  <si>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</si>
  <si>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</si>
  <si>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</si>
  <si>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</si>
  <si>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</si>
  <si>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</si>
  <si>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</si>
  <si>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</si>
  <si>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</si>
  <si>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</si>
  <si>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</si>
  <si>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</si>
  <si>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</si>
  <si>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</si>
  <si>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</si>
  <si>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</si>
  <si>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</si>
  <si>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</si>
  <si>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</si>
  <si>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</si>
  <si>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</si>
  <si>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</si>
  <si>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</si>
  <si>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</si>
  <si>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</si>
  <si>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</si>
  <si>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</si>
  <si>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</si>
  <si>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</si>
  <si>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</si>
  <si>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</si>
  <si>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</si>
  <si>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</si>
  <si>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</si>
  <si>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</si>
  <si>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</si>
  <si>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</si>
  <si>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</si>
  <si>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</si>
  <si>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</si>
  <si>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</si>
  <si>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</si>
  <si>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</si>
  <si>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</si>
  <si>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</si>
  <si>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</si>
  <si>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</si>
  <si>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</si>
  <si>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</si>
  <si>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</si>
  <si>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</si>
  <si>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</si>
  <si>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</si>
  <si>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</si>
  <si>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</si>
  <si>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</si>
  <si>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</si>
  <si>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</si>
  <si>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</si>
  <si>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</si>
  <si>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</si>
  <si>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</si>
  <si>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</si>
  <si>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</si>
  <si>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</si>
  <si>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</si>
  <si>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</si>
  <si>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</si>
  <si>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</si>
  <si>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</si>
  <si>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</si>
  <si>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</si>
  <si>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</si>
  <si>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</si>
  <si>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</si>
  <si>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</si>
  <si>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</si>
  <si>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</si>
  <si>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</si>
  <si>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</si>
  <si>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</si>
  <si>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</si>
  <si>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</si>
  <si>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</si>
  <si>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</si>
  <si>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</si>
  <si>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</si>
  <si>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</si>
  <si>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</si>
  <si>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</si>
  <si>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</si>
  <si>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</si>
  <si>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</si>
  <si>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</si>
  <si>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</si>
  <si>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</si>
  <si>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</si>
  <si>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</si>
  <si>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</si>
  <si>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</si>
  <si>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</si>
  <si>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</si>
  <si>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</si>
  <si>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</si>
  <si>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</si>
  <si>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</si>
  <si>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</si>
  <si>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</si>
  <si>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</si>
  <si>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</si>
  <si>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</si>
  <si>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</si>
  <si>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</si>
  <si>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</si>
  <si>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</si>
  <si>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</si>
  <si>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</si>
  <si>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</si>
  <si>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</si>
  <si>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</si>
  <si>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</si>
  <si>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</si>
  <si>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</si>
  <si>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</si>
  <si>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</si>
  <si>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</si>
  <si>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</si>
  <si>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</si>
  <si>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</si>
  <si>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</si>
  <si>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</si>
  <si>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</si>
  <si>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</si>
  <si>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</si>
  <si>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</si>
  <si>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</si>
  <si>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</si>
  <si>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</si>
  <si>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</si>
  <si>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</si>
  <si>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</si>
  <si>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</si>
  <si>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</si>
  <si>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</si>
  <si>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</si>
  <si>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</si>
  <si>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</si>
  <si>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</si>
  <si>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</si>
  <si>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</si>
  <si>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</si>
  <si>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</si>
  <si>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</si>
  <si>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</si>
  <si>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</si>
  <si>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</si>
  <si>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</si>
  <si>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</si>
  <si>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</si>
  <si>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</si>
  <si>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</si>
  <si>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</si>
  <si>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</si>
  <si>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</si>
  <si>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</si>
  <si>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</si>
  <si>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</si>
  <si>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</si>
  <si>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</si>
  <si>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</si>
  <si>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</si>
  <si>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</si>
  <si>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</si>
  <si>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</si>
  <si>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</si>
  <si>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</si>
  <si>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</si>
  <si>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</si>
  <si>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</si>
  <si>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</si>
  <si>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</si>
  <si>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</si>
  <si>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</si>
  <si>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</si>
  <si>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</si>
  <si>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</si>
  <si>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</si>
  <si>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</si>
  <si>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</si>
  <si>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</si>
  <si>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</si>
  <si>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</si>
  <si>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</si>
  <si>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</si>
  <si>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</si>
  <si>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</si>
  <si>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</si>
  <si>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</si>
  <si>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</si>
  <si>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</si>
  <si>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</si>
  <si>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</si>
  <si>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</si>
  <si>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</si>
  <si>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</si>
  <si>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</si>
  <si>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</si>
  <si>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</si>
  <si>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</si>
  <si>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</si>
  <si>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</si>
  <si>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</si>
  <si>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</si>
  <si>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</si>
  <si>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</si>
  <si>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</si>
  <si>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</si>
  <si>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</si>
  <si>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</si>
  <si>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</si>
  <si>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</si>
  <si>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</si>
  <si>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</si>
  <si>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</si>
  <si>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</si>
  <si>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</si>
  <si>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</si>
  <si>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</si>
  <si>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</si>
  <si>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</si>
  <si>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</si>
  <si>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</si>
  <si>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</si>
  <si>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</si>
  <si>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</si>
  <si>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</si>
  <si>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</si>
  <si>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</si>
  <si>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</si>
  <si>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</si>
  <si>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</si>
  <si>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</si>
  <si>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</si>
  <si>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</si>
  <si>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</si>
  <si>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</si>
  <si>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</si>
  <si>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</si>
  <si>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</si>
  <si>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</si>
  <si>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</si>
  <si>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</si>
  <si>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</si>
  <si>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</si>
  <si>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</si>
  <si>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</si>
  <si>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</si>
  <si>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</si>
  <si>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</si>
  <si>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</si>
  <si>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</si>
  <si>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</si>
  <si>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</si>
  <si>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</si>
  <si>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</si>
  <si>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</si>
  <si>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</si>
  <si>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</si>
  <si>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</si>
  <si>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</si>
  <si>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</si>
  <si>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</si>
  <si>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</si>
  <si>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</si>
  <si>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</si>
  <si>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</si>
  <si>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</si>
  <si>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</si>
  <si>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</si>
  <si>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</si>
  <si>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</si>
  <si>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</si>
  <si>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</si>
  <si>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</si>
  <si>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</si>
  <si>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</si>
  <si>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</si>
  <si>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</si>
  <si>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</si>
  <si>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</si>
  <si>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</si>
  <si>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</si>
  <si>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</si>
  <si>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</si>
  <si>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</si>
  <si>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</si>
  <si>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</si>
  <si>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</si>
  <si>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</si>
  <si>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</si>
  <si>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</si>
  <si>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</si>
  <si>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</si>
  <si>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</si>
  <si>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</si>
  <si>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</si>
  <si>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</si>
  <si>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</si>
  <si>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</si>
  <si>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</si>
  <si>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</si>
  <si>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</si>
  <si>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</si>
  <si>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</si>
  <si>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</si>
  <si>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</si>
  <si>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</si>
  <si>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</si>
  <si>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</si>
  <si>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</si>
  <si>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</si>
  <si>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</si>
  <si>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</si>
  <si>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</si>
  <si>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</si>
  <si>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</si>
  <si>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</si>
  <si>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</si>
  <si>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</si>
  <si>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</si>
  <si>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</si>
  <si>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</si>
  <si>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</si>
  <si>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</si>
  <si>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</si>
  <si>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</si>
  <si>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</si>
  <si>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</si>
  <si>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</si>
  <si>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</si>
  <si>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</si>
  <si>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</si>
  <si>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</si>
  <si>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</si>
  <si>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</si>
  <si>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</si>
  <si>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</si>
  <si>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</si>
  <si>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</si>
  <si>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</si>
  <si>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</si>
  <si>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</si>
  <si>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</si>
  <si>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</si>
  <si>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</si>
  <si>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</si>
  <si>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</si>
  <si>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</si>
  <si>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</si>
  <si>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</si>
  <si>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</si>
  <si>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</si>
  <si>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</si>
  <si>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</si>
  <si>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</si>
  <si>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</si>
  <si>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</si>
  <si>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</si>
  <si>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</si>
  <si>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</si>
  <si>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</si>
  <si>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</si>
  <si>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</si>
  <si>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</si>
  <si>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</si>
  <si>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</si>
  <si>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</si>
  <si>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</si>
  <si>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</si>
  <si>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</si>
  <si>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</si>
  <si>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</si>
  <si>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</si>
  <si>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</si>
  <si>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</si>
  <si>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</si>
  <si>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</si>
  <si>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</si>
  <si>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</si>
  <si>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</si>
  <si>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</si>
  <si>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</si>
  <si>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</si>
  <si>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</si>
  <si>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</si>
  <si>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</si>
  <si>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</si>
  <si>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</si>
  <si>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</si>
  <si>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</si>
  <si>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</si>
  <si>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</si>
  <si>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</si>
  <si>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</si>
  <si>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</si>
  <si>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</si>
  <si>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</si>
  <si>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</si>
  <si>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</si>
  <si>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</si>
  <si>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</si>
  <si>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</si>
  <si>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</si>
  <si>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</si>
  <si>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</si>
  <si>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</si>
  <si>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</si>
  <si>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</si>
  <si>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</si>
  <si>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</si>
  <si>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</si>
  <si>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</si>
  <si>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</si>
  <si>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</si>
  <si>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</si>
  <si>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</si>
  <si>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</si>
  <si>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</si>
  <si>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</si>
  <si>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</si>
  <si>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</si>
  <si>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</si>
  <si>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</si>
  <si>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</si>
  <si>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</si>
  <si>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</si>
  <si>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</si>
  <si>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</si>
  <si>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</si>
  <si>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</si>
  <si>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</si>
  <si>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</si>
  <si>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</si>
  <si>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</si>
  <si>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</si>
  <si>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</si>
  <si>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</si>
  <si>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</si>
  <si>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</si>
  <si>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</si>
  <si>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</si>
  <si>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</si>
  <si>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</si>
  <si>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</si>
  <si>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</si>
  <si>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</si>
  <si>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</si>
  <si>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</si>
  <si>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</si>
  <si>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</si>
  <si>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</si>
  <si>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</si>
  <si>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</si>
  <si>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</si>
  <si>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</si>
  <si>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</si>
  <si>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</si>
  <si>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</si>
  <si>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</si>
  <si>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</si>
  <si>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</si>
  <si>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</si>
  <si>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</si>
  <si>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</si>
  <si>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</si>
  <si>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</si>
  <si>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</si>
  <si>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</si>
  <si>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</si>
  <si>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</si>
  <si>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</si>
  <si>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</si>
  <si>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</si>
  <si>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</si>
  <si>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</si>
  <si>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</si>
  <si>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</si>
  <si>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</si>
  <si>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</si>
  <si>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</si>
  <si>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</si>
  <si>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</si>
  <si>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</si>
  <si>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</si>
  <si>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</si>
  <si>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</si>
  <si>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</si>
  <si>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</si>
  <si>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</si>
  <si>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</si>
  <si>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</si>
  <si>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</si>
  <si>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</si>
  <si>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</si>
  <si>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</si>
  <si>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</si>
  <si>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</si>
  <si>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</si>
  <si>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</si>
  <si>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</si>
  <si>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</si>
  <si>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</si>
  <si>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</si>
  <si>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</si>
  <si>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</si>
  <si>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</si>
  <si>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</si>
  <si>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</si>
  <si>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</si>
  <si>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</si>
  <si>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</si>
  <si>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</si>
  <si>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</si>
  <si>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</si>
  <si>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</si>
  <si>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</si>
  <si>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</si>
  <si>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</si>
  <si>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</si>
  <si>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</si>
  <si>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</si>
  <si>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</si>
  <si>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</si>
  <si>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</si>
  <si>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</si>
  <si>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</si>
  <si>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</si>
  <si>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</si>
  <si>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</si>
  <si>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</si>
  <si>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</si>
  <si>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</si>
  <si>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</si>
  <si>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</si>
  <si>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</si>
  <si>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</si>
  <si>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</si>
  <si>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</si>
  <si>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</si>
  <si>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</si>
  <si>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</si>
  <si>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</si>
  <si>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</si>
  <si>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</si>
  <si>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</si>
  <si>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</si>
  <si>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</si>
  <si>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</si>
  <si>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</si>
  <si>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</si>
  <si>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</si>
  <si>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</si>
  <si>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</si>
  <si>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</si>
  <si>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</si>
  <si>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</si>
  <si>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</si>
  <si>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</si>
  <si>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</si>
  <si>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</si>
  <si>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</si>
  <si>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</si>
  <si>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</si>
  <si>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</si>
  <si>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</si>
  <si>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</si>
  <si>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</si>
  <si>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</si>
  <si>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</si>
  <si>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</si>
  <si>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</si>
  <si>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</si>
  <si>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</si>
  <si>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</si>
  <si>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</si>
  <si>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</si>
  <si>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</si>
  <si>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</si>
  <si>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</si>
  <si>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</si>
  <si>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</si>
  <si>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</si>
  <si>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</si>
  <si>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</si>
  <si>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</si>
  <si>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</si>
  <si>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</si>
  <si>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</si>
  <si>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</si>
  <si>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</si>
  <si>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</si>
  <si>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</si>
  <si>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</si>
  <si>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</si>
  <si>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</si>
  <si>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</si>
  <si>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</si>
  <si>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</si>
  <si>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</si>
  <si>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</si>
  <si>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</si>
  <si>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</si>
  <si>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</si>
  <si>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</si>
  <si>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</si>
  <si>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</si>
  <si>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</si>
  <si>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</si>
  <si>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</si>
  <si>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</si>
  <si>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</si>
  <si>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</si>
  <si>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</si>
  <si>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</si>
  <si>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</si>
  <si>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</si>
  <si>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</si>
  <si>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</si>
  <si>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</si>
  <si>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</si>
  <si>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</si>
  <si>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</si>
  <si>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</si>
  <si>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</si>
  <si>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</si>
  <si>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</si>
  <si>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</si>
  <si>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</si>
  <si>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</si>
  <si>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</si>
  <si>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</si>
  <si>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</si>
  <si>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</si>
  <si>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</si>
  <si>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</si>
  <si>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</si>
  <si>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</si>
  <si>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</si>
  <si>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</si>
  <si>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</si>
  <si>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</si>
  <si>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</si>
  <si>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</si>
  <si>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</si>
  <si>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</si>
  <si>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</si>
  <si>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</si>
  <si>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</si>
  <si>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</si>
  <si>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</si>
  <si>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</si>
  <si>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</si>
  <si>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</si>
  <si>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</si>
  <si>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</si>
  <si>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</si>
  <si>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</si>
  <si>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</si>
  <si>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</si>
  <si>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</si>
  <si>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</si>
  <si>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</si>
  <si>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</si>
  <si>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</si>
  <si>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</si>
  <si>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</si>
  <si>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</si>
  <si>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</si>
  <si>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</si>
  <si>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</si>
  <si>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</si>
  <si>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</si>
  <si>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</si>
  <si>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</si>
  <si>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</si>
  <si>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</si>
  <si>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</si>
  <si>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</si>
  <si>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</si>
  <si>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</si>
  <si>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</si>
  <si>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</si>
  <si>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</si>
  <si>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</si>
  <si>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</si>
  <si>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</si>
  <si>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</si>
  <si>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</si>
  <si>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</si>
  <si>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</si>
  <si>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</si>
  <si>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</si>
  <si>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</si>
  <si>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</si>
  <si>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</si>
  <si>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</si>
  <si>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</si>
  <si>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</si>
  <si>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</si>
  <si>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</si>
  <si>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</si>
  <si>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</si>
  <si>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</si>
  <si>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</si>
  <si>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</si>
  <si>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</si>
  <si>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</si>
  <si>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</si>
  <si>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</si>
  <si>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</si>
  <si>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</si>
  <si>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</si>
  <si>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</si>
  <si>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</si>
  <si>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</si>
  <si>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</si>
  <si>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</si>
  <si>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</si>
  <si>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</si>
  <si>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</si>
  <si>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</si>
  <si>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</si>
  <si>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</si>
  <si>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</si>
  <si>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</si>
  <si>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</si>
  <si>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</si>
  <si>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</si>
  <si>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</si>
  <si>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</si>
  <si>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</si>
  <si>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</si>
  <si>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</si>
  <si>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</si>
  <si>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</si>
  <si>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</si>
  <si>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</si>
  <si>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</si>
  <si>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</si>
  <si>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</si>
  <si>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</si>
  <si>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</si>
  <si>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</si>
  <si>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</si>
  <si>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</si>
  <si>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</si>
  <si>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</si>
  <si>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</si>
  <si>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</si>
  <si>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</si>
  <si>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</si>
  <si>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</si>
  <si>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</si>
  <si>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</si>
  <si>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</si>
  <si>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</si>
  <si>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</si>
  <si>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</si>
  <si>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</si>
  <si>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</si>
  <si>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</si>
  <si>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</si>
  <si>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</si>
  <si>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</si>
  <si>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</si>
  <si>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</si>
  <si>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</si>
  <si>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</si>
  <si>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</si>
  <si>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</si>
  <si>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</si>
  <si>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</si>
  <si>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</si>
  <si>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</si>
  <si>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</si>
  <si>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</si>
  <si>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</si>
  <si>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</si>
  <si>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</si>
  <si>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</si>
  <si>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</si>
  <si>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</si>
  <si>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</si>
  <si>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</si>
  <si>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</si>
  <si>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</si>
  <si>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</si>
  <si>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</si>
  <si>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</si>
  <si>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</si>
  <si>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</si>
  <si>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</si>
  <si>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</si>
  <si>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</si>
  <si>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</si>
  <si>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</si>
  <si>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</si>
  <si>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</si>
  <si>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</si>
  <si>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</si>
  <si>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</si>
  <si>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</si>
  <si>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</si>
  <si>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</si>
  <si>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</si>
  <si>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</si>
  <si>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</si>
  <si>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</si>
  <si>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</si>
  <si>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</si>
  <si>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</si>
  <si>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</si>
  <si>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</si>
  <si>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</si>
  <si>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</si>
  <si>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</si>
  <si>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</si>
  <si>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</si>
  <si>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</si>
  <si>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</si>
  <si>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</si>
  <si>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</si>
  <si>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</si>
  <si>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</si>
  <si>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</si>
  <si>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</si>
  <si>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</si>
  <si>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</si>
  <si>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</si>
  <si>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</si>
  <si>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</si>
  <si>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</si>
  <si>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</si>
  <si>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</si>
  <si>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</si>
  <si>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</si>
  <si>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</si>
  <si>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</si>
  <si>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</si>
  <si>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</si>
  <si>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</si>
  <si>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</si>
  <si>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</si>
  <si>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</si>
  <si>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</si>
  <si>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</si>
  <si>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</si>
  <si>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</si>
  <si>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</si>
  <si>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</si>
  <si>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</si>
  <si>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</si>
  <si>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</si>
  <si>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</si>
  <si>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</si>
  <si>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</si>
  <si>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</si>
  <si>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</si>
  <si>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</si>
  <si>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</si>
  <si>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</si>
  <si>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</si>
  <si>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</si>
  <si>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</si>
  <si>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</si>
  <si>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</si>
  <si>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</si>
  <si>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</si>
  <si>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</si>
  <si>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</si>
  <si>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</si>
  <si>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</si>
  <si>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</si>
  <si>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</si>
  <si>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</si>
  <si>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</si>
  <si>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</si>
  <si>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</si>
  <si>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</si>
  <si>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</si>
  <si>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</si>
  <si>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</si>
  <si>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</si>
  <si>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</si>
  <si>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</si>
  <si>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</si>
  <si>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</si>
  <si>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</si>
  <si>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</si>
  <si>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</si>
  <si>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</si>
  <si>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</si>
  <si>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</si>
  <si>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</si>
  <si>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</si>
  <si>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</si>
  <si>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</si>
  <si>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</si>
  <si>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</si>
  <si>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</si>
  <si>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</si>
  <si>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</si>
  <si>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</si>
  <si>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</si>
  <si>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</si>
  <si>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</si>
  <si>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</si>
  <si>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</si>
  <si>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</si>
  <si>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</si>
  <si>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</si>
  <si>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</si>
  <si>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</si>
  <si>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</si>
  <si>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</si>
  <si>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</si>
  <si>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</si>
  <si>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</si>
  <si>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</si>
  <si>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</si>
  <si>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</si>
  <si>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</si>
  <si>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</si>
  <si>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</si>
  <si>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</si>
  <si>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</si>
  <si>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</si>
  <si>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</si>
  <si>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</si>
  <si>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</si>
  <si>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</si>
  <si>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</si>
  <si>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</si>
  <si>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</si>
  <si>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</si>
  <si>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</si>
  <si>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</si>
  <si>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</si>
  <si>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</si>
  <si>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</si>
  <si>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</si>
  <si>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</si>
  <si>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</si>
  <si>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</si>
  <si>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</si>
  <si>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</si>
  <si>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</si>
  <si>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</si>
  <si>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</si>
  <si>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</si>
  <si>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</si>
  <si>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</si>
  <si>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</si>
  <si>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</si>
  <si>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</si>
  <si>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</si>
  <si>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</si>
  <si>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</si>
  <si>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</si>
  <si>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</si>
  <si>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</si>
  <si>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</si>
  <si>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</si>
  <si>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</si>
  <si>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</si>
  <si>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</si>
  <si>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</si>
  <si>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</si>
  <si>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</si>
  <si>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</si>
  <si>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</si>
  <si>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</si>
  <si>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</si>
  <si>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</si>
  <si>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</si>
  <si>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</si>
  <si>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</si>
  <si>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</si>
  <si>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</si>
  <si>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</si>
  <si>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</si>
  <si>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</si>
  <si>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</si>
  <si>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</si>
  <si>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</si>
  <si>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</si>
  <si>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</si>
  <si>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</si>
  <si>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</si>
  <si>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</si>
  <si>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</si>
  <si>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</si>
  <si>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</si>
  <si>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</si>
  <si>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</si>
  <si>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</si>
  <si>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</si>
  <si>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</si>
  <si>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</si>
  <si>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</si>
  <si>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</si>
  <si>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</si>
  <si>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</si>
  <si>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</si>
  <si>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</si>
  <si>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</si>
  <si>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</si>
  <si>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</si>
  <si>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</si>
  <si>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</si>
  <si>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</si>
  <si>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</si>
  <si>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</si>
  <si>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</si>
  <si>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</si>
  <si>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</si>
  <si>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</si>
  <si>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</si>
  <si>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</si>
  <si>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</si>
  <si>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</si>
  <si>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</si>
  <si>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</si>
  <si>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</si>
  <si>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</si>
  <si>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</si>
  <si>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</si>
  <si>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</si>
  <si>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</si>
  <si>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</si>
  <si>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</si>
  <si>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</si>
  <si>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</si>
  <si>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</si>
  <si>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</si>
  <si>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</si>
  <si>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</si>
  <si>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</si>
  <si>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</si>
  <si>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</si>
  <si>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</si>
  <si>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</si>
  <si>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</si>
  <si>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</si>
  <si>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</si>
  <si>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</si>
  <si>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</si>
  <si>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</si>
  <si>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</si>
  <si>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</si>
  <si>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</si>
  <si>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</si>
  <si>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</si>
  <si>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</si>
  <si>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</si>
  <si>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</si>
  <si>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</si>
  <si>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</si>
  <si>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</si>
  <si>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</si>
  <si>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</si>
  <si>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</si>
  <si>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</si>
  <si>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</si>
  <si>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</si>
  <si>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</si>
  <si>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</si>
  <si>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</si>
  <si>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</si>
  <si>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</si>
  <si>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</si>
  <si>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</si>
  <si>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</si>
  <si>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</si>
  <si>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</si>
  <si>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</si>
  <si>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</si>
  <si>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</si>
  <si>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</si>
  <si>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</si>
  <si>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</si>
  <si>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</si>
  <si>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</si>
  <si>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</si>
  <si>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</si>
  <si>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</si>
  <si>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</si>
  <si>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</si>
  <si>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</si>
  <si>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</si>
  <si>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</si>
  <si>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</si>
  <si>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</si>
  <si>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</si>
  <si>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</si>
  <si>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</si>
  <si>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</si>
  <si>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</si>
  <si>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</si>
  <si>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</si>
  <si>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</si>
  <si>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</si>
  <si>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</si>
  <si>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</si>
  <si>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</si>
  <si>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</si>
  <si>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</si>
  <si>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</si>
  <si>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</si>
  <si>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</si>
  <si>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</si>
  <si>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</si>
  <si>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</si>
  <si>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</si>
  <si>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</si>
  <si>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</si>
  <si>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</si>
  <si>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</si>
  <si>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</si>
  <si>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</si>
  <si>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</si>
  <si>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</si>
  <si>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</si>
  <si>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</si>
  <si>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</si>
  <si>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</si>
  <si>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</si>
  <si>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</si>
  <si>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</si>
  <si>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</si>
  <si>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</si>
  <si>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</si>
  <si>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</si>
  <si>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</si>
  <si>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</si>
  <si>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</si>
  <si>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</si>
  <si>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</si>
  <si>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</si>
  <si>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</si>
  <si>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</si>
  <si>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</si>
  <si>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</si>
  <si>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</si>
  <si>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</si>
  <si>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</si>
  <si>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</si>
  <si>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</si>
  <si>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</si>
  <si>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</si>
  <si>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</si>
  <si>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</si>
  <si>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</si>
  <si>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</si>
  <si>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</si>
  <si>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</si>
  <si>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</si>
  <si>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</si>
  <si>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</si>
  <si>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</si>
  <si>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</si>
  <si>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</si>
  <si>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</si>
  <si>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</si>
  <si>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</si>
  <si>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</si>
  <si>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</si>
  <si>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</si>
  <si>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</si>
  <si>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</si>
  <si>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</si>
  <si>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</si>
  <si>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</si>
  <si>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</si>
  <si>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</si>
  <si>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</si>
  <si>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</si>
  <si>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</si>
  <si>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</si>
  <si>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</si>
  <si>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</si>
  <si>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</si>
  <si>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</si>
  <si>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</si>
  <si>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</si>
  <si>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</si>
  <si>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</si>
  <si>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</si>
  <si>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</si>
  <si>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</si>
  <si>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</si>
  <si>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</si>
  <si>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</si>
  <si>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</si>
  <si>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</si>
  <si>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</si>
  <si>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</si>
  <si>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</si>
  <si>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</si>
  <si>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</si>
  <si>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</si>
  <si>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</si>
  <si>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</si>
  <si>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</si>
  <si>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</si>
  <si>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</si>
  <si>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</si>
  <si>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</si>
  <si>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</si>
  <si>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</si>
  <si>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</si>
  <si>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</si>
  <si>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</si>
  <si>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</si>
  <si>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</si>
  <si>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</si>
  <si>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</si>
  <si>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</si>
  <si>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</si>
  <si>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</si>
  <si>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</si>
  <si>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</si>
  <si>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</si>
  <si>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</si>
  <si>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</si>
  <si>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</si>
  <si>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</si>
  <si>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</si>
  <si>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</si>
  <si>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</si>
  <si>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</si>
  <si>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</si>
  <si>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</si>
  <si>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</si>
  <si>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</si>
  <si>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</si>
  <si>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</si>
  <si>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</si>
  <si>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</si>
  <si>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</si>
  <si>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</si>
  <si>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</si>
  <si>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</si>
  <si>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</si>
  <si>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</si>
  <si>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</si>
  <si>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</si>
  <si>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</si>
  <si>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</si>
  <si>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</si>
  <si>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</si>
  <si>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</si>
  <si>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</si>
  <si>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</si>
  <si>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</si>
  <si>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</si>
  <si>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</si>
  <si>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</si>
  <si>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</si>
  <si>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</si>
  <si>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</si>
  <si>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</si>
  <si>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</si>
  <si>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</si>
  <si>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</si>
  <si>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</si>
  <si>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</si>
  <si>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</si>
  <si>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</si>
  <si>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</si>
  <si>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</si>
  <si>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</si>
  <si>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</si>
  <si>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</si>
  <si>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</si>
  <si>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</si>
  <si>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</si>
  <si>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</si>
  <si>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</si>
  <si>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</si>
  <si>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</si>
  <si>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</si>
  <si>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</si>
  <si>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</si>
  <si>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</si>
  <si>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</si>
  <si>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</si>
  <si>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</si>
  <si>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</si>
  <si>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</si>
  <si>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</si>
  <si>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</si>
  <si>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</si>
  <si>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</si>
  <si>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</si>
  <si>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</si>
  <si>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</si>
  <si>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</si>
  <si>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</si>
  <si>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</si>
  <si>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</si>
  <si>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</si>
  <si>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</si>
  <si>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</si>
  <si>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</si>
  <si>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</si>
  <si>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</si>
  <si>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</si>
  <si>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</si>
  <si>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</si>
  <si>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</si>
  <si>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</si>
  <si>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</si>
  <si>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</si>
  <si>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</si>
  <si>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</si>
  <si>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</si>
  <si>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</si>
  <si>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</si>
  <si>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</si>
  <si>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</si>
  <si>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</si>
  <si>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</si>
  <si>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</si>
  <si>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</si>
  <si>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</si>
  <si>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</si>
  <si>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</si>
  <si>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</si>
  <si>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</si>
  <si>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</si>
  <si>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</si>
  <si>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</si>
  <si>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</si>
  <si>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</si>
  <si>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</si>
  <si>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</si>
  <si>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</si>
  <si>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</si>
  <si>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</si>
  <si>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</si>
  <si>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</si>
  <si>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</si>
  <si>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</si>
  <si>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</si>
  <si>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</si>
  <si>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</si>
  <si>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</si>
  <si>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</si>
  <si>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</si>
  <si>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</si>
  <si>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</si>
  <si>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</si>
  <si>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</si>
  <si>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</si>
  <si>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</si>
  <si>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</si>
  <si>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</si>
  <si>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</si>
  <si>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</si>
  <si>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</si>
  <si>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</si>
  <si>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</si>
  <si>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</si>
  <si>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</si>
  <si>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</si>
  <si>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</si>
  <si>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</si>
  <si>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</si>
  <si>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</si>
  <si>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</si>
  <si>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</si>
  <si>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</si>
  <si>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</si>
  <si>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</si>
  <si>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</si>
  <si>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</si>
  <si>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</si>
  <si>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</si>
  <si>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</si>
  <si>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</si>
  <si>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</si>
  <si>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</si>
  <si>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</si>
  <si>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</si>
  <si>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</si>
  <si>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</si>
  <si>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</si>
  <si>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</si>
  <si>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</si>
  <si>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</si>
  <si>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</si>
  <si>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</si>
  <si>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</si>
  <si>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</si>
  <si>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</si>
  <si>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</si>
  <si>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</si>
  <si>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</si>
  <si>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</si>
  <si>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</si>
  <si>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</si>
  <si>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</si>
  <si>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</si>
  <si>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</si>
  <si>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</si>
  <si>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</si>
  <si>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</si>
  <si>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</si>
  <si>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</si>
  <si>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</si>
  <si>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</si>
  <si>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</si>
  <si>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</si>
  <si>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</si>
  <si>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</si>
  <si>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</si>
  <si>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</si>
  <si>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</si>
  <si>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</si>
  <si>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</si>
  <si>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</si>
  <si>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</si>
  <si>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</si>
  <si>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</si>
  <si>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</si>
  <si>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</si>
  <si>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</si>
  <si>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</si>
  <si>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</si>
  <si>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</si>
  <si>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</si>
  <si>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</si>
  <si>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</si>
  <si>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</si>
  <si>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</si>
  <si>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</si>
  <si>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</si>
  <si>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</si>
  <si>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</si>
  <si>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</si>
  <si>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</si>
  <si>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</si>
  <si>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</si>
  <si>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</si>
  <si>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</si>
  <si>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</si>
  <si>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</si>
  <si>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</si>
  <si>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</si>
  <si>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</si>
  <si>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</si>
  <si>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</si>
  <si>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</si>
  <si>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</si>
  <si>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</si>
  <si>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</si>
  <si>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</si>
  <si>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</si>
  <si>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</si>
  <si>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</si>
  <si>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</si>
  <si>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</si>
  <si>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</si>
  <si>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</si>
  <si>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</si>
  <si>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</si>
  <si>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</si>
  <si>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</si>
  <si>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</si>
  <si>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</si>
  <si>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</si>
  <si>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</si>
  <si>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</si>
  <si>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</si>
  <si>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</si>
  <si>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</si>
  <si>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</si>
  <si>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</si>
  <si>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</si>
  <si>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</si>
  <si>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</si>
  <si>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</si>
  <si>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</si>
  <si>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</si>
  <si>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</si>
  <si>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</si>
  <si>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</si>
  <si>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</si>
  <si>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</si>
  <si>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</si>
  <si>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</si>
  <si>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</si>
  <si>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</si>
  <si>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</si>
  <si>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</si>
  <si>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</si>
  <si>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</si>
  <si>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</si>
  <si>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</si>
  <si>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</si>
  <si>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</si>
  <si>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</si>
  <si>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</si>
  <si>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</si>
  <si>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</si>
  <si>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</si>
  <si>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</si>
  <si>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</si>
  <si>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</si>
  <si>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</si>
  <si>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</si>
  <si>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</si>
  <si>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</si>
  <si>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</si>
  <si>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</si>
  <si>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</si>
  <si>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</si>
  <si>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</si>
  <si>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</si>
  <si>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</si>
  <si>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</si>
  <si>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</si>
  <si>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</si>
  <si>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</si>
  <si>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</si>
  <si>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</si>
  <si>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</si>
  <si>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</si>
  <si>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</si>
  <si>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</si>
  <si>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</si>
  <si>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</si>
  <si>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</si>
  <si>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</si>
  <si>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</si>
  <si>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</si>
  <si>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</si>
  <si>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</si>
  <si>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</si>
  <si>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</si>
  <si>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</si>
  <si>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</si>
  <si>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</si>
  <si>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</si>
  <si>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</si>
  <si>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</si>
  <si>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</si>
  <si>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</si>
  <si>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</si>
  <si>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</si>
  <si>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</si>
  <si>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</si>
  <si>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</si>
  <si>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</si>
  <si>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</si>
  <si>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</si>
  <si>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</si>
  <si>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</si>
  <si>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</si>
  <si>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</si>
  <si>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</si>
  <si>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</si>
  <si>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</si>
  <si>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</si>
  <si>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</si>
  <si>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</si>
  <si>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</si>
  <si>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</si>
  <si>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</si>
  <si>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</si>
  <si>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</si>
  <si>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</si>
  <si>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</si>
  <si>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</si>
  <si>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</si>
  <si>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</si>
  <si>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</si>
  <si>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</si>
  <si>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</si>
  <si>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</si>
  <si>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</si>
  <si>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</si>
  <si>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</si>
  <si>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</si>
  <si>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</si>
  <si>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</si>
  <si>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</si>
  <si>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</si>
  <si>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</si>
  <si>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</si>
  <si>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</si>
  <si>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</si>
  <si>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</si>
  <si>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</si>
  <si>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</si>
  <si>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</si>
  <si>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</si>
  <si>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</si>
  <si>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</si>
  <si>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</si>
  <si>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</si>
  <si>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</si>
  <si>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</si>
  <si>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</si>
  <si>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</si>
  <si>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</si>
  <si>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</si>
  <si>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</si>
  <si>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</si>
  <si>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</si>
  <si>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</si>
  <si>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</si>
  <si>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</si>
  <si>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</si>
  <si>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</si>
  <si>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</si>
  <si>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</si>
  <si>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</si>
  <si>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</si>
  <si>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</si>
  <si>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</si>
  <si>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</si>
  <si>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</si>
  <si>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</si>
  <si>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</si>
  <si>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</si>
  <si>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</si>
  <si>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</si>
  <si>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</si>
  <si>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</si>
  <si>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</si>
  <si>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</si>
  <si>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</si>
  <si>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</si>
  <si>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</si>
  <si>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</si>
  <si>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</si>
  <si>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</si>
  <si>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</si>
  <si>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</si>
  <si>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</si>
  <si>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</si>
  <si>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</si>
  <si>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</si>
  <si>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</si>
  <si>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</si>
  <si>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</si>
  <si>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</si>
  <si>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</si>
  <si>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</si>
  <si>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</si>
  <si>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</si>
  <si>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</si>
  <si>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</si>
  <si>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</si>
  <si>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</si>
  <si>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</si>
  <si>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</si>
  <si>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</si>
  <si>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</si>
  <si>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</si>
  <si>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</si>
  <si>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</si>
  <si>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</si>
  <si>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</si>
  <si>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</si>
  <si>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</si>
  <si>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</si>
  <si>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</si>
  <si>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</si>
  <si>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</si>
  <si>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</si>
  <si>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</si>
  <si>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</si>
  <si>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</si>
  <si>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</si>
  <si>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</si>
  <si>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</si>
  <si>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</si>
  <si>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</si>
  <si>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</si>
  <si>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</si>
  <si>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</si>
  <si>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</si>
  <si>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</si>
  <si>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</si>
  <si>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</si>
  <si>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</si>
  <si>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</si>
  <si>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</si>
  <si>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</si>
  <si>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</si>
  <si>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</si>
  <si>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</si>
  <si>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</si>
  <si>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</si>
  <si>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</si>
  <si>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</si>
  <si>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</si>
  <si>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</si>
  <si>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</si>
  <si>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</si>
  <si>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</si>
  <si>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</si>
  <si>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</si>
  <si>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</si>
  <si>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</si>
  <si>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</si>
  <si>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</si>
  <si>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</si>
  <si>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</si>
  <si>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</si>
  <si>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</si>
  <si>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</si>
  <si>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</si>
  <si>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</si>
  <si>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</si>
  <si>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</si>
  <si>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</si>
  <si>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</si>
  <si>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</si>
  <si>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</si>
  <si>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</si>
  <si>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</si>
  <si>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</si>
  <si>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</si>
  <si>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</si>
  <si>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</si>
  <si>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</si>
  <si>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</si>
  <si>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</si>
  <si>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</si>
  <si>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</si>
  <si>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</si>
  <si>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</si>
  <si>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</si>
  <si>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</si>
  <si>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</si>
  <si>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</si>
  <si>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</si>
  <si>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</si>
  <si>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</si>
  <si>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</si>
  <si>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</si>
  <si>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</si>
  <si>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</si>
  <si>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</si>
  <si>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</si>
  <si>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</si>
  <si>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</si>
  <si>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</si>
  <si>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</si>
  <si>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</si>
  <si>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</si>
  <si>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</si>
  <si>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</si>
  <si>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</si>
  <si>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</si>
  <si>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</si>
  <si>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</si>
  <si>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</si>
  <si>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</si>
  <si>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</si>
  <si>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</si>
  <si>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</si>
  <si>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</si>
  <si>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</si>
  <si>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</si>
  <si>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</si>
  <si>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</si>
  <si>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</si>
  <si>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</si>
  <si>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</si>
  <si>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</si>
  <si>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</si>
  <si>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</si>
  <si>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</si>
  <si>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</si>
  <si>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</si>
  <si>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</si>
  <si>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</si>
  <si>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</si>
  <si>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</si>
  <si>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</si>
  <si>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</si>
  <si>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</si>
  <si>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</si>
  <si>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</si>
  <si>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</si>
  <si>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</si>
  <si>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</si>
  <si>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</si>
  <si>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</si>
  <si>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</si>
  <si>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</si>
  <si>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</si>
  <si>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</si>
  <si>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</si>
  <si>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</si>
  <si>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</si>
  <si>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</si>
  <si>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</si>
  <si>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</si>
  <si>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</si>
  <si>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</si>
  <si>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</si>
  <si>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</si>
  <si>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</si>
  <si>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</si>
  <si>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</si>
  <si>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</si>
  <si>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</si>
  <si>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</si>
  <si>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</si>
  <si>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</si>
  <si>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</si>
  <si>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</si>
  <si>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</si>
  <si>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</si>
  <si>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</si>
  <si>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</si>
  <si>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</si>
  <si>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</si>
  <si>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</si>
  <si>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</si>
  <si>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</si>
  <si>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</si>
  <si>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</si>
  <si>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</si>
  <si>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</si>
  <si>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</si>
  <si>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</si>
  <si>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</si>
  <si>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</si>
  <si>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</si>
  <si>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</si>
  <si>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</si>
  <si>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</si>
  <si>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</si>
  <si>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</si>
  <si>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</si>
  <si>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</si>
  <si>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</si>
  <si>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</si>
  <si>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</si>
  <si>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</si>
  <si>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</si>
  <si>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</si>
  <si>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</si>
  <si>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</si>
  <si>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</si>
  <si>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</si>
  <si>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</si>
  <si>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</si>
  <si>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</si>
  <si>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</si>
  <si>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</si>
  <si>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</si>
  <si>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</si>
  <si>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</si>
  <si>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</si>
  <si>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</si>
  <si>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</si>
  <si>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</si>
  <si>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</si>
  <si>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</si>
  <si>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</si>
  <si>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</si>
  <si>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</si>
  <si>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</si>
  <si>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</si>
  <si>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</si>
  <si>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</si>
  <si>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</si>
  <si>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</si>
  <si>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</si>
  <si>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</si>
  <si>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</si>
  <si>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</si>
  <si>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</si>
  <si>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</si>
  <si>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</si>
  <si>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</si>
  <si>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</si>
  <si>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</si>
  <si>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</si>
  <si>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</si>
  <si>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</si>
  <si>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</si>
  <si>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</si>
  <si>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</si>
  <si>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</si>
  <si>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</si>
  <si>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</si>
  <si>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</si>
  <si>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</si>
  <si>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</si>
  <si>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</si>
  <si>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</si>
  <si>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</si>
  <si>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</si>
  <si>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</si>
  <si>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</si>
  <si>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</si>
  <si>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</si>
  <si>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</si>
  <si>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</si>
  <si>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</si>
  <si>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</si>
  <si>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</si>
  <si>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</si>
  <si>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</si>
  <si>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</si>
  <si>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</si>
  <si>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</si>
  <si>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</si>
  <si>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</si>
  <si>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</si>
  <si>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</si>
  <si>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</si>
  <si>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</si>
  <si>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</si>
  <si>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</si>
  <si>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</si>
  <si>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</si>
  <si>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</si>
  <si>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</si>
  <si>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</si>
  <si>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</si>
  <si>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</si>
  <si>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</si>
  <si>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</si>
  <si>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</si>
  <si>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</si>
  <si>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</si>
  <si>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</si>
  <si>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</si>
  <si>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</si>
  <si>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</si>
  <si>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</si>
  <si>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</si>
  <si>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</si>
  <si>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</si>
  <si>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</si>
  <si>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</si>
  <si>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</si>
  <si>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</si>
  <si>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</si>
  <si>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</si>
  <si>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</si>
  <si>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</si>
  <si>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</si>
  <si>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</si>
  <si>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</si>
  <si>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</si>
  <si>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</si>
  <si>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</si>
  <si>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</si>
  <si>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</si>
  <si>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</si>
  <si>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</si>
  <si>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</si>
  <si>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</si>
  <si>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</si>
  <si>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</si>
  <si>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</si>
  <si>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</si>
  <si>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</si>
  <si>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</si>
  <si>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</si>
  <si>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</si>
  <si>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</si>
  <si>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</si>
  <si>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</si>
  <si>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</si>
  <si>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</si>
  <si>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</si>
  <si>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</si>
  <si>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</si>
  <si>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</si>
  <si>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</si>
  <si>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</si>
  <si>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</si>
  <si>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</si>
  <si>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</si>
  <si>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</si>
  <si>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</si>
  <si>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</si>
  <si>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</si>
  <si>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</si>
  <si>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</si>
  <si>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</si>
  <si>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</si>
  <si>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</si>
  <si>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</si>
  <si>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</si>
  <si>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</si>
  <si>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</si>
  <si>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</si>
  <si>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</si>
  <si>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</si>
  <si>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</si>
  <si>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</si>
  <si>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</si>
  <si>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</si>
  <si>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</si>
  <si>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</si>
  <si>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</si>
  <si>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</si>
  <si>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</si>
  <si>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</si>
  <si>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</si>
  <si>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</si>
  <si>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</si>
  <si>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</si>
  <si>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</si>
  <si>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</si>
  <si>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</si>
  <si>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</si>
  <si>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</si>
  <si>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</si>
  <si>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</si>
  <si>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</si>
  <si>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</si>
  <si>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</si>
  <si>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</si>
  <si>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</si>
  <si>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</si>
  <si>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</si>
  <si>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</si>
  <si>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</si>
  <si>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</si>
  <si>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</si>
  <si>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</si>
  <si>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</si>
  <si>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</si>
  <si>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</si>
  <si>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</si>
  <si>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</si>
  <si>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</si>
  <si>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</si>
  <si>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</si>
  <si>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</si>
  <si>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</si>
  <si>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</si>
  <si>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</si>
  <si>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</si>
  <si>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</si>
  <si>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</si>
  <si>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</si>
  <si>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</si>
  <si>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</si>
  <si>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</si>
  <si>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</si>
  <si>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</si>
  <si>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</si>
  <si>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</si>
  <si>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</si>
  <si>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</si>
  <si>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</si>
  <si>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</si>
  <si>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</si>
  <si>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</si>
  <si>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</si>
  <si>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</si>
  <si>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</si>
  <si>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</si>
  <si>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</si>
  <si>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</si>
  <si>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</si>
  <si>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</si>
  <si>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</si>
  <si>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</si>
  <si>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</si>
  <si>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</si>
  <si>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</si>
  <si>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</si>
  <si>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</si>
  <si>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</si>
  <si>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</si>
  <si>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</si>
  <si>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</si>
  <si>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</si>
  <si>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</si>
  <si>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</si>
  <si>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</si>
  <si>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</si>
  <si>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</si>
  <si>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</si>
  <si>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</si>
  <si>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</si>
  <si>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</si>
  <si>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</si>
  <si>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</si>
  <si>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</si>
  <si>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</si>
  <si>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</si>
  <si>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</si>
  <si>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</si>
  <si>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</si>
  <si>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</si>
  <si>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</si>
  <si>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</si>
  <si>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</si>
  <si>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</si>
  <si>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</si>
  <si>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</si>
  <si>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</si>
  <si>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</si>
  <si>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</si>
  <si>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</si>
  <si>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</si>
  <si>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</si>
  <si>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</si>
  <si>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</si>
  <si>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</si>
  <si>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</si>
  <si>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</si>
  <si>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</si>
  <si>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</si>
  <si>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</si>
  <si>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</si>
  <si>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</si>
  <si>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</si>
  <si>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</si>
  <si>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</si>
  <si>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</si>
  <si>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</si>
  <si>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</si>
  <si>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</si>
  <si>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</si>
  <si>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</si>
  <si>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</si>
  <si>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</si>
  <si>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</si>
  <si>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</si>
  <si>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</si>
  <si>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</si>
  <si>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</si>
  <si>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</si>
  <si>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</si>
  <si>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</si>
  <si>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</si>
  <si>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</si>
  <si>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</si>
  <si>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</si>
  <si>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</si>
  <si>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</si>
  <si>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</si>
  <si>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</si>
  <si>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</si>
  <si>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</si>
  <si>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</si>
  <si>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</si>
  <si>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</si>
  <si>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</si>
  <si>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</si>
  <si>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</si>
  <si>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</si>
  <si>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</si>
  <si>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</si>
  <si>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</si>
  <si>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</si>
  <si>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</si>
  <si>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</si>
  <si>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</si>
  <si>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</si>
  <si>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</si>
  <si>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</si>
  <si>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</si>
  <si>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</si>
  <si>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</si>
  <si>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</si>
  <si>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</si>
  <si>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</si>
  <si>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</si>
  <si>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</si>
  <si>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</si>
  <si>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</si>
  <si>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</si>
  <si>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</si>
  <si>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</si>
  <si>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</si>
  <si>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</si>
  <si>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</si>
  <si>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</si>
  <si>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</si>
  <si>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</si>
  <si>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</si>
  <si>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</si>
  <si>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</si>
  <si>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</si>
  <si>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</si>
  <si>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</si>
  <si>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</si>
  <si>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</si>
  <si>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</si>
  <si>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</si>
  <si>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</si>
  <si>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</si>
  <si>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</si>
  <si>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</si>
  <si>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</si>
  <si>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</si>
  <si>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</si>
  <si>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</si>
  <si>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</si>
  <si>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</si>
  <si>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</si>
  <si>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</si>
  <si>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</si>
  <si>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</si>
  <si>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</si>
  <si>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</si>
  <si>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</si>
  <si>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</si>
  <si>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</si>
  <si>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</si>
  <si>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</si>
  <si>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</si>
  <si>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</si>
  <si>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</si>
  <si>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</si>
  <si>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</si>
  <si>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</si>
  <si>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</si>
  <si>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</si>
  <si>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</si>
  <si>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</si>
  <si>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</si>
  <si>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</si>
  <si>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</si>
  <si>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</si>
  <si>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</si>
  <si>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</si>
  <si>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</si>
  <si>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</si>
  <si>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</si>
  <si>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</si>
  <si>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</si>
  <si>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</si>
  <si>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</si>
  <si>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</si>
  <si>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</si>
  <si>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</si>
  <si>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</si>
  <si>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</si>
  <si>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</si>
  <si>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</si>
  <si>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</si>
  <si>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</si>
  <si>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</si>
  <si>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</si>
  <si>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</si>
  <si>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</si>
  <si>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</si>
  <si>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</si>
  <si>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</si>
  <si>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</si>
  <si>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</si>
  <si>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</si>
  <si>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</si>
  <si>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</si>
  <si>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</si>
  <si>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</si>
  <si>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</si>
  <si>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</si>
  <si>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</si>
  <si>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</si>
  <si>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</si>
  <si>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</si>
  <si>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</si>
  <si>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</si>
  <si>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</si>
  <si>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</si>
  <si>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</si>
  <si>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</si>
  <si>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</si>
  <si>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</si>
  <si>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</si>
  <si>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</si>
  <si>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</si>
  <si>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</si>
  <si>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</si>
  <si>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</si>
  <si>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</si>
  <si>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</si>
  <si>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</si>
  <si>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</si>
  <si>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</si>
  <si>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</si>
  <si>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</si>
  <si>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</si>
  <si>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</si>
  <si>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</si>
  <si>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</si>
  <si>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</si>
  <si>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</si>
  <si>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</si>
  <si>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</si>
  <si>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</si>
  <si>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</si>
  <si>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</si>
  <si>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</si>
  <si>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</si>
  <si>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</si>
  <si>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</si>
  <si>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</si>
  <si>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</si>
  <si>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</si>
  <si>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</si>
  <si>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</si>
  <si>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</si>
  <si>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</si>
  <si>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</si>
  <si>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</si>
  <si>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</si>
  <si>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</si>
  <si>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</si>
  <si>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</si>
  <si>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</si>
  <si>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</si>
  <si>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</si>
  <si>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</si>
  <si>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</si>
  <si>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</si>
  <si>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</si>
  <si>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</si>
  <si>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</si>
  <si>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</si>
  <si>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</si>
  <si>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</si>
  <si>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</si>
  <si>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</si>
  <si>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</si>
  <si>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</si>
  <si>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</si>
  <si>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</si>
  <si>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</si>
  <si>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</si>
  <si>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</si>
  <si>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</si>
  <si>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</si>
  <si>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</si>
  <si>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</si>
  <si>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</si>
  <si>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</si>
  <si>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</si>
  <si>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</si>
  <si>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</si>
  <si>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</si>
  <si>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</si>
  <si>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</si>
  <si>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</si>
  <si>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</si>
  <si>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</si>
  <si>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</si>
  <si>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</si>
  <si>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</si>
  <si>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</si>
  <si>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</si>
  <si>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</si>
  <si>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</si>
  <si>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</si>
  <si>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</si>
  <si>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</si>
  <si>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</si>
  <si>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</si>
  <si>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</si>
  <si>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</si>
  <si>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</si>
  <si>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</si>
  <si>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</si>
  <si>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</si>
  <si>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</si>
  <si>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</si>
  <si>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</si>
  <si>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</si>
  <si>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</si>
  <si>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</si>
  <si>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</si>
  <si>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</si>
  <si>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</si>
  <si>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</si>
  <si>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</si>
  <si>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</si>
  <si>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</si>
  <si>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</si>
  <si>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</si>
  <si>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</si>
  <si>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</si>
  <si>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</si>
  <si>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</si>
  <si>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</si>
  <si>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</si>
  <si>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</si>
  <si>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</si>
  <si>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</si>
  <si>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</si>
  <si>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</si>
  <si>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</si>
  <si>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</si>
  <si>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</si>
  <si>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</si>
  <si>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</si>
  <si>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</si>
  <si>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</si>
  <si>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</si>
  <si>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</si>
  <si>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</si>
  <si>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</si>
  <si>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</si>
  <si>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</si>
  <si>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</si>
  <si>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</si>
  <si>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</si>
  <si>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</si>
  <si>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</si>
  <si>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</si>
  <si>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</si>
  <si>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</si>
  <si>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</si>
  <si>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</si>
  <si>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</si>
  <si>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</si>
  <si>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</si>
  <si>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</si>
  <si>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</si>
  <si>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</si>
  <si>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</si>
  <si>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</si>
  <si>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</si>
  <si>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</si>
  <si>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</si>
  <si>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</si>
  <si>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</si>
  <si>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</si>
  <si>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</si>
  <si>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</si>
  <si>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</si>
  <si>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</si>
  <si>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</si>
  <si>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</si>
  <si>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</si>
  <si>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</si>
  <si>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</si>
  <si>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</si>
  <si>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</si>
  <si>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</si>
  <si>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</si>
  <si>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</si>
  <si>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</si>
  <si>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</si>
  <si>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</si>
  <si>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</si>
  <si>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</si>
  <si>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</si>
  <si>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</si>
  <si>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</si>
  <si>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</si>
  <si>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</si>
  <si>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</si>
  <si>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</si>
  <si>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</si>
  <si>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</si>
  <si>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</si>
  <si>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</si>
  <si>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</si>
  <si>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</si>
  <si>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</si>
  <si>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</si>
  <si>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</si>
  <si>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</si>
  <si>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</si>
  <si>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</si>
  <si>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</si>
  <si>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</si>
  <si>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</si>
  <si>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</si>
  <si>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</si>
  <si>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</si>
  <si>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</si>
  <si>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</si>
  <si>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</si>
  <si>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</si>
  <si>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</si>
  <si>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</si>
  <si>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</si>
  <si>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</si>
  <si>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</si>
  <si>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</si>
  <si>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</si>
  <si>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</si>
  <si>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</si>
  <si>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</si>
  <si>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</si>
  <si>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</si>
  <si>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</si>
  <si>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</si>
  <si>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</si>
  <si>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</si>
  <si>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</si>
  <si>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</si>
  <si>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</si>
  <si>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</si>
  <si>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</si>
  <si>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</si>
  <si>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</si>
  <si>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</si>
  <si>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</si>
  <si>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</si>
  <si>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</si>
  <si>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</si>
  <si>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</si>
  <si>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</si>
  <si>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</si>
  <si>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</si>
  <si>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</si>
  <si>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</si>
  <si>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</si>
  <si>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</si>
  <si>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</si>
  <si>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</si>
  <si>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</si>
  <si>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</si>
  <si>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</si>
  <si>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</si>
  <si>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</si>
  <si>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</si>
  <si>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</si>
  <si>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</si>
  <si>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</si>
  <si>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</si>
  <si>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</si>
  <si>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</si>
  <si>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</si>
  <si>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</si>
  <si>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</si>
  <si>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</si>
  <si>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</si>
  <si>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</si>
  <si>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</si>
  <si>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</si>
  <si>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</si>
  <si>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</si>
  <si>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</si>
  <si>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</si>
  <si>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</si>
  <si>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</si>
  <si>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</si>
  <si>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</si>
  <si>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</si>
  <si>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</si>
  <si>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</si>
  <si>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</si>
  <si>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</si>
  <si>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</si>
  <si>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</si>
  <si>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</si>
  <si>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</si>
  <si>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</si>
  <si>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</si>
  <si>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</si>
  <si>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</si>
  <si>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</si>
  <si>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</si>
  <si>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</si>
  <si>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</si>
  <si>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</si>
  <si>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</si>
  <si>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</si>
  <si>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</si>
  <si>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</si>
  <si>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</si>
  <si>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</si>
  <si>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</si>
  <si>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</si>
  <si>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</si>
  <si>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</si>
  <si>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</si>
  <si>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</si>
  <si>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</si>
  <si>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</si>
  <si>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</si>
  <si>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</si>
  <si>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</si>
  <si>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</si>
  <si>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</si>
  <si>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</si>
  <si>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</si>
  <si>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</si>
  <si>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</si>
  <si>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</si>
  <si>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</si>
  <si>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</si>
  <si>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</si>
  <si>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</si>
  <si>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</si>
  <si>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</si>
  <si>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</si>
  <si>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</si>
  <si>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</si>
  <si>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</si>
  <si>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</si>
  <si>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</si>
  <si>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</si>
  <si>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</si>
  <si>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</si>
  <si>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</si>
  <si>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</si>
  <si>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</si>
  <si>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</si>
  <si>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</si>
  <si>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</si>
  <si>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</si>
  <si>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</si>
  <si>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</si>
  <si>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</si>
  <si>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</si>
  <si>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</si>
  <si>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</si>
  <si>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</si>
  <si>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</si>
  <si>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</si>
  <si>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</si>
  <si>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</si>
  <si>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</si>
  <si>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</si>
  <si>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</si>
  <si>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</si>
  <si>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</si>
  <si>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</si>
  <si>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</si>
  <si>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</si>
  <si>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</si>
  <si>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</si>
  <si>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</si>
  <si>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</si>
  <si>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</si>
  <si>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</si>
  <si>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</si>
  <si>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</si>
  <si>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</si>
  <si>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</si>
  <si>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</si>
  <si>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</si>
  <si>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</si>
  <si>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</si>
  <si>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</si>
  <si>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</si>
  <si>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</si>
  <si>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</si>
  <si>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</si>
  <si>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</si>
  <si>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</si>
  <si>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</si>
  <si>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</si>
  <si>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</si>
  <si>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</si>
  <si>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</si>
  <si>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</si>
  <si>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</si>
  <si>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</si>
  <si>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</si>
  <si>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</si>
  <si>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</si>
  <si>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</si>
  <si>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</si>
  <si>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</si>
  <si>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</si>
  <si>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</si>
  <si>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</si>
  <si>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</si>
  <si>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</si>
  <si>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</si>
  <si>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</si>
  <si>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</si>
  <si>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</si>
  <si>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</si>
  <si>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</si>
  <si>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</si>
  <si>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</si>
  <si>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</si>
  <si>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</si>
  <si>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</si>
  <si>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</si>
  <si>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</si>
  <si>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</si>
  <si>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</si>
  <si>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</si>
  <si>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</si>
  <si>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</si>
  <si>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</si>
  <si>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</si>
  <si>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</si>
  <si>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</si>
  <si>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</si>
  <si>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</si>
  <si>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</si>
  <si>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</si>
  <si>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</si>
  <si>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</si>
  <si>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</si>
  <si>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</si>
  <si>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</si>
  <si>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</si>
  <si>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</si>
  <si>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</si>
  <si>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</si>
  <si>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</si>
  <si>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</si>
  <si>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</si>
  <si>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</si>
  <si>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</si>
  <si>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</si>
  <si>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</si>
  <si>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</si>
  <si>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</si>
  <si>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</si>
  <si>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</si>
  <si>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</si>
  <si>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</si>
  <si>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</si>
  <si>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</si>
  <si>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</si>
  <si>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</si>
  <si>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</si>
  <si>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</si>
  <si>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</si>
  <si>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</si>
  <si>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</si>
  <si>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</si>
  <si>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</si>
  <si>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</si>
  <si>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</si>
  <si>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</si>
  <si>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</si>
  <si>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</si>
  <si>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</si>
  <si>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</si>
  <si>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</si>
  <si>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</si>
  <si>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</si>
  <si>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</si>
  <si>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</si>
  <si>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</si>
  <si>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</si>
  <si>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</si>
  <si>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</si>
  <si>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</si>
  <si>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</si>
  <si>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</si>
  <si>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</si>
  <si>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</si>
  <si>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</si>
  <si>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</si>
  <si>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</si>
  <si>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</si>
  <si>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</si>
  <si>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</si>
  <si>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</si>
  <si>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</si>
  <si>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</si>
  <si>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</si>
  <si>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</si>
  <si>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</si>
  <si>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</si>
  <si>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</si>
  <si>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</si>
  <si>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</si>
  <si>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</si>
  <si>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</si>
  <si>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</si>
  <si>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</si>
  <si>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</si>
  <si>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</si>
  <si>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</si>
  <si>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</si>
  <si>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</si>
  <si>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</si>
  <si>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</si>
  <si>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</si>
  <si>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</si>
  <si>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</si>
  <si>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</si>
  <si>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</si>
  <si>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</si>
  <si>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</si>
  <si>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</si>
  <si>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</si>
  <si>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</si>
  <si>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</si>
  <si>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</si>
  <si>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</si>
  <si>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</si>
  <si>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</si>
  <si>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</si>
  <si>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</si>
  <si>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</si>
  <si>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</si>
  <si>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</si>
  <si>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</si>
  <si>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</si>
  <si>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</si>
  <si>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</si>
  <si>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</si>
  <si>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</si>
  <si>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</si>
  <si>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</si>
  <si>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</si>
  <si>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</si>
  <si>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</si>
  <si>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</si>
  <si>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</si>
  <si>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</si>
  <si>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</si>
  <si>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</si>
  <si>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</si>
  <si>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</si>
  <si>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</si>
  <si>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</si>
  <si>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</si>
  <si>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</si>
  <si>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</si>
  <si>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</si>
  <si>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</si>
  <si>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</si>
  <si>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</si>
  <si>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</si>
  <si>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</si>
  <si>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</si>
  <si>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</si>
  <si>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</si>
  <si>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</si>
  <si>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</si>
  <si>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</si>
  <si>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</si>
  <si>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</si>
  <si>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</si>
  <si>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</si>
  <si>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</si>
  <si>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</si>
  <si>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</si>
  <si>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</si>
  <si>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</si>
  <si>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</si>
  <si>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</si>
  <si>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</si>
  <si>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</si>
  <si>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</si>
  <si>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</si>
  <si>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</si>
  <si>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</si>
  <si>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</si>
  <si>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</si>
  <si>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</si>
  <si>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</si>
  <si>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</si>
  <si>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</si>
  <si>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</si>
  <si>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</si>
  <si>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</si>
  <si>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</si>
  <si>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</si>
  <si>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</si>
  <si>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</si>
  <si>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</si>
  <si>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</si>
  <si>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</si>
  <si>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</si>
  <si>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</si>
  <si>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</si>
  <si>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</si>
  <si>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</si>
  <si>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</si>
  <si>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</si>
  <si>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</si>
  <si>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</si>
  <si>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</si>
  <si>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</si>
  <si>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</si>
  <si>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</si>
  <si>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</si>
  <si>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</si>
  <si>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</si>
  <si>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</si>
  <si>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</si>
  <si>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</si>
  <si>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</si>
  <si>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</si>
  <si>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</si>
  <si>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</si>
  <si>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</si>
  <si>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</si>
  <si>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</si>
  <si>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</si>
  <si>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</si>
  <si>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</si>
  <si>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</si>
  <si>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</si>
  <si>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</si>
  <si>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</si>
  <si>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</si>
  <si>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</si>
  <si>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</si>
  <si>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</si>
  <si>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</si>
  <si>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</si>
  <si>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</si>
  <si>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</si>
  <si>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</si>
  <si>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</si>
  <si>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</si>
  <si>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</si>
  <si>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</si>
  <si>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</si>
  <si>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</si>
  <si>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</si>
  <si>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</si>
  <si>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</si>
  <si>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</si>
  <si>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</si>
  <si>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</si>
  <si>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</si>
  <si>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</si>
  <si>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</si>
  <si>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</si>
  <si>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</si>
  <si>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</si>
  <si>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</si>
  <si>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</si>
  <si>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</si>
  <si>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</si>
  <si>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</si>
  <si>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</si>
  <si>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</si>
  <si>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</si>
  <si>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</si>
  <si>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</si>
  <si>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</si>
  <si>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</si>
  <si>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</si>
  <si>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</si>
  <si>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</si>
  <si>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</si>
  <si>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</si>
  <si>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</si>
  <si>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</si>
  <si>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</si>
  <si>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</si>
  <si>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</si>
  <si>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</si>
  <si>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</si>
  <si>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</si>
  <si>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</si>
  <si>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</si>
  <si>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</si>
  <si>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</si>
  <si>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</si>
  <si>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</si>
  <si>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</si>
  <si>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</si>
  <si>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</si>
  <si>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</si>
  <si>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</si>
  <si>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</si>
  <si>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</si>
  <si>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</si>
  <si>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</si>
  <si>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</si>
  <si>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</si>
  <si>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</si>
  <si>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</si>
  <si>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</si>
  <si>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</si>
  <si>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</si>
  <si>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</si>
  <si>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</si>
  <si>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</si>
  <si>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</si>
  <si>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</si>
  <si>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</si>
  <si>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</si>
  <si>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</si>
  <si>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</si>
  <si>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</si>
  <si>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</si>
  <si>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</si>
  <si>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</si>
  <si>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</si>
  <si>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</si>
  <si>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</si>
  <si>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</si>
  <si>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</si>
  <si>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</si>
  <si>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</si>
  <si>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</si>
  <si>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</si>
  <si>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</si>
  <si>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</si>
  <si>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</si>
  <si>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</si>
  <si>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</si>
  <si>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</si>
  <si>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</si>
  <si>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</si>
  <si>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</si>
  <si>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</si>
  <si>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</si>
  <si>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</si>
  <si>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</si>
  <si>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</si>
  <si>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</si>
  <si>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</si>
  <si>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</si>
  <si>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</si>
  <si>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</si>
  <si>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</si>
  <si>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</si>
  <si>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</si>
  <si>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</si>
  <si>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</si>
  <si>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</si>
  <si>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</si>
  <si>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</si>
  <si>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</si>
  <si>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</si>
  <si>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</si>
  <si>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</si>
  <si>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</si>
  <si>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</si>
  <si>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</si>
  <si>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</si>
  <si>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</si>
  <si>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</si>
  <si>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</si>
  <si>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</si>
  <si>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</si>
  <si>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</si>
  <si>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</si>
  <si>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</si>
  <si>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</si>
  <si>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</si>
  <si>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</si>
  <si>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</si>
  <si>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</si>
  <si>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</si>
  <si>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</si>
  <si>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</si>
  <si>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</si>
  <si>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</si>
  <si>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</si>
  <si>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</si>
  <si>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</si>
  <si>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</si>
  <si>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</si>
  <si>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</si>
  <si>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</si>
  <si>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</si>
  <si>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</si>
  <si>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</si>
  <si>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</si>
  <si>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</si>
  <si>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</si>
  <si>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</si>
  <si>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</si>
  <si>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</si>
  <si>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</si>
  <si>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</si>
  <si>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</si>
  <si>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</si>
  <si>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</si>
  <si>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</si>
  <si>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</si>
  <si>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</si>
  <si>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</si>
  <si>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</si>
  <si>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</si>
  <si>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</si>
  <si>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</si>
  <si>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</si>
  <si>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</si>
  <si>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</si>
  <si>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</si>
  <si>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</si>
  <si>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</si>
  <si>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</si>
  <si>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</si>
  <si>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</si>
  <si>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</si>
  <si>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</si>
  <si>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</si>
  <si>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</si>
  <si>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</si>
  <si>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</si>
  <si>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</si>
  <si>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</si>
  <si>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</si>
  <si>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</si>
  <si>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</si>
  <si>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</si>
  <si>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</si>
  <si>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</si>
  <si>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</si>
  <si>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</si>
  <si>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</si>
  <si>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</si>
  <si>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</si>
  <si>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</si>
  <si>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</si>
  <si>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</si>
  <si>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</si>
  <si>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</si>
  <si>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</si>
  <si>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</si>
  <si>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</si>
  <si>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</si>
  <si>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</si>
  <si>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</si>
  <si>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</si>
  <si>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</si>
  <si>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</si>
  <si>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</si>
  <si>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</si>
  <si>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</si>
  <si>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</si>
  <si>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</si>
  <si>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</si>
  <si>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</si>
  <si>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</si>
  <si>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</si>
  <si>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</si>
  <si>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</si>
  <si>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</si>
  <si>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</si>
  <si>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</si>
  <si>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</si>
  <si>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</si>
  <si>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</si>
  <si>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</si>
  <si>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</si>
  <si>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</si>
  <si>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</si>
  <si>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</si>
  <si>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</si>
  <si>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</si>
  <si>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</si>
  <si>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</si>
  <si>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</si>
  <si>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</si>
  <si>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</si>
  <si>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</si>
  <si>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</si>
  <si>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</si>
  <si>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</si>
  <si>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</si>
  <si>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</si>
  <si>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</si>
  <si>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</si>
  <si>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</si>
  <si>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</si>
  <si>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</si>
  <si>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</si>
  <si>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</si>
  <si>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</si>
  <si>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</si>
  <si>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</si>
  <si>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</si>
  <si>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</si>
  <si>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</si>
  <si>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</si>
  <si>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</si>
  <si>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</si>
  <si>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</si>
  <si>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</si>
  <si>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</si>
  <si>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</si>
  <si>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</si>
  <si>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</si>
  <si>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</si>
  <si>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</si>
  <si>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</si>
  <si>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</si>
  <si>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</si>
  <si>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</si>
  <si>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</si>
  <si>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</si>
  <si>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</si>
  <si>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</si>
  <si>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</si>
  <si>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</si>
  <si>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</si>
  <si>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</si>
  <si>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</si>
  <si>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</si>
  <si>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</si>
  <si>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</si>
  <si>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</si>
  <si>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</si>
  <si>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</si>
  <si>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</si>
  <si>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</si>
  <si>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</si>
  <si>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</si>
  <si>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</si>
  <si>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</si>
  <si>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</si>
  <si>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</si>
  <si>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</si>
  <si>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</si>
  <si>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</si>
  <si>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</si>
  <si>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</si>
  <si>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</si>
  <si>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</si>
  <si>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</si>
  <si>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</si>
  <si>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</si>
  <si>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</si>
  <si>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</si>
  <si>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</si>
  <si>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</si>
  <si>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</si>
  <si>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</si>
  <si>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</si>
  <si>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</si>
  <si>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</si>
  <si>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</si>
  <si>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</si>
  <si>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</si>
  <si>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</si>
  <si>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</si>
  <si>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</si>
  <si>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</si>
  <si>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</si>
  <si>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</si>
  <si>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</si>
  <si>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</si>
  <si>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</si>
  <si>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</si>
  <si>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</si>
  <si>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</si>
  <si>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</si>
  <si>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</si>
  <si>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</si>
  <si>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</si>
  <si>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</si>
  <si>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</si>
  <si>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</si>
  <si>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</si>
  <si>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</si>
  <si>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</si>
  <si>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</si>
  <si>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</si>
  <si>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</si>
  <si>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</si>
  <si>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</si>
  <si>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</si>
  <si>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</si>
  <si>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</si>
  <si>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</si>
  <si>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</si>
  <si>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</si>
  <si>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</si>
  <si>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</si>
  <si>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</si>
  <si>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</si>
  <si>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</si>
  <si>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</si>
  <si>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</si>
  <si>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</si>
  <si>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</si>
  <si>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</si>
  <si>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</si>
  <si>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</si>
  <si>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</si>
  <si>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</si>
  <si>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</si>
  <si>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</si>
  <si>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</si>
  <si>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</si>
  <si>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</si>
  <si>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</si>
  <si>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</si>
  <si>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</si>
  <si>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</si>
  <si>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</si>
  <si>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</si>
  <si>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</si>
  <si>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</si>
  <si>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</si>
  <si>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</si>
  <si>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</si>
  <si>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</si>
  <si>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</si>
  <si>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</si>
  <si>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</si>
  <si>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</si>
  <si>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</si>
  <si>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</si>
  <si>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</si>
  <si>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</si>
  <si>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</si>
  <si>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</si>
  <si>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</si>
  <si>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</si>
  <si>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</si>
  <si>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</si>
  <si>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</si>
  <si>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</si>
  <si>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</si>
  <si>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</si>
  <si>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</si>
  <si>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</si>
  <si>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</si>
  <si>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</si>
  <si>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</si>
  <si>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</si>
  <si>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</si>
  <si>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</si>
  <si>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</si>
  <si>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</si>
  <si>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</si>
  <si>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</si>
  <si>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</si>
  <si>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</si>
  <si>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</si>
  <si>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</si>
  <si>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</si>
  <si>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</si>
  <si>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</si>
  <si>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</si>
  <si>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</si>
  <si>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</si>
  <si>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</si>
  <si>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</si>
  <si>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</si>
  <si>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</si>
  <si>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</si>
  <si>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</si>
  <si>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</si>
  <si>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</si>
  <si>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</si>
  <si>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</si>
  <si>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</si>
  <si>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</si>
  <si>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</si>
  <si>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</si>
  <si>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</si>
  <si>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</si>
  <si>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</si>
  <si>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</si>
  <si>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</si>
  <si>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</si>
  <si>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</si>
  <si>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</si>
  <si>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</si>
  <si>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</si>
  <si>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</si>
  <si>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</si>
  <si>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</si>
  <si>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</si>
  <si>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</si>
  <si>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</si>
  <si>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</si>
  <si>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</si>
  <si>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</si>
  <si>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</si>
  <si>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</si>
  <si>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</si>
  <si>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</si>
  <si>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</si>
  <si>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</si>
  <si>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</si>
  <si>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</si>
  <si>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</si>
  <si>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</si>
  <si>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</si>
  <si>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</si>
  <si>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</si>
  <si>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</si>
  <si>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</si>
  <si>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</si>
  <si>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</si>
  <si>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</si>
  <si>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</si>
  <si>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</si>
  <si>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</si>
  <si>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</si>
  <si>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</si>
  <si>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</si>
  <si>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</si>
  <si>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</si>
  <si>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</si>
  <si>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</si>
  <si>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</si>
  <si>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</si>
  <si>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</si>
  <si>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</si>
  <si>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</si>
  <si>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</si>
  <si>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</si>
  <si>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</si>
  <si>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</si>
  <si>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</si>
  <si>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</si>
  <si>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</si>
  <si>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</si>
  <si>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</si>
  <si>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</si>
  <si>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</si>
  <si>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</si>
  <si>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</si>
  <si>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</si>
  <si>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</si>
  <si>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</si>
  <si>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</si>
  <si>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</si>
  <si>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</si>
  <si>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</si>
  <si>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</si>
  <si>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</si>
  <si>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</si>
  <si>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</si>
  <si>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</si>
  <si>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</si>
  <si>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</si>
  <si>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</si>
  <si>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</si>
  <si>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</si>
  <si>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</si>
  <si>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</si>
  <si>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</si>
  <si>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</si>
  <si>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</si>
  <si>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</si>
  <si>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</si>
  <si>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</si>
  <si>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</si>
  <si>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</si>
  <si>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</si>
  <si>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</si>
  <si>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</si>
  <si>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</si>
  <si>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</si>
  <si>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</si>
  <si>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</si>
  <si>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</si>
  <si>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</si>
  <si>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</si>
  <si>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</si>
  <si>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</si>
  <si>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</si>
  <si>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</si>
  <si>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</si>
  <si>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</si>
  <si>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</si>
  <si>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</si>
  <si>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</si>
  <si>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</si>
  <si>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</si>
  <si>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</si>
  <si>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</si>
  <si>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</si>
  <si>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</si>
  <si>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</si>
  <si>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</si>
  <si>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</si>
  <si>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</si>
  <si>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</si>
  <si>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</si>
  <si>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</si>
  <si>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</si>
  <si>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</si>
  <si>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</si>
  <si>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</si>
  <si>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</si>
  <si>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</si>
  <si>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</si>
  <si>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</si>
  <si>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</si>
  <si>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</si>
  <si>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</si>
  <si>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</si>
  <si>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</si>
  <si>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</si>
  <si>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</si>
  <si>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</si>
  <si>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</si>
  <si>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</si>
  <si>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</si>
  <si>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</si>
  <si>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</si>
  <si>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</si>
  <si>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</si>
  <si>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</si>
  <si>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</si>
  <si>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</si>
  <si>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</si>
  <si>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</si>
  <si>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</si>
  <si>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</si>
  <si>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</si>
  <si>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</si>
  <si>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</si>
  <si>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</si>
  <si>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</si>
  <si>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</si>
  <si>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</si>
  <si>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</si>
  <si>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</si>
  <si>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</si>
  <si>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</si>
  <si>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</si>
  <si>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</si>
  <si>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</si>
  <si>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</si>
  <si>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</si>
  <si>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</si>
  <si>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</si>
  <si>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</si>
  <si>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</si>
  <si>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</si>
  <si>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</si>
  <si>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</si>
  <si>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</si>
  <si>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</si>
  <si>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</si>
  <si>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</si>
  <si>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</si>
  <si>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</si>
  <si>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</si>
  <si>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</si>
  <si>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</si>
  <si>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</si>
  <si>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</si>
  <si>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</si>
  <si>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</si>
  <si>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</si>
  <si>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</si>
  <si>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</si>
  <si>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</si>
  <si>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</si>
  <si>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</si>
  <si>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</si>
  <si>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</si>
  <si>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</si>
  <si>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</si>
  <si>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</si>
  <si>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</si>
  <si>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</si>
  <si>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</si>
  <si>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</si>
  <si>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</si>
  <si>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</si>
  <si>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</si>
  <si>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</si>
  <si>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</si>
  <si>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</si>
  <si>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</si>
  <si>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</si>
  <si>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</si>
  <si>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</si>
  <si>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</si>
  <si>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</si>
  <si>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</si>
  <si>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</si>
  <si>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</si>
  <si>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</si>
  <si>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</si>
  <si>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</si>
  <si>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</si>
  <si>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</si>
  <si>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</si>
  <si>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</si>
  <si>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</si>
  <si>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</si>
  <si>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</si>
  <si>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</si>
  <si>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</si>
  <si>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</si>
  <si>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</si>
  <si>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</si>
  <si>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</si>
  <si>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</si>
  <si>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</si>
  <si>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</si>
  <si>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</si>
  <si>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</si>
  <si>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</si>
  <si>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</si>
  <si>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</si>
  <si>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</si>
  <si>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</si>
  <si>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</si>
  <si>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</si>
  <si>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</si>
  <si>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</si>
  <si>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</si>
  <si>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</si>
  <si>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</si>
  <si>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</si>
  <si>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</si>
  <si>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</si>
  <si>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</si>
  <si>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</si>
  <si>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</si>
  <si>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</si>
  <si>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</si>
  <si>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</si>
  <si>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</si>
  <si>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</si>
  <si>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</si>
  <si>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</si>
  <si>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</si>
  <si>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</si>
  <si>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</si>
  <si>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</si>
  <si>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</si>
  <si>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</si>
  <si>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</si>
  <si>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</si>
  <si>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</si>
  <si>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</si>
  <si>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</si>
  <si>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</si>
  <si>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</si>
  <si>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</si>
  <si>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</si>
  <si>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</si>
  <si>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</si>
  <si>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</si>
  <si>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</si>
  <si>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</si>
  <si>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</si>
  <si>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</si>
  <si>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</si>
  <si>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</si>
  <si>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</si>
  <si>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</si>
  <si>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</si>
  <si>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</si>
  <si>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</si>
  <si>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</si>
  <si>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</si>
  <si>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</si>
  <si>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</si>
  <si>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</si>
  <si>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</si>
  <si>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</si>
  <si>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</si>
  <si>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</si>
  <si>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</si>
  <si>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</si>
  <si>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</si>
  <si>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</si>
  <si>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</si>
  <si>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</si>
  <si>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</si>
  <si>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</si>
  <si>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</si>
  <si>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</si>
  <si>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</si>
  <si>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</si>
  <si>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</si>
  <si>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</si>
  <si>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</si>
  <si>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</si>
  <si>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</si>
  <si>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</si>
  <si>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</si>
  <si>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</si>
  <si>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</si>
  <si>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</si>
  <si>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</si>
  <si>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</si>
  <si>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</si>
  <si>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</si>
  <si>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</si>
  <si>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</si>
  <si>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</si>
  <si>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</si>
  <si>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</si>
  <si>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</si>
  <si>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</si>
  <si>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</si>
  <si>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</si>
  <si>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</si>
  <si>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</si>
  <si>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</si>
  <si>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</si>
  <si>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</si>
  <si>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</si>
  <si>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</si>
  <si>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</si>
  <si>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</si>
  <si>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</si>
  <si>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</si>
  <si>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</si>
  <si>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</si>
  <si>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</si>
  <si>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</si>
  <si>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</si>
  <si>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</si>
  <si>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</si>
  <si>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</si>
  <si>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</si>
  <si>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</si>
  <si>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</si>
  <si>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</si>
  <si>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</si>
  <si>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</si>
  <si>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</si>
  <si>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</si>
  <si>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</si>
  <si>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</si>
  <si>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</si>
  <si>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</si>
  <si>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</si>
  <si>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</si>
  <si>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</si>
  <si>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</si>
  <si>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</si>
  <si>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</si>
  <si>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</si>
  <si>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</si>
  <si>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</si>
  <si>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</si>
  <si>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</si>
  <si>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</si>
  <si>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</si>
  <si>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</si>
  <si>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</si>
  <si>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</si>
  <si>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</si>
  <si>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</si>
  <si>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</si>
  <si>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</si>
  <si>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</si>
  <si>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</si>
  <si>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</si>
  <si>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</si>
  <si>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</si>
  <si>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</si>
  <si>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</si>
  <si>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</si>
  <si>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</si>
  <si>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</si>
  <si>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</si>
  <si>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</si>
  <si>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</si>
  <si>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</si>
  <si>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</si>
  <si>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</si>
  <si>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</si>
  <si>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</si>
  <si>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</si>
  <si>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</si>
  <si>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</si>
  <si>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</si>
  <si>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</si>
  <si>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</si>
  <si>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</si>
  <si>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</si>
  <si>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</si>
  <si>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</si>
  <si>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</si>
  <si>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</si>
  <si>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</si>
  <si>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</si>
  <si>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</si>
  <si>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</si>
  <si>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</si>
  <si>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</si>
  <si>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</si>
  <si>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</si>
  <si>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</si>
  <si>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</si>
  <si>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</si>
  <si>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</si>
  <si>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</si>
  <si>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</si>
  <si>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</si>
  <si>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</si>
  <si>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</si>
  <si>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</si>
  <si>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</si>
  <si>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</si>
  <si>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</si>
  <si>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</si>
  <si>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</si>
  <si>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</si>
  <si>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</si>
  <si>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</si>
  <si>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</si>
  <si>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</si>
  <si>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</si>
  <si>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</si>
  <si>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</si>
  <si>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</si>
  <si>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</si>
  <si>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</si>
  <si>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</si>
  <si>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</si>
  <si>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</si>
  <si>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</si>
  <si>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</si>
  <si>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</si>
  <si>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</si>
  <si>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</si>
  <si>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</si>
  <si>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</si>
  <si>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</si>
  <si>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</si>
  <si>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</si>
  <si>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</si>
  <si>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</si>
  <si>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</si>
  <si>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</si>
  <si>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</si>
  <si>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</si>
  <si>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</si>
  <si>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</si>
  <si>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</si>
  <si>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</si>
  <si>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</si>
  <si>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</si>
  <si>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</si>
  <si>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</si>
  <si>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</si>
  <si>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</si>
  <si>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</si>
  <si>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</si>
  <si>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</si>
  <si>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</si>
  <si>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</si>
  <si>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</si>
  <si>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</si>
  <si>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</si>
  <si>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</si>
  <si>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</si>
  <si>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</si>
  <si>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</si>
  <si>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</si>
  <si>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</si>
  <si>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</si>
  <si>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</si>
  <si>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</si>
  <si>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</si>
  <si>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</si>
  <si>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</si>
  <si>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</si>
  <si>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</si>
  <si>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</si>
  <si>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</si>
  <si>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</si>
  <si>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</si>
  <si>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</si>
  <si>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</si>
  <si>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</si>
  <si>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</si>
  <si>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</si>
  <si>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</si>
  <si>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</si>
  <si>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</si>
  <si>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</si>
  <si>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</si>
  <si>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</si>
  <si>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</si>
  <si>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</si>
  <si>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</si>
  <si>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</si>
  <si>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</si>
  <si>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</si>
  <si>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</si>
  <si>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</si>
  <si>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</si>
  <si>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</si>
  <si>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</si>
  <si>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</si>
  <si>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</si>
  <si>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</si>
  <si>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</si>
  <si>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</si>
  <si>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</si>
  <si>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</si>
  <si>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</si>
  <si>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</si>
  <si>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</si>
  <si>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</si>
  <si>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</si>
  <si>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</si>
  <si>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</si>
  <si>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</si>
  <si>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</si>
  <si>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</si>
  <si>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</si>
  <si>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</si>
  <si>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</si>
  <si>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</si>
  <si>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</si>
  <si>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</si>
  <si>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</si>
  <si>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</si>
  <si>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</si>
  <si>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</si>
  <si>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</si>
  <si>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</si>
  <si>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</si>
  <si>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</si>
  <si>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</si>
  <si>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</si>
  <si>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</si>
  <si>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</si>
  <si>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</si>
  <si>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</si>
  <si>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</si>
  <si>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</si>
  <si>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</si>
  <si>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</si>
  <si>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</si>
  <si>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</si>
  <si>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</si>
  <si>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</si>
  <si>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</si>
  <si>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</si>
  <si>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</si>
  <si>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</si>
  <si>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</si>
  <si>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</si>
  <si>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</si>
  <si>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</si>
  <si>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</si>
  <si>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</si>
  <si>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</si>
  <si>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</si>
  <si>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</si>
  <si>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</si>
  <si>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</si>
  <si>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</si>
  <si>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</si>
  <si>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</si>
  <si>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</si>
  <si>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</si>
  <si>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</si>
  <si>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</si>
  <si>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</si>
  <si>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</si>
  <si>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</si>
  <si>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</si>
  <si>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</si>
  <si>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</si>
  <si>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</si>
  <si>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</si>
  <si>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</si>
  <si>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</si>
  <si>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</si>
  <si>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</si>
  <si>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</si>
  <si>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</si>
  <si>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</si>
  <si>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</si>
  <si>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</si>
  <si>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</si>
  <si>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</si>
  <si>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</si>
  <si>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</si>
  <si>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</si>
  <si>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</si>
  <si>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</si>
  <si>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</si>
  <si>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</si>
  <si>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</si>
  <si>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</si>
  <si>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</si>
  <si>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</si>
  <si>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</si>
  <si>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</si>
  <si>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</si>
  <si>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</si>
  <si>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</si>
  <si>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</si>
  <si>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</si>
  <si>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</si>
  <si>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</si>
  <si>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</si>
  <si>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</si>
  <si>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</si>
  <si>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</si>
  <si>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</si>
  <si>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</si>
  <si>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</si>
  <si>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</si>
  <si>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</si>
  <si>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</si>
  <si>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</si>
  <si>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</si>
  <si>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</si>
  <si>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</si>
  <si>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</si>
  <si>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</si>
  <si>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</si>
  <si>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</si>
  <si>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</si>
  <si>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</si>
  <si>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</si>
  <si>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</si>
  <si>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</si>
  <si>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</si>
  <si>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</si>
  <si>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</si>
  <si>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</si>
  <si>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</si>
  <si>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</si>
  <si>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</si>
  <si>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</si>
  <si>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</si>
  <si>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</si>
  <si>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</si>
  <si>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</si>
  <si>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</si>
  <si>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</si>
  <si>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</si>
  <si>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</si>
  <si>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</si>
  <si>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</si>
  <si>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</si>
  <si>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</si>
  <si>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</si>
  <si>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</si>
  <si>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</si>
  <si>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</si>
  <si>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</si>
  <si>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</si>
  <si>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</si>
  <si>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</si>
  <si>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</si>
  <si>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</si>
  <si>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</si>
  <si>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</si>
  <si>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</si>
  <si>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</si>
  <si>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</si>
  <si>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</si>
  <si>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</si>
  <si>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</si>
  <si>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</si>
  <si>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</si>
  <si>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</si>
  <si>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</si>
  <si>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</si>
  <si>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</si>
  <si>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</si>
  <si>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</si>
  <si>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</si>
  <si>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</si>
  <si>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</si>
  <si>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</si>
  <si>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</si>
  <si>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</si>
  <si>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</si>
  <si>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</si>
  <si>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</si>
  <si>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</si>
  <si>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</si>
  <si>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</si>
  <si>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</si>
  <si>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</si>
  <si>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</si>
  <si>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</si>
  <si>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</si>
  <si>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</si>
  <si>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</si>
  <si>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</si>
  <si>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</si>
  <si>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</si>
  <si>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</si>
  <si>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</si>
  <si>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</si>
  <si>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</si>
  <si>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</si>
  <si>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</si>
  <si>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</si>
  <si>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</si>
  <si>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</si>
  <si>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</si>
  <si>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</si>
  <si>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</si>
  <si>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</si>
  <si>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</si>
  <si>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</si>
  <si>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</si>
  <si>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</si>
  <si>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</si>
  <si>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</si>
  <si>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</si>
  <si>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</si>
  <si>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</si>
  <si>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</si>
  <si>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</si>
  <si>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</si>
  <si>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</si>
  <si>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</si>
  <si>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</si>
  <si>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</si>
  <si>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</si>
  <si>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</si>
  <si>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</si>
  <si>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</si>
  <si>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</si>
  <si>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</si>
  <si>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</si>
  <si>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</si>
  <si>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</si>
  <si>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</si>
  <si>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</si>
  <si>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</si>
  <si>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</si>
  <si>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</si>
  <si>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</si>
  <si>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</si>
  <si>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</si>
  <si>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</si>
  <si>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</si>
  <si>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</si>
  <si>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</si>
  <si>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</si>
  <si>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</si>
  <si>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</si>
  <si>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</si>
  <si>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</si>
  <si>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</si>
  <si>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</si>
  <si>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</si>
  <si>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</si>
  <si>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</si>
  <si>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</si>
  <si>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</si>
  <si>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</si>
  <si>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</si>
  <si>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</si>
  <si>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</si>
  <si>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</si>
  <si>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</si>
  <si>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</si>
  <si>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</si>
  <si>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</si>
  <si>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</si>
  <si>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</si>
  <si>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</si>
  <si>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</si>
  <si>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</si>
  <si>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</si>
  <si>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</si>
  <si>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</si>
  <si>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</si>
  <si>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</si>
  <si>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</si>
  <si>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</si>
  <si>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</si>
  <si>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</si>
  <si>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</si>
  <si>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</si>
  <si>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</si>
  <si>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</si>
  <si>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</si>
  <si>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</si>
  <si>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</si>
  <si>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</si>
  <si>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</si>
  <si>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</si>
  <si>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</si>
  <si>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</si>
  <si>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</si>
  <si>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</si>
  <si>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</si>
  <si>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</si>
  <si>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</si>
  <si>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</si>
  <si>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</si>
  <si>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</si>
  <si>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</si>
  <si>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</si>
  <si>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</si>
  <si>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</si>
  <si>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</si>
  <si>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</si>
  <si>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</si>
  <si>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</si>
  <si>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</si>
  <si>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</si>
  <si>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</si>
  <si>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</si>
  <si>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</si>
  <si>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</si>
  <si>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</si>
  <si>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</si>
  <si>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</si>
  <si>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</si>
  <si>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</si>
  <si>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</si>
  <si>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</si>
  <si>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</si>
  <si>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</si>
  <si>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</si>
  <si>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</si>
  <si>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</si>
  <si>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</si>
  <si>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</si>
  <si>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</si>
  <si>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</si>
  <si>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</si>
  <si>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</si>
  <si>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</si>
  <si>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</si>
  <si>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</si>
  <si>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</si>
  <si>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</si>
  <si>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</si>
  <si>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</si>
  <si>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</si>
  <si>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</si>
  <si>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</si>
  <si>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</si>
  <si>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</si>
  <si>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</si>
  <si>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</si>
  <si>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</si>
  <si>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</si>
  <si>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</si>
  <si>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</si>
  <si>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</si>
  <si>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</si>
  <si>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</si>
  <si>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</si>
  <si>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</si>
  <si>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</si>
  <si>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</si>
  <si>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</si>
  <si>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</si>
  <si>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</si>
  <si>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</si>
  <si>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</si>
  <si>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</si>
  <si>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</si>
  <si>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</si>
  <si>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</si>
  <si>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</si>
  <si>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</si>
  <si>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</si>
  <si>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</si>
  <si>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</si>
  <si>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</si>
  <si>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</si>
  <si>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</si>
  <si>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</si>
  <si>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</si>
  <si>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</si>
  <si>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</si>
  <si>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</si>
  <si>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</si>
  <si>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</si>
  <si>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</si>
  <si>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</si>
  <si>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</si>
  <si>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</si>
  <si>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</si>
  <si>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</si>
  <si>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</si>
  <si>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</si>
  <si>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</si>
  <si>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</si>
  <si>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</si>
  <si>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</si>
  <si>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</si>
  <si>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</si>
  <si>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</si>
  <si>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</si>
  <si>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</si>
  <si>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</si>
  <si>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</si>
  <si>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</si>
  <si>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</si>
  <si>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</si>
  <si>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</si>
  <si>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</si>
  <si>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</si>
  <si>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</si>
  <si>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</si>
  <si>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</si>
  <si>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</si>
  <si>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</si>
  <si>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</si>
  <si>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</si>
  <si>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</si>
  <si>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</si>
  <si>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</si>
  <si>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</si>
  <si>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</si>
  <si>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</si>
  <si>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</si>
  <si>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</si>
  <si>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</si>
  <si>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</si>
  <si>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</si>
  <si>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</si>
  <si>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</si>
  <si>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</si>
  <si>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</si>
  <si>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</si>
  <si>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</si>
  <si>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</si>
  <si>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</si>
  <si>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</si>
  <si>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</si>
  <si>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</si>
  <si>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</si>
  <si>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</si>
  <si>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</si>
  <si>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</si>
  <si>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</si>
  <si>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</si>
  <si>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</si>
  <si>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</si>
  <si>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</si>
  <si>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</si>
  <si>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</si>
  <si>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</si>
  <si>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</si>
  <si>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</si>
  <si>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</si>
  <si>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</si>
  <si>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</si>
  <si>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</si>
  <si>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</si>
  <si>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</si>
  <si>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</si>
  <si>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</si>
  <si>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</si>
  <si>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</si>
  <si>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</si>
  <si>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</si>
  <si>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</si>
  <si>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</si>
  <si>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</si>
  <si>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</si>
  <si>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</si>
  <si>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</si>
  <si>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</si>
  <si>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</si>
  <si>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</si>
  <si>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</si>
  <si>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</si>
  <si>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</si>
  <si>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</si>
  <si>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</si>
  <si>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</si>
  <si>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</si>
  <si>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</si>
  <si>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</si>
  <si>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</si>
  <si>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</si>
  <si>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</si>
  <si>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</si>
  <si>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</si>
  <si>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</si>
  <si>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</si>
  <si>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</si>
  <si>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</si>
  <si>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</si>
  <si>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</si>
  <si>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</si>
  <si>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</si>
  <si>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</si>
  <si>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</si>
  <si>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</si>
  <si>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</si>
  <si>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</si>
  <si>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</si>
  <si>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</si>
  <si>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</si>
  <si>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</si>
  <si>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</si>
  <si>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</si>
  <si>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</si>
  <si>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</si>
  <si>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</si>
  <si>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</si>
  <si>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</si>
  <si>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</si>
  <si>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</si>
  <si>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</si>
  <si>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</si>
  <si>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</si>
  <si>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</si>
  <si>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</si>
  <si>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</si>
  <si>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</si>
  <si>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</si>
  <si>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</si>
  <si>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</si>
  <si>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</si>
  <si>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</si>
  <si>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</si>
  <si>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</si>
  <si>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</si>
  <si>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</si>
  <si>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</si>
  <si>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</si>
  <si>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</si>
  <si>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</si>
  <si>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</si>
  <si>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</si>
  <si>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</si>
  <si>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</si>
  <si>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</si>
  <si>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</si>
  <si>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</si>
  <si>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</si>
  <si>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</si>
  <si>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</si>
  <si>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</si>
  <si>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</si>
  <si>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</si>
  <si>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</si>
  <si>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</si>
  <si>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</si>
  <si>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</si>
  <si>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</si>
  <si>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</si>
  <si>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</si>
  <si>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</si>
  <si>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</si>
  <si>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</si>
  <si>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</si>
  <si>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</si>
  <si>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</si>
  <si>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</si>
  <si>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</si>
  <si>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</si>
  <si>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</si>
  <si>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</si>
  <si>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</si>
  <si>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</si>
  <si>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</si>
  <si>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</si>
  <si>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</si>
  <si>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</si>
  <si>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</si>
  <si>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</si>
  <si>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</si>
  <si>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</si>
  <si>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</si>
  <si>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</si>
  <si>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</si>
  <si>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</si>
  <si>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</si>
  <si>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</si>
  <si>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</si>
  <si>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</si>
  <si>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</si>
  <si>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</si>
  <si>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</si>
  <si>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</si>
  <si>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</si>
  <si>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</si>
  <si>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</si>
  <si>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</si>
  <si>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</si>
  <si>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</si>
  <si>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</si>
  <si>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</si>
  <si>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</si>
  <si>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</si>
  <si>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</si>
  <si>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</si>
  <si>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</si>
  <si>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</si>
  <si>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</si>
  <si>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</si>
  <si>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</si>
  <si>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</si>
  <si>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</si>
  <si>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</si>
  <si>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</si>
  <si>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</si>
  <si>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</si>
  <si>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</si>
  <si>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</si>
  <si>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</si>
  <si>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</si>
  <si>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</si>
  <si>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</si>
  <si>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</si>
  <si>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</si>
  <si>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</si>
  <si>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</si>
  <si>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</si>
  <si>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</si>
  <si>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</si>
  <si>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</si>
  <si>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</si>
  <si>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</si>
  <si>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</si>
  <si>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</si>
  <si>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</si>
  <si>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</si>
  <si>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</si>
  <si>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</si>
  <si>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</si>
  <si>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</si>
  <si>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</si>
  <si>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</si>
  <si>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</si>
  <si>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</si>
  <si>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</si>
  <si>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</si>
  <si>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</si>
  <si>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</si>
  <si>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</si>
  <si>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</si>
  <si>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</si>
  <si>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</si>
  <si>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</si>
  <si>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</si>
  <si>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</si>
  <si>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</si>
  <si>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</si>
  <si>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</si>
  <si>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</si>
  <si>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</si>
  <si>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</si>
  <si>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</si>
  <si>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</si>
  <si>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</si>
  <si>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</si>
  <si>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</si>
  <si>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</si>
  <si>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</si>
  <si>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</si>
  <si>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</si>
  <si>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</si>
  <si>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</si>
  <si>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</si>
  <si>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</si>
  <si>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</si>
  <si>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</si>
  <si>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</si>
  <si>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</si>
  <si>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</si>
  <si>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</si>
  <si>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</si>
  <si>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</si>
  <si>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</si>
  <si>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</si>
  <si>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</si>
  <si>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</si>
  <si>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</si>
  <si>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</si>
  <si>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</si>
  <si>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</si>
  <si>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</si>
  <si>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</si>
  <si>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</si>
  <si>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</si>
  <si>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</si>
  <si>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</si>
  <si>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</si>
  <si>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</si>
  <si>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</si>
  <si>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</si>
  <si>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</si>
  <si>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</si>
  <si>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</si>
  <si>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</si>
  <si>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</si>
  <si>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</si>
  <si>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</si>
  <si>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</si>
  <si>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</si>
  <si>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</si>
  <si>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</si>
  <si>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</si>
  <si>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</si>
  <si>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</si>
  <si>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</si>
  <si>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</si>
  <si>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</si>
  <si>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</si>
  <si>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</si>
  <si>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</si>
  <si>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</si>
  <si>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</si>
  <si>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</si>
  <si>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</si>
  <si>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</si>
  <si>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</si>
  <si>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</si>
  <si>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</si>
  <si>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</si>
  <si>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</si>
  <si>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</si>
  <si>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</si>
  <si>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</si>
  <si>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</si>
  <si>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</si>
  <si>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</si>
  <si>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</si>
  <si>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</si>
  <si>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</si>
  <si>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</si>
  <si>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</si>
  <si>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</si>
  <si>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</si>
  <si>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</si>
  <si>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</si>
  <si>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</si>
  <si>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</si>
  <si>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</si>
  <si>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</si>
  <si>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</si>
  <si>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</si>
  <si>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</si>
  <si>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</si>
  <si>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</si>
  <si>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</si>
  <si>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</si>
  <si>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</si>
  <si>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</si>
  <si>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</si>
  <si>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</si>
  <si>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</si>
  <si>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</si>
  <si>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</si>
  <si>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</si>
  <si>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</si>
  <si>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</si>
  <si>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</si>
  <si>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</si>
  <si>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</si>
  <si>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</si>
  <si>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</si>
  <si>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</si>
  <si>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</si>
  <si>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</si>
  <si>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</si>
  <si>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</si>
  <si>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</si>
  <si>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</si>
  <si>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</si>
  <si>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</si>
  <si>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</si>
  <si>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</si>
  <si>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</si>
  <si>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</si>
  <si>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</si>
  <si>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</si>
  <si>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</si>
  <si>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</si>
  <si>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</si>
  <si>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</si>
  <si>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</si>
  <si>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</si>
  <si>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</si>
  <si>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</si>
  <si>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</si>
  <si>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</si>
  <si>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</si>
  <si>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</si>
  <si>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</si>
  <si>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</si>
  <si>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</si>
  <si>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</si>
  <si>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</si>
  <si>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</si>
  <si>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</si>
  <si>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</si>
  <si>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</si>
  <si>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</si>
  <si>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</si>
  <si>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</si>
  <si>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</si>
  <si>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</si>
  <si>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</si>
  <si>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</si>
  <si>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</si>
  <si>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</si>
  <si>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</si>
  <si>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</si>
  <si>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</si>
  <si>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</si>
  <si>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</si>
  <si>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</si>
  <si>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</si>
  <si>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</si>
  <si>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</si>
  <si>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</si>
  <si>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</si>
  <si>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</si>
  <si>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</si>
  <si>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</si>
  <si>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</si>
  <si>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</si>
  <si>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</si>
  <si>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</si>
  <si>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</si>
  <si>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</si>
  <si>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</si>
  <si>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</si>
  <si>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</si>
  <si>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</si>
  <si>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</si>
  <si>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</si>
  <si>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</si>
  <si>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</si>
  <si>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</si>
  <si>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</si>
  <si>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</si>
  <si>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</si>
  <si>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</si>
  <si>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</si>
  <si>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</si>
  <si>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</si>
  <si>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</si>
  <si>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</si>
  <si>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</si>
  <si>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</si>
  <si>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</si>
  <si>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</si>
  <si>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</si>
  <si>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</si>
  <si>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</si>
  <si>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</si>
  <si>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</si>
  <si>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</si>
  <si>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</si>
  <si>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</si>
  <si>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</si>
  <si>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</si>
  <si>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</si>
  <si>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</si>
  <si>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</si>
  <si>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</si>
  <si>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</si>
  <si>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</si>
  <si>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</si>
  <si>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</si>
  <si>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</si>
  <si>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</si>
  <si>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</si>
  <si>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</si>
  <si>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</si>
  <si>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</si>
  <si>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</si>
  <si>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</si>
  <si>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</si>
  <si>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</si>
  <si>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</si>
  <si>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</si>
  <si>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</si>
  <si>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</si>
  <si>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</si>
  <si>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</si>
  <si>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</si>
  <si>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</si>
  <si>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</si>
  <si>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</si>
  <si>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</si>
  <si>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</si>
  <si>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</si>
  <si>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</si>
  <si>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</si>
  <si>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</si>
  <si>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</si>
  <si>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</si>
  <si>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</si>
  <si>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</si>
  <si>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</si>
  <si>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</si>
  <si>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</si>
  <si>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</si>
  <si>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</si>
  <si>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</si>
  <si>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</si>
  <si>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</si>
  <si>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</si>
  <si>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</si>
  <si>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</si>
  <si>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</si>
  <si>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</si>
  <si>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</si>
  <si>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</si>
  <si>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</si>
  <si>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</si>
  <si>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</si>
  <si>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</si>
  <si>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</si>
  <si>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</si>
  <si>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</si>
  <si>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</si>
  <si>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</si>
  <si>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</si>
  <si>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</si>
  <si>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</si>
  <si>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</si>
  <si>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</si>
  <si>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</si>
  <si>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</si>
  <si>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</si>
  <si>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</si>
  <si>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</si>
  <si>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</si>
  <si>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</si>
  <si>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</si>
  <si>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</si>
  <si>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</si>
  <si>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</si>
  <si>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</si>
  <si>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</si>
  <si>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</si>
  <si>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</si>
  <si>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</si>
  <si>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</si>
  <si>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</si>
  <si>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</si>
  <si>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</si>
  <si>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</si>
  <si>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</si>
  <si>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</si>
  <si>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</si>
  <si>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</si>
  <si>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</si>
  <si>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</si>
  <si>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</si>
  <si>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</si>
  <si>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</si>
  <si>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</si>
  <si>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</si>
  <si>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</si>
  <si>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</si>
  <si>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</si>
  <si>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</si>
  <si>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</si>
  <si>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</si>
  <si>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</si>
  <si>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</si>
  <si>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</si>
  <si>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</si>
  <si>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</si>
  <si>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</si>
  <si>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</si>
  <si>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</si>
  <si>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</si>
  <si>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</si>
  <si>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</si>
  <si>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</si>
  <si>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</si>
  <si>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</si>
  <si>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</si>
  <si>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</si>
  <si>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</si>
  <si>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</si>
  <si>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</si>
  <si>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</si>
  <si>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</si>
  <si>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</si>
  <si>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</si>
  <si>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</si>
  <si>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</si>
  <si>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</si>
  <si>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</si>
  <si>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</si>
  <si>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</si>
  <si>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</si>
  <si>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</si>
  <si>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</si>
  <si>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</si>
  <si>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</si>
  <si>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</si>
  <si>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</si>
  <si>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</si>
  <si>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</si>
  <si>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</si>
  <si>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</si>
  <si>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</si>
  <si>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</si>
  <si>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</si>
  <si>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</si>
  <si>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</si>
  <si>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</si>
  <si>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</si>
  <si>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</si>
  <si>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</si>
  <si>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</si>
  <si>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</si>
  <si>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</si>
  <si>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</si>
  <si>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</si>
  <si>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</si>
  <si>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</si>
  <si>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</si>
  <si>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</si>
  <si>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</si>
  <si>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</si>
  <si>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</si>
  <si>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</si>
  <si>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</si>
  <si>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</si>
  <si>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</si>
  <si>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</si>
  <si>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</si>
  <si>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</si>
  <si>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</si>
  <si>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</si>
  <si>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</si>
  <si>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</si>
  <si>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</si>
  <si>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</si>
  <si>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</si>
  <si>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</si>
  <si>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</si>
  <si>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</si>
  <si>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</si>
  <si>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</si>
  <si>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</si>
  <si>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</si>
  <si>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</si>
  <si>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</si>
  <si>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</si>
  <si>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</si>
  <si>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</si>
  <si>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</si>
  <si>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</si>
  <si>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</si>
  <si>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</si>
  <si>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</si>
  <si>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</si>
  <si>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</si>
  <si>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</si>
  <si>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</si>
  <si>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</si>
  <si>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</si>
  <si>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</si>
  <si>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</si>
  <si>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</si>
  <si>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</si>
  <si>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</si>
  <si>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</si>
  <si>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</si>
  <si>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</si>
  <si>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</si>
  <si>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</si>
  <si>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</si>
  <si>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</si>
  <si>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</si>
  <si>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</si>
  <si>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</si>
  <si>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</si>
  <si>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</si>
  <si>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</si>
  <si>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</si>
  <si>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</si>
  <si>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</si>
  <si>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</si>
  <si>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</si>
  <si>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</si>
  <si>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</si>
  <si>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</si>
  <si>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</si>
  <si>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</si>
  <si>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</si>
  <si>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</si>
  <si>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</si>
  <si>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</si>
  <si>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</si>
  <si>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</si>
  <si>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</si>
  <si>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</si>
  <si>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</si>
  <si>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</si>
  <si>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</si>
  <si>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</si>
  <si>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</si>
  <si>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</si>
  <si>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</si>
  <si>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</si>
  <si>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</si>
  <si>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</si>
  <si>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</si>
  <si>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</si>
  <si>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</si>
  <si>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</si>
  <si>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</si>
  <si>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</si>
  <si>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</si>
  <si>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</si>
  <si>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</si>
  <si>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</si>
  <si>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</si>
  <si>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</si>
  <si>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</si>
  <si>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</si>
  <si>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</si>
  <si>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</si>
  <si>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</si>
  <si>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</si>
  <si>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</si>
  <si>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</si>
  <si>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</si>
  <si>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</si>
  <si>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</si>
  <si>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</si>
  <si>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</si>
  <si>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</si>
  <si>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</si>
  <si>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</si>
  <si>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</si>
  <si>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</si>
  <si>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</si>
  <si>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</si>
  <si>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</si>
  <si>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</si>
  <si>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</si>
  <si>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</si>
  <si>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</si>
  <si>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</si>
  <si>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</si>
  <si>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</si>
  <si>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</si>
  <si>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</si>
  <si>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</si>
  <si>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</si>
  <si>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</si>
  <si>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</si>
  <si>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</si>
  <si>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</si>
  <si>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</si>
  <si>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</si>
  <si>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</si>
  <si>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</si>
  <si>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</si>
  <si>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</si>
  <si>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</si>
  <si>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</si>
  <si>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</si>
  <si>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</si>
  <si>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</si>
  <si>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</si>
  <si>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</si>
  <si>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</si>
  <si>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</si>
  <si>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</si>
  <si>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</si>
  <si>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</si>
  <si>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</si>
  <si>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</si>
  <si>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</si>
  <si>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</si>
  <si>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</si>
  <si>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</si>
  <si>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</si>
  <si>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</si>
  <si>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</si>
  <si>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</si>
  <si>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</si>
  <si>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</si>
  <si>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</si>
  <si>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</si>
  <si>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</si>
  <si>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</si>
  <si>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</si>
  <si>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</si>
  <si>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</si>
  <si>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</si>
  <si>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</si>
  <si>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</si>
  <si>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</si>
  <si>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</si>
  <si>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</si>
  <si>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</si>
  <si>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</si>
  <si>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</si>
  <si>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</si>
  <si>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</si>
  <si>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</si>
  <si>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</si>
  <si>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</si>
  <si>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</si>
  <si>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</si>
  <si>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</si>
  <si>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</si>
  <si>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</si>
  <si>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</si>
  <si>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</si>
  <si>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</si>
  <si>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</si>
  <si>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</si>
  <si>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</si>
  <si>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</si>
  <si>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</si>
  <si>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</si>
  <si>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</si>
  <si>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</si>
  <si>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</si>
  <si>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</si>
  <si>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</si>
  <si>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</si>
  <si>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</si>
  <si>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</si>
  <si>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</si>
  <si>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</si>
  <si>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</si>
  <si>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</si>
  <si>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</si>
  <si>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</si>
  <si>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</si>
  <si>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</si>
  <si>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</si>
  <si>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</si>
  <si>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</si>
  <si>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</si>
  <si>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</si>
  <si>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</si>
  <si>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</si>
  <si>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</si>
  <si>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</si>
  <si>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</si>
  <si>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</si>
  <si>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</si>
  <si>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</si>
  <si>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</si>
  <si>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</si>
  <si>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</si>
  <si>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</si>
  <si>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</si>
  <si>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</si>
  <si>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</si>
  <si>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</si>
  <si>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</si>
  <si>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</si>
  <si>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</si>
  <si>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</si>
  <si>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</si>
  <si>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</si>
  <si>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</si>
  <si>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</si>
  <si>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</si>
  <si>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</si>
  <si>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</si>
  <si>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</si>
  <si>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</si>
  <si>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</si>
  <si>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</si>
  <si>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</si>
  <si>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</si>
  <si>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</si>
  <si>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</si>
  <si>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</si>
  <si>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</si>
  <si>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</si>
  <si>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</si>
  <si>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</si>
  <si>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</si>
  <si>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</si>
  <si>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</si>
  <si>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</si>
  <si>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</si>
  <si>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</si>
  <si>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</si>
  <si>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</si>
  <si>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</si>
  <si>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</si>
  <si>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</si>
  <si>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</si>
  <si>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</si>
  <si>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</si>
  <si>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</si>
  <si>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</si>
  <si>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</si>
  <si>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</si>
  <si>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</si>
  <si>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</si>
  <si>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</si>
  <si>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</si>
  <si>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</si>
  <si>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</si>
  <si>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</si>
  <si>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</si>
  <si>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</si>
  <si>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</si>
  <si>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</si>
  <si>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</si>
  <si>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</si>
  <si>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</si>
  <si>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</si>
  <si>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</si>
  <si>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</si>
  <si>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</si>
  <si>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</si>
  <si>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</si>
  <si>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</si>
  <si>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</si>
  <si>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</si>
  <si>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</si>
  <si>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</si>
  <si>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</si>
  <si>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</si>
  <si>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</si>
  <si>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</si>
  <si>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</si>
  <si>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</si>
  <si>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</si>
  <si>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</si>
  <si>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</si>
  <si>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</si>
  <si>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</si>
  <si>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</si>
  <si>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</si>
  <si>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</si>
  <si>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</si>
  <si>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</si>
  <si>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</si>
  <si>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</si>
  <si>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</si>
  <si>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</si>
  <si>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</si>
  <si>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</si>
  <si>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</si>
  <si>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</si>
  <si>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</si>
  <si>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</si>
  <si>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</si>
  <si>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</si>
  <si>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</si>
  <si>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</si>
  <si>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</si>
  <si>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</si>
  <si>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</si>
  <si>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</si>
  <si>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</si>
  <si>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</si>
  <si>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</si>
  <si>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</si>
  <si>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</si>
  <si>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</si>
  <si>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</si>
  <si>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</si>
  <si>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</si>
  <si>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</si>
  <si>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</si>
  <si>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</si>
  <si>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</si>
  <si>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</si>
  <si>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</si>
  <si>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</si>
  <si>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</si>
  <si>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</si>
  <si>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</si>
  <si>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</si>
  <si>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</si>
  <si>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</si>
  <si>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</si>
  <si>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</si>
  <si>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</si>
  <si>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</si>
  <si>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</si>
  <si>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</si>
  <si>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</si>
  <si>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</si>
  <si>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</si>
  <si>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</si>
  <si>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</si>
  <si>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</si>
  <si>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</si>
  <si>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</si>
  <si>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</si>
  <si>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</si>
  <si>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</si>
  <si>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</si>
  <si>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</si>
  <si>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</si>
  <si>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</si>
  <si>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</si>
  <si>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</si>
  <si>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</si>
  <si>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</si>
  <si>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</si>
  <si>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</si>
  <si>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</si>
  <si>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</si>
  <si>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</si>
  <si>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</si>
  <si>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</si>
  <si>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</si>
  <si>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</si>
  <si>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</si>
  <si>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</si>
  <si>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</si>
  <si>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</si>
  <si>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</si>
  <si>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</si>
  <si>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</si>
  <si>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</si>
  <si>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</si>
  <si>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</si>
  <si>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</si>
  <si>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</si>
  <si>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</si>
  <si>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</si>
  <si>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</si>
  <si>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</si>
  <si>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</si>
  <si>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</si>
  <si>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</si>
  <si>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</si>
  <si>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</si>
  <si>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</si>
  <si>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</si>
  <si>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</si>
  <si>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</si>
  <si>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</si>
  <si>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</si>
  <si>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</si>
  <si>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</si>
  <si>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</si>
  <si>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</si>
  <si>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</si>
  <si>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</si>
  <si>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</si>
  <si>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</si>
  <si>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</si>
  <si>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</si>
  <si>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</si>
  <si>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</si>
  <si>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</si>
  <si>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</si>
  <si>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</si>
  <si>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</si>
  <si>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</si>
  <si>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</si>
  <si>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</si>
  <si>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</si>
  <si>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</si>
  <si>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</si>
  <si>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</si>
  <si>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</si>
  <si>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</si>
  <si>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</si>
  <si>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</si>
  <si>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</si>
  <si>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</si>
  <si>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</si>
  <si>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</si>
  <si>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</si>
  <si>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</si>
  <si>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</si>
  <si>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</si>
  <si>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</si>
  <si>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</si>
  <si>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</si>
  <si>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</si>
  <si>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</si>
  <si>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</si>
  <si>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</si>
  <si>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</si>
  <si>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</si>
  <si>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</si>
  <si>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</si>
  <si>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</si>
  <si>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</si>
  <si>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</si>
  <si>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</si>
  <si>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</si>
  <si>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</si>
  <si>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</si>
  <si>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</si>
  <si>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</si>
  <si>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</si>
  <si>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</si>
  <si>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</si>
  <si>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</si>
  <si>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</si>
  <si>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</si>
  <si>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</si>
  <si>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</si>
  <si>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</si>
  <si>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</si>
  <si>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</si>
  <si>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</si>
  <si>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</si>
  <si>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</si>
  <si>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</si>
  <si>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</si>
  <si>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</si>
  <si>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</si>
  <si>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</si>
  <si>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</si>
  <si>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</si>
  <si>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</si>
  <si>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</si>
  <si>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</si>
  <si>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</si>
  <si>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</si>
  <si>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</si>
  <si>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</si>
  <si>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</si>
  <si>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</si>
  <si>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</si>
  <si>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</si>
  <si>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</si>
  <si>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</si>
  <si>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</si>
  <si>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</si>
  <si>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</si>
  <si>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</si>
  <si>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</si>
  <si>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</si>
  <si>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</si>
  <si>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</si>
  <si>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</si>
  <si>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</si>
  <si>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</si>
  <si>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</si>
  <si>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</si>
  <si>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</si>
  <si>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</si>
  <si>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</si>
  <si>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</si>
  <si>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</si>
  <si>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</si>
  <si>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</si>
  <si>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</si>
  <si>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</si>
  <si>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</si>
  <si>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</si>
  <si>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</si>
  <si>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</si>
  <si>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</si>
  <si>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</si>
  <si>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</si>
  <si>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</si>
  <si>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</si>
  <si>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</si>
  <si>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</si>
  <si>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</si>
  <si>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</si>
  <si>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</si>
  <si>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</si>
  <si>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</si>
  <si>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</si>
  <si>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</si>
  <si>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</si>
  <si>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</si>
  <si>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</si>
  <si>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</si>
  <si>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</si>
  <si>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</si>
  <si>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</si>
  <si>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</si>
  <si>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</si>
  <si>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</si>
  <si>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</si>
  <si>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</si>
  <si>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</si>
  <si>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</si>
  <si>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</si>
  <si>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</si>
  <si>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</si>
  <si>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</si>
  <si>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</si>
  <si>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</si>
  <si>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</si>
  <si>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</si>
  <si>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</si>
  <si>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</si>
  <si>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</si>
  <si>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</si>
  <si>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</si>
  <si>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</si>
  <si>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</si>
  <si>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</si>
  <si>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</si>
  <si>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</si>
  <si>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</si>
  <si>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</si>
  <si>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</si>
  <si>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</si>
  <si>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</si>
  <si>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</si>
  <si>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</si>
  <si>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</si>
  <si>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</si>
  <si>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</si>
  <si>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</si>
  <si>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</si>
  <si>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</si>
  <si>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</si>
  <si>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</si>
  <si>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</si>
  <si>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</si>
  <si>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</si>
  <si>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</si>
  <si>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</si>
  <si>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</si>
  <si>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</si>
  <si>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</si>
  <si>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</si>
  <si>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</si>
  <si>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</si>
  <si>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</si>
  <si>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</si>
  <si>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</si>
  <si>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</si>
  <si>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</si>
  <si>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</si>
  <si>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</si>
  <si>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</si>
  <si>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</si>
  <si>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</si>
  <si>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</si>
  <si>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</si>
  <si>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</si>
  <si>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</si>
  <si>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</si>
  <si>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</si>
  <si>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</si>
  <si>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</si>
  <si>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</si>
  <si>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</si>
  <si>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</si>
  <si>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</si>
  <si>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</si>
  <si>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</si>
  <si>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</si>
  <si>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</si>
  <si>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</si>
  <si>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</si>
  <si>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</si>
  <si>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</si>
  <si>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</si>
  <si>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</si>
  <si>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</si>
  <si>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</si>
  <si>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</si>
  <si>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</si>
  <si>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</si>
  <si>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</si>
  <si>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</si>
  <si>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</si>
  <si>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</si>
  <si>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</si>
  <si>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</si>
  <si>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</si>
  <si>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</si>
  <si>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</si>
  <si>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</si>
  <si>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</si>
  <si>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</si>
  <si>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</si>
  <si>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</si>
  <si>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</si>
  <si>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</si>
  <si>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</si>
  <si>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</si>
  <si>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</si>
  <si>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</si>
  <si>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</si>
  <si>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</si>
  <si>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</si>
  <si>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</si>
  <si>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</si>
  <si>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</si>
  <si>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</si>
  <si>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</si>
  <si>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</si>
  <si>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</si>
  <si>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</si>
  <si>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</si>
  <si>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</si>
  <si>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</si>
  <si>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</si>
  <si>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</si>
  <si>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</si>
  <si>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</si>
  <si>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</si>
  <si>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</si>
  <si>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</si>
  <si>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</si>
  <si>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</si>
  <si>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</si>
  <si>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</si>
  <si>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</si>
  <si>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</si>
  <si>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</si>
  <si>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</si>
  <si>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</si>
  <si>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</si>
  <si>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</si>
  <si>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</si>
  <si>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</si>
  <si>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</si>
  <si>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</si>
  <si>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</si>
  <si>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</si>
  <si>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</si>
  <si>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</si>
  <si>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</si>
  <si>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</si>
  <si>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</si>
  <si>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</si>
  <si>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</si>
  <si>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</si>
  <si>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</si>
  <si>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</si>
  <si>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</si>
  <si>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</si>
  <si>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</si>
  <si>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</si>
  <si>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</si>
  <si>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</si>
  <si>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</si>
  <si>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</si>
  <si>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</si>
  <si>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</si>
  <si>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</si>
  <si>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</si>
  <si>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</si>
  <si>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</si>
  <si>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</si>
  <si>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</si>
  <si>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</si>
  <si>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</si>
  <si>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</si>
  <si>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</si>
  <si>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</si>
  <si>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</si>
  <si>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</si>
  <si>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</si>
  <si>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</si>
  <si>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</si>
  <si>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</si>
  <si>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</si>
  <si>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</si>
  <si>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</si>
  <si>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</si>
  <si>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</si>
  <si>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</si>
  <si>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</si>
  <si>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</si>
  <si>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</si>
  <si>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</si>
  <si>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</si>
  <si>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</si>
  <si>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</si>
  <si>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</si>
  <si>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</si>
  <si>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</si>
  <si>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</si>
  <si>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</si>
  <si>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</si>
  <si>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</si>
  <si>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</si>
  <si>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</si>
  <si>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</si>
  <si>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</si>
  <si>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</si>
  <si>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</si>
  <si>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</si>
  <si>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</si>
  <si>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</si>
  <si>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</si>
  <si>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</si>
  <si>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</si>
  <si>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</si>
  <si>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</si>
  <si>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</si>
  <si>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</si>
  <si>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</si>
  <si>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</si>
  <si>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</si>
  <si>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</si>
  <si>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</si>
  <si>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</si>
  <si>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</si>
  <si>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</si>
  <si>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</si>
  <si>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</si>
  <si>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</si>
  <si>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</si>
  <si>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</si>
  <si>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</si>
  <si>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</si>
  <si>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</si>
  <si>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</si>
  <si>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</si>
  <si>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</si>
  <si>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</si>
  <si>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</si>
  <si>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</si>
  <si>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</si>
  <si>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</si>
  <si>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</si>
  <si>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</si>
  <si>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</si>
  <si>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</si>
  <si>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</si>
  <si>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</si>
  <si>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</si>
  <si>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</si>
  <si>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</si>
  <si>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</si>
  <si>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</si>
  <si>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</si>
  <si>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</si>
  <si>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</si>
  <si>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</si>
  <si>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</si>
  <si>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</si>
  <si>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</si>
  <si>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</si>
  <si>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</si>
  <si>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</si>
  <si>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</si>
  <si>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</si>
  <si>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</si>
  <si>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</si>
  <si>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</si>
  <si>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</si>
  <si>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</si>
  <si>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</si>
  <si>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</si>
  <si>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</si>
  <si>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</si>
  <si>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</si>
  <si>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</si>
  <si>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</si>
  <si>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</si>
  <si>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</si>
  <si>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</si>
  <si>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</si>
  <si>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</si>
  <si>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</si>
  <si>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</si>
  <si>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</si>
  <si>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</si>
  <si>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</si>
  <si>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</si>
  <si>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</si>
  <si>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</si>
  <si>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</si>
  <si>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</si>
  <si>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</si>
  <si>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</si>
  <si>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</si>
  <si>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</si>
  <si>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</si>
  <si>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</si>
  <si>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</si>
  <si>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</si>
  <si>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</si>
  <si>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</si>
  <si>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</si>
  <si>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</si>
  <si>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</si>
  <si>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</si>
  <si>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</si>
  <si>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</si>
  <si>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</si>
  <si>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</si>
  <si>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</si>
  <si>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</si>
  <si>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</si>
  <si>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</si>
  <si>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</si>
  <si>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</si>
  <si>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</si>
  <si>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</si>
  <si>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</si>
  <si>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</si>
  <si>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</si>
  <si>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</si>
  <si>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</si>
  <si>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</si>
  <si>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</si>
  <si>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</si>
  <si>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</si>
  <si>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</si>
  <si>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</si>
  <si>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</si>
  <si>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</si>
  <si>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</si>
  <si>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</si>
  <si>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</si>
  <si>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</si>
  <si>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</si>
  <si>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</si>
  <si>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</si>
  <si>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</si>
  <si>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</si>
  <si>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</si>
  <si>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</si>
  <si>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</si>
  <si>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</si>
  <si>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</si>
  <si>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</si>
  <si>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</si>
  <si>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</si>
  <si>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</si>
  <si>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</si>
  <si>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</si>
  <si>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</si>
  <si>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</si>
  <si>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</si>
  <si>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</si>
  <si>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</si>
  <si>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</si>
  <si>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</si>
  <si>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</si>
  <si>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</si>
  <si>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</si>
  <si>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</si>
  <si>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</si>
  <si>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</si>
  <si>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</si>
  <si>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</si>
  <si>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</si>
  <si>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</si>
  <si>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</si>
  <si>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</si>
  <si>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</si>
  <si>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</si>
  <si>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</si>
  <si>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</si>
  <si>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</si>
  <si>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</si>
  <si>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</si>
  <si>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</si>
  <si>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</si>
  <si>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</si>
  <si>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</si>
  <si>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</si>
  <si>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</si>
  <si>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</si>
  <si>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</si>
  <si>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</si>
  <si>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</si>
  <si>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</si>
  <si>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</si>
  <si>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</si>
  <si>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</si>
  <si>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</si>
  <si>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</si>
  <si>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</si>
  <si>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</si>
  <si>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</si>
  <si>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</si>
  <si>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</si>
  <si>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</si>
  <si>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</si>
  <si>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</si>
  <si>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</si>
  <si>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</si>
  <si>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</si>
  <si>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</si>
  <si>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</si>
  <si>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</si>
  <si>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</si>
  <si>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</si>
  <si>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</si>
  <si>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</si>
  <si>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</si>
  <si>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</si>
  <si>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</si>
  <si>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</si>
  <si>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</si>
  <si>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</si>
  <si>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</si>
  <si>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</si>
  <si>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</si>
  <si>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</si>
  <si>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</si>
  <si>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</si>
  <si>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</si>
  <si>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</si>
  <si>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</si>
  <si>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</si>
  <si>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</si>
  <si>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</si>
  <si>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</si>
  <si>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</si>
  <si>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</si>
  <si>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</si>
  <si>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</si>
  <si>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</si>
  <si>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</si>
  <si>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</si>
  <si>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</si>
  <si>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</si>
  <si>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</si>
  <si>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</si>
  <si>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</si>
  <si>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</si>
  <si>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</si>
  <si>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</si>
  <si>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</si>
  <si>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</si>
  <si>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</si>
  <si>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</si>
  <si>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</si>
  <si>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</si>
  <si>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</si>
  <si>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</si>
  <si>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</si>
  <si>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</si>
  <si>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</si>
  <si>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</si>
  <si>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</si>
  <si>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</si>
  <si>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</si>
  <si>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</si>
  <si>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</si>
  <si>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</si>
  <si>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</si>
  <si>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</si>
  <si>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</si>
  <si>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</si>
  <si>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</si>
  <si>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</si>
  <si>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</si>
  <si>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</si>
  <si>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</si>
  <si>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</si>
  <si>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</si>
  <si>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</si>
  <si>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</si>
  <si>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</si>
  <si>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</si>
  <si>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</si>
  <si>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</si>
  <si>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</si>
  <si>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</si>
  <si>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</si>
  <si>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</si>
  <si>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</si>
  <si>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</si>
  <si>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</si>
  <si>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</si>
  <si>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</si>
  <si>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</si>
  <si>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</si>
  <si>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</si>
  <si>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</si>
  <si>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</si>
  <si>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</si>
  <si>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</si>
  <si>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</si>
  <si>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</si>
  <si>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</si>
  <si>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</si>
  <si>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</si>
  <si>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</si>
  <si>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</si>
  <si>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</si>
  <si>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</si>
  <si>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</si>
  <si>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</si>
  <si>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</si>
  <si>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</si>
  <si>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</si>
  <si>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</si>
  <si>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</si>
  <si>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</si>
  <si>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</si>
  <si>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</si>
  <si>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</si>
  <si>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</si>
  <si>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</si>
  <si>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</si>
  <si>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</si>
  <si>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</si>
  <si>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</si>
  <si>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</si>
  <si>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</si>
  <si>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</si>
  <si>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</si>
  <si>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</si>
  <si>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</si>
  <si>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</si>
  <si>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</si>
  <si>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</si>
  <si>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</si>
  <si>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</si>
  <si>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</si>
  <si>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</si>
  <si>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</si>
  <si>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</si>
  <si>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</si>
  <si>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</si>
  <si>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</si>
  <si>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</si>
  <si>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</si>
  <si>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</si>
  <si>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</si>
  <si>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</si>
  <si>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</si>
  <si>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</si>
  <si>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</si>
  <si>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</si>
  <si>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</si>
  <si>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</si>
  <si>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</si>
  <si>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</si>
  <si>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</si>
  <si>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</si>
  <si>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</si>
  <si>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</si>
  <si>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</si>
  <si>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</si>
  <si>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</si>
  <si>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</si>
  <si>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</si>
  <si>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</si>
  <si>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</si>
  <si>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</si>
  <si>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</si>
  <si>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</si>
  <si>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</si>
  <si>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</si>
  <si>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</si>
  <si>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</si>
  <si>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</si>
  <si>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</si>
  <si>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</si>
  <si>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</si>
  <si>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</si>
  <si>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</si>
  <si>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</si>
  <si>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</si>
  <si>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</si>
  <si>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</si>
  <si>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</si>
  <si>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</si>
  <si>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</si>
  <si>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</si>
  <si>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</si>
  <si>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</si>
  <si>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</si>
  <si>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</si>
  <si>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</si>
  <si>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</si>
  <si>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</si>
  <si>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</si>
  <si>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</si>
  <si>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</si>
  <si>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</si>
  <si>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</si>
  <si>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</si>
  <si>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</si>
  <si>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</si>
  <si>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</si>
  <si>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</si>
  <si>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</si>
  <si>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</si>
  <si>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</si>
  <si>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</si>
  <si>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</si>
  <si>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</si>
  <si>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</si>
  <si>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</si>
  <si>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</si>
  <si>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</si>
  <si>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</si>
  <si>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</si>
  <si>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</si>
  <si>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</si>
  <si>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</si>
  <si>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</si>
  <si>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</si>
  <si>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</si>
  <si>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</si>
  <si>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</si>
  <si>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</si>
  <si>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</si>
  <si>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</si>
  <si>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</si>
  <si>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</si>
  <si>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</si>
  <si>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</si>
  <si>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</si>
  <si>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</si>
  <si>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</si>
  <si>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</si>
  <si>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</si>
  <si>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</si>
  <si>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</si>
  <si>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</si>
  <si>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</si>
  <si>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</si>
  <si>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</si>
  <si>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</si>
  <si>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</si>
  <si>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</si>
  <si>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</si>
  <si>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</si>
  <si>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</si>
  <si>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</si>
  <si>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</si>
  <si>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</si>
  <si>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</si>
  <si>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</si>
  <si>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</si>
  <si>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</si>
  <si>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</si>
  <si>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</si>
  <si>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</si>
  <si>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</si>
  <si>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</si>
  <si>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</si>
  <si>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</si>
  <si>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</si>
  <si>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</si>
  <si>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</si>
  <si>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</si>
  <si>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</si>
  <si>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</si>
  <si>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</si>
  <si>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</si>
  <si>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</si>
  <si>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</si>
  <si>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</si>
  <si>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</si>
  <si>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</si>
  <si>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</si>
  <si>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</si>
  <si>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</si>
  <si>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</si>
  <si>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</si>
  <si>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</si>
  <si>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</si>
  <si>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</si>
  <si>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</si>
  <si>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</si>
  <si>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</si>
  <si>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</si>
  <si>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</si>
  <si>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</si>
  <si>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</si>
  <si>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</si>
  <si>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</si>
  <si>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</si>
  <si>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</si>
  <si>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</si>
  <si>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</si>
  <si>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</si>
  <si>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</si>
  <si>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</si>
  <si>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</si>
  <si>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</si>
  <si>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</si>
  <si>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</si>
  <si>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</si>
  <si>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</si>
  <si>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</si>
  <si>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</si>
  <si>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</si>
  <si>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</si>
  <si>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</si>
  <si>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</si>
  <si>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</si>
  <si>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</si>
  <si>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</si>
  <si>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</si>
  <si>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</si>
  <si>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</si>
  <si>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</si>
  <si>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</si>
  <si>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</si>
  <si>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</si>
  <si>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</si>
  <si>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</si>
  <si>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</si>
  <si>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</si>
  <si>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</si>
  <si>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</si>
  <si>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</si>
  <si>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</si>
  <si>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</si>
  <si>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</si>
  <si>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</si>
  <si>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</si>
  <si>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</si>
  <si>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</si>
  <si>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</si>
  <si>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</si>
  <si>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</si>
  <si>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</si>
  <si>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</si>
  <si>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</si>
  <si>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</si>
  <si>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</si>
  <si>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</si>
  <si>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</si>
  <si>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</si>
  <si>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</si>
  <si>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</si>
  <si>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</si>
  <si>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</si>
  <si>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</si>
  <si>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</si>
  <si>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</si>
  <si>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</si>
  <si>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</si>
  <si>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</si>
  <si>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</si>
  <si>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</si>
  <si>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</si>
  <si>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</si>
  <si>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</si>
  <si>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</si>
  <si>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</si>
  <si>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</si>
  <si>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</si>
  <si>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</si>
  <si>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</si>
  <si>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</si>
  <si>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</si>
  <si>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</si>
  <si>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</si>
  <si>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</si>
  <si>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</si>
  <si>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</si>
  <si>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</si>
  <si>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</si>
  <si>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</si>
  <si>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</si>
  <si>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</si>
  <si>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</si>
  <si>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</si>
  <si>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</si>
  <si>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</si>
  <si>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</si>
  <si>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</si>
  <si>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</si>
  <si>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</si>
  <si>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</si>
  <si>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</si>
  <si>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</si>
  <si>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</si>
  <si>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</si>
  <si>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</si>
  <si>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</si>
  <si>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</si>
  <si>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</si>
  <si>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</si>
  <si>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</si>
  <si>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</si>
  <si>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</si>
  <si>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</si>
  <si>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</si>
  <si>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</si>
  <si>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</si>
  <si>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</si>
  <si>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</si>
  <si>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</si>
  <si>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</si>
  <si>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</si>
  <si>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</si>
  <si>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</si>
  <si>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</si>
  <si>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</si>
  <si>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</si>
  <si>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</si>
  <si>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</si>
  <si>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</si>
  <si>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</si>
  <si>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</si>
  <si>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</si>
  <si>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</si>
  <si>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</si>
  <si>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</si>
  <si>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</si>
  <si>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</si>
  <si>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</si>
  <si>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</si>
  <si>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</si>
  <si>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</si>
  <si>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</si>
  <si>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</si>
  <si>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</si>
  <si>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</si>
  <si>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</si>
  <si>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</si>
  <si>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</si>
  <si>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</si>
  <si>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</si>
  <si>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</si>
  <si>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</si>
  <si>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</si>
  <si>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</si>
  <si>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</si>
  <si>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</si>
  <si>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</si>
  <si>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</si>
  <si>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</si>
  <si>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</si>
  <si>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</si>
  <si>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</si>
  <si>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</si>
  <si>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</si>
  <si>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</si>
  <si>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</si>
  <si>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</si>
  <si>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</si>
  <si>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</si>
  <si>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</si>
  <si>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</si>
  <si>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</si>
  <si>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</si>
  <si>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</si>
  <si>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</si>
  <si>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</si>
  <si>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</si>
  <si>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</si>
  <si>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</si>
  <si>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</si>
  <si>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</si>
  <si>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</si>
  <si>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</si>
  <si>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</si>
  <si>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</si>
  <si>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</si>
  <si>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</si>
  <si>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</si>
  <si>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</si>
  <si>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</si>
  <si>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</si>
  <si>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</si>
  <si>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</si>
  <si>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</si>
  <si>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</si>
  <si>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</si>
  <si>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</si>
  <si>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</si>
  <si>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</si>
  <si>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</si>
  <si>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</si>
  <si>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</si>
  <si>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</si>
  <si>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</si>
  <si>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</si>
  <si>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</si>
  <si>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</si>
  <si>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</si>
  <si>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</si>
  <si>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</si>
  <si>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</si>
  <si>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</si>
  <si>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</si>
  <si>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</si>
  <si>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</si>
  <si>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</si>
  <si>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</si>
  <si>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</si>
  <si>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</si>
  <si>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</si>
  <si>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</si>
  <si>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</si>
  <si>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</si>
  <si>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</si>
  <si>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</si>
  <si>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</si>
  <si>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</si>
  <si>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</si>
  <si>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</si>
  <si>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</si>
  <si>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</si>
  <si>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</si>
  <si>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</si>
  <si>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</si>
  <si>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</si>
  <si>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</si>
  <si>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</si>
  <si>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</si>
  <si>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</si>
  <si>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</si>
  <si>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</si>
  <si>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</si>
  <si>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</si>
  <si>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</si>
  <si>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</si>
  <si>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</si>
  <si>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</si>
  <si>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</si>
  <si>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</si>
  <si>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</si>
  <si>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</si>
  <si>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</si>
  <si>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</si>
  <si>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</si>
  <si>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</si>
  <si>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</si>
  <si>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</si>
  <si>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</si>
  <si>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</si>
  <si>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</si>
  <si>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</si>
  <si>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</si>
  <si>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</si>
  <si>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</si>
  <si>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</si>
  <si>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</si>
  <si>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</si>
  <si>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</si>
  <si>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</si>
  <si>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</si>
  <si>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</si>
  <si>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</si>
  <si>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</si>
  <si>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</si>
  <si>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</si>
  <si>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</si>
  <si>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</si>
  <si>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</si>
  <si>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</si>
  <si>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</si>
  <si>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</si>
  <si>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</si>
  <si>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</si>
  <si>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</si>
  <si>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</si>
  <si>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</si>
  <si>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</si>
  <si>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</si>
  <si>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</si>
  <si>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</si>
  <si>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</si>
  <si>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</si>
  <si>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</si>
  <si>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</si>
  <si>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</si>
  <si>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</si>
  <si>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</si>
  <si>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</si>
  <si>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</si>
  <si>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</si>
  <si>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</si>
  <si>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</si>
  <si>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</si>
  <si>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</si>
  <si>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</si>
  <si>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</si>
  <si>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</si>
  <si>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</si>
  <si>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</si>
  <si>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</si>
  <si>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</si>
  <si>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</si>
  <si>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</si>
  <si>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</si>
  <si>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</si>
  <si>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</si>
  <si>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</si>
  <si>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</si>
  <si>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</si>
  <si>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</si>
  <si>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</si>
  <si>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</si>
  <si>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</si>
  <si>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</si>
  <si>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</si>
  <si>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</si>
  <si>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</si>
  <si>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</si>
  <si>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</si>
  <si>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</si>
  <si>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</si>
  <si>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</si>
  <si>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</si>
  <si>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</si>
  <si>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</si>
  <si>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</si>
  <si>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</si>
  <si>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</si>
  <si>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</si>
  <si>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</si>
  <si>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</si>
  <si>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</si>
  <si>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</si>
  <si>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</si>
  <si>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</si>
  <si>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</si>
  <si>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</si>
  <si>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</si>
  <si>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</si>
  <si>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</si>
  <si>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</si>
  <si>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</si>
  <si>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</si>
  <si>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</si>
  <si>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</si>
  <si>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</si>
  <si>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</si>
  <si>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</si>
  <si>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</si>
  <si>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</si>
  <si>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</si>
  <si>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</si>
  <si>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</si>
  <si>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</si>
  <si>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</si>
  <si>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</si>
  <si>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</si>
  <si>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</si>
  <si>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</si>
  <si>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</si>
  <si>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</si>
  <si>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</si>
  <si>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</si>
  <si>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</si>
  <si>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</si>
  <si>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</si>
  <si>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</si>
  <si>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</si>
  <si>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</si>
  <si>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</si>
  <si>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</si>
  <si>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</si>
  <si>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</si>
  <si>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</si>
  <si>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</si>
  <si>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</si>
  <si>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</si>
  <si>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</si>
  <si>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</si>
  <si>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</si>
  <si>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</si>
  <si>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</si>
  <si>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</si>
  <si>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</si>
  <si>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</si>
  <si>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</si>
  <si>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</si>
  <si>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</si>
  <si>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</si>
  <si>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</si>
  <si>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</si>
  <si>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</si>
  <si>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</si>
  <si>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</si>
  <si>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</si>
  <si>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</si>
  <si>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</si>
  <si>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</si>
  <si>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</si>
  <si>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</si>
  <si>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</si>
  <si>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</si>
  <si>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</si>
  <si>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</si>
  <si>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</si>
  <si>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</si>
  <si>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</si>
  <si>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</si>
  <si>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</si>
  <si>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</si>
  <si>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</si>
  <si>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</si>
  <si>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</si>
  <si>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</si>
  <si>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</si>
  <si>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</si>
  <si>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</si>
  <si>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</si>
  <si>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</si>
  <si>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</si>
  <si>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</si>
  <si>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</si>
  <si>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</si>
  <si>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</si>
  <si>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</si>
  <si>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</si>
  <si>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</si>
  <si>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</si>
  <si>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</si>
  <si>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</si>
  <si>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</si>
  <si>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</si>
  <si>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</si>
  <si>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</si>
  <si>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</si>
  <si>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</si>
  <si>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</si>
  <si>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</si>
  <si>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</si>
  <si>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</si>
  <si>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</si>
  <si>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</si>
  <si>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</si>
  <si>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</si>
  <si>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</si>
  <si>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</si>
  <si>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</si>
  <si>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</si>
  <si>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</si>
  <si>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</si>
  <si>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</si>
  <si>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</si>
  <si>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</si>
  <si>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</si>
  <si>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</si>
  <si>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</si>
  <si>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</si>
  <si>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</si>
  <si>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</si>
  <si>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</si>
  <si>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</si>
  <si>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</si>
  <si>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</si>
  <si>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</si>
  <si>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</si>
  <si>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</si>
  <si>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</si>
  <si>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</si>
  <si>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</si>
  <si>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</si>
  <si>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</si>
  <si>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</si>
  <si>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</si>
  <si>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</si>
  <si>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</si>
  <si>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</si>
  <si>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</si>
  <si>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</si>
  <si>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</si>
  <si>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</si>
  <si>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</si>
  <si>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</si>
  <si>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</si>
  <si>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</si>
  <si>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</si>
  <si>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</si>
  <si>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</si>
  <si>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</si>
  <si>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</si>
  <si>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</si>
  <si>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</si>
  <si>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</si>
  <si>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</si>
  <si>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</si>
  <si>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</si>
  <si>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</si>
  <si>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</si>
  <si>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</si>
  <si>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</si>
  <si>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</si>
  <si>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</si>
  <si>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</si>
  <si>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</si>
  <si>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</si>
  <si>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</si>
  <si>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</si>
  <si>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</si>
  <si>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</si>
  <si>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</si>
  <si>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</si>
  <si>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</si>
  <si>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</si>
  <si>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</si>
  <si>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</si>
  <si>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</si>
  <si>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</si>
  <si>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</si>
  <si>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</si>
  <si>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</si>
  <si>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</si>
  <si>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</si>
  <si>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</si>
  <si>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</si>
  <si>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</si>
  <si>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</si>
  <si>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</si>
  <si>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</si>
  <si>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</si>
  <si>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</si>
  <si>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</si>
  <si>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</si>
  <si>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</si>
  <si>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</si>
  <si>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</si>
  <si>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</si>
  <si>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</si>
  <si>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</si>
  <si>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</si>
  <si>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</si>
  <si>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</si>
  <si>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</si>
  <si>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</si>
  <si>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</si>
  <si>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</si>
  <si>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</si>
  <si>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</si>
  <si>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</si>
  <si>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</si>
  <si>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</si>
  <si>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</si>
  <si>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</si>
  <si>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</si>
  <si>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</si>
  <si>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</si>
  <si>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</si>
  <si>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</si>
  <si>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</si>
  <si>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</si>
  <si>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</si>
  <si>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</si>
  <si>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</si>
  <si>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</si>
  <si>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</si>
  <si>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</si>
  <si>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</si>
  <si>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</si>
  <si>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</si>
  <si>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</si>
  <si>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</si>
  <si>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</si>
  <si>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</si>
  <si>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</si>
  <si>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</si>
  <si>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</si>
  <si>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</si>
  <si>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</si>
  <si>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</si>
  <si>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</si>
  <si>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</si>
  <si>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</si>
  <si>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</si>
  <si>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</si>
  <si>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Parent Category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</si>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</sst>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1" fillId="0" borderId="0" xfId="0" applyFont="1" applyAlignment="1">
      <alignment vertical="center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Font="1"/>
    <xf numFmtId="14" fontId="0" fillId="0" borderId="0" xfId="0" applyNumberFormat="1" applyFon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165" fontId="0" fillId="0" borderId="0" xfId="1" applyNumberFormat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layout>
        <c:manualLayout>
          <c:xMode val="edge"/>
          <c:yMode val="edge"/>
          <c:x val="0.26233540107363884"/>
          <c:y val="8.60496907309603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B5-4A59-A598-141DEE1B7E2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B5-4A59-A598-141DEE1B7E2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B5-4A59-A598-141DEE1B7E2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17166447"/>
        <c:axId val="1017163119"/>
      </c:lineChart>
      <c:catAx>
        <c:axId val="101716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163119"/>
        <c:crosses val="autoZero"/>
        <c:auto val="1"/>
        <c:lblAlgn val="ctr"/>
        <c:lblOffset val="100"/>
        <c:noMultiLvlLbl val="0"/>
      </c:catAx>
      <c:valAx>
        <c:axId val="101716311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1716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A-4543-BA9A-FEBA6B7242B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EA-4543-BA9A-FEBA6B7242B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EA-4543-BA9A-FEBA6B724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0500799"/>
        <c:axId val="710503295"/>
      </c:lineChart>
      <c:catAx>
        <c:axId val="71050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503295"/>
        <c:crosses val="autoZero"/>
        <c:auto val="1"/>
        <c:lblAlgn val="ctr"/>
        <c:lblOffset val="100"/>
        <c:noMultiLvlLbl val="0"/>
      </c:catAx>
      <c:valAx>
        <c:axId val="71050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50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333374</xdr:colOff>
      <xdr:row>2</xdr:row>
      <xdr:rowOff>109536</xdr:rowOff>
    </xdr:from>
    <xdr:to>
      <xdr:col>20</xdr:col>
      <xdr:colOff>495300</xdr:colOff>
      <xdr:row>27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37EC41-9209-4BA4-9DAF-C302A04E4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342899</xdr:colOff>
      <xdr:row>13</xdr:row>
      <xdr:rowOff>166686</xdr:rowOff>
    </xdr:from>
    <xdr:to>
      <xdr:col>15</xdr:col>
      <xdr:colOff>314325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6BC67A-CC35-41FD-A120-A03A79C06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aig" refreshedDate="44303.619839120372" createdVersion="7" refreshedVersion="7" minRefreshableVersion="3" recordCount="4114" xr:uid="{0411D653-2067-4F69-BB50-5CF2BA9E7AA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15-04-08T11:55:26" maxDate="2024-02-06T18:30:51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n v="137"/>
    <n v="63.92"/>
    <x v="0"/>
    <s v="television"/>
    <x v="0"/>
    <d v="2022-01-24T03:25:43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n v="143"/>
    <n v="185.48"/>
    <x v="0"/>
    <m/>
    <x v="1"/>
    <d v="2023-11-27T16:28:1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n v="105"/>
    <n v="15"/>
    <x v="0"/>
    <s v="television"/>
    <x v="2"/>
    <d v="2022-09-18T08:58:4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n v="104"/>
    <n v="69.27"/>
    <x v="0"/>
    <s v="television"/>
    <x v="3"/>
    <d v="2020-12-20T14:07:4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n v="123"/>
    <n v="190.55"/>
    <x v="0"/>
    <s v="television"/>
    <x v="4"/>
    <d v="2022-07-14T05:44:2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n v="110"/>
    <n v="93.4"/>
    <x v="0"/>
    <s v="television"/>
    <x v="5"/>
    <d v="2023-03-25T09:48:3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n v="106"/>
    <n v="146.88"/>
    <x v="0"/>
    <s v="television"/>
    <x v="6"/>
    <d v="2020-10-19T08:50:2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n v="101"/>
    <n v="159.82"/>
    <x v="0"/>
    <s v="television"/>
    <x v="7"/>
    <d v="2023-02-25T18:26:0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n v="100"/>
    <n v="291.79000000000002"/>
    <x v="0"/>
    <s v="television"/>
    <x v="8"/>
    <d v="2022-11-26T03:25:4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n v="126"/>
    <n v="31.5"/>
    <x v="0"/>
    <s v="television"/>
    <x v="9"/>
    <d v="2022-11-27T13:07: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n v="101"/>
    <n v="158.68"/>
    <x v="0"/>
    <s v="television"/>
    <x v="10"/>
    <d v="2020-10-31T22:26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n v="121"/>
    <n v="80.33"/>
    <x v="0"/>
    <s v="television"/>
    <x v="11"/>
    <d v="2023-04-21T17:08:3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n v="165"/>
    <n v="59.96"/>
    <x v="0"/>
    <s v="television"/>
    <x v="12"/>
    <d v="2020-11-25T0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n v="160"/>
    <n v="109.78"/>
    <x v="0"/>
    <s v="television"/>
    <x v="13"/>
    <d v="2023-02-12T23:22:17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n v="101"/>
    <n v="147.71"/>
    <x v="0"/>
    <s v="television"/>
    <x v="14"/>
    <d v="2020-11-22T02:16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n v="107"/>
    <n v="21.76"/>
    <x v="0"/>
    <s v="television"/>
    <x v="15"/>
    <d v="2022-04-10T09:24:3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n v="100"/>
    <n v="171.84"/>
    <x v="0"/>
    <s v="television"/>
    <x v="16"/>
    <d v="2020-10-21T20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n v="101"/>
    <n v="41.94"/>
    <x v="0"/>
    <s v="television"/>
    <x v="17"/>
    <d v="2021-04-01T14:21:2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n v="106"/>
    <n v="93.26"/>
    <x v="0"/>
    <s v="television"/>
    <x v="18"/>
    <d v="2021-02-05T11:26:4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n v="145"/>
    <n v="56.14"/>
    <x v="0"/>
    <s v="television"/>
    <x v="19"/>
    <d v="2022-01-21T12:06:2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n v="100"/>
    <n v="80.16"/>
    <x v="0"/>
    <s v="television"/>
    <x v="20"/>
    <d v="2022-03-25T07:04:5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n v="109"/>
    <n v="199.9"/>
    <x v="0"/>
    <s v="television"/>
    <x v="21"/>
    <d v="2021-02-15T20:37:5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n v="117"/>
    <n v="51.25"/>
    <x v="0"/>
    <s v="television"/>
    <x v="22"/>
    <d v="2021-06-06T09:07:2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n v="119"/>
    <n v="103.04"/>
    <x v="0"/>
    <s v="television"/>
    <x v="23"/>
    <d v="2021-10-20T17:31:2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n v="109"/>
    <n v="66.349999999999994"/>
    <x v="0"/>
    <s v="television"/>
    <x v="24"/>
    <d v="2022-03-27T15:36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n v="133"/>
    <n v="57.14"/>
    <x v="0"/>
    <s v="television"/>
    <x v="25"/>
    <d v="2022-08-06T07:32:3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n v="155"/>
    <n v="102.11"/>
    <x v="0"/>
    <s v="television"/>
    <x v="26"/>
    <d v="2021-01-01T00:25:3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n v="112"/>
    <n v="148.97"/>
    <x v="0"/>
    <s v="television"/>
    <x v="27"/>
    <d v="2021-04-14T15:56:4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n v="100"/>
    <n v="169.61"/>
    <x v="0"/>
    <s v="television"/>
    <x v="28"/>
    <d v="2022-07-10T23:00:3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n v="123"/>
    <n v="31.62"/>
    <x v="0"/>
    <s v="television"/>
    <x v="29"/>
    <d v="2020-12-02T11:36:3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n v="101"/>
    <n v="76.45"/>
    <x v="0"/>
    <s v="television"/>
    <x v="30"/>
    <d v="2021-01-05T08:02:1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n v="100"/>
    <n v="13"/>
    <x v="0"/>
    <s v="television"/>
    <x v="31"/>
    <d v="2022-08-25T11:26:2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n v="100"/>
    <n v="320.45"/>
    <x v="0"/>
    <s v="television"/>
    <x v="32"/>
    <d v="2022-12-27T07:58:5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n v="102"/>
    <n v="83.75"/>
    <x v="0"/>
    <s v="television"/>
    <x v="33"/>
    <d v="2022-05-28T05:33:2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n v="130"/>
    <n v="49.88"/>
    <x v="0"/>
    <s v="television"/>
    <x v="34"/>
    <d v="2020-12-18T01:58:0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n v="167"/>
    <n v="59.46"/>
    <x v="0"/>
    <s v="television"/>
    <x v="35"/>
    <d v="2021-10-17T17:08:34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n v="142"/>
    <n v="193.84"/>
    <x v="0"/>
    <s v="television"/>
    <x v="36"/>
    <d v="2021-09-20T14:08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n v="183"/>
    <n v="159.51"/>
    <x v="0"/>
    <s v="television"/>
    <x v="37"/>
    <d v="2021-08-10T22:26:1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n v="110"/>
    <n v="41.68"/>
    <x v="0"/>
    <s v="television"/>
    <x v="38"/>
    <d v="2019-07-21T08:25:3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n v="131"/>
    <n v="150.9"/>
    <x v="0"/>
    <s v="television"/>
    <x v="39"/>
    <d v="2020-09-27T12:33:0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n v="101"/>
    <n v="126.69"/>
    <x v="0"/>
    <s v="television"/>
    <x v="40"/>
    <d v="2020-10-25T04:34:1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n v="100"/>
    <n v="105.26"/>
    <x v="0"/>
    <s v="television"/>
    <x v="41"/>
    <d v="2021-02-26T01:53:2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n v="142"/>
    <n v="117.51"/>
    <x v="0"/>
    <s v="television"/>
    <x v="42"/>
    <d v="2021-06-02T03:49:0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n v="309"/>
    <n v="117.36"/>
    <x v="0"/>
    <s v="television"/>
    <x v="43"/>
    <d v="2020-11-21T10:17:0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n v="100"/>
    <n v="133.33000000000001"/>
    <x v="0"/>
    <s v="television"/>
    <x v="44"/>
    <d v="2021-02-27T19:51: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n v="120"/>
    <n v="98.36"/>
    <x v="0"/>
    <s v="television"/>
    <x v="45"/>
    <d v="2022-12-09T13:41:0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n v="104"/>
    <n v="194.44"/>
    <x v="0"/>
    <s v="television"/>
    <x v="46"/>
    <d v="2022-07-09T19:36:3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n v="108"/>
    <n v="76.87"/>
    <x v="0"/>
    <s v="television"/>
    <x v="47"/>
    <d v="2021-05-23T03:02:5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n v="108"/>
    <n v="56.82"/>
    <x v="0"/>
    <s v="television"/>
    <x v="48"/>
    <d v="2021-08-13T00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n v="100"/>
    <n v="137.93"/>
    <x v="0"/>
    <s v="television"/>
    <x v="49"/>
    <d v="2022-05-10T11:41: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n v="100"/>
    <n v="27.27"/>
    <x v="0"/>
    <s v="television"/>
    <x v="50"/>
    <d v="2021-07-09T22:51:2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n v="128"/>
    <n v="118.34"/>
    <x v="0"/>
    <s v="television"/>
    <x v="51"/>
    <d v="2022-02-14T15:11:1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n v="116"/>
    <n v="223.48"/>
    <x v="0"/>
    <s v="television"/>
    <x v="52"/>
    <d v="2020-11-26T19:15:1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n v="110"/>
    <n v="28.11"/>
    <x v="0"/>
    <s v="television"/>
    <x v="53"/>
    <d v="2020-07-31T04:34:1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n v="101"/>
    <n v="194.23"/>
    <x v="0"/>
    <s v="television"/>
    <x v="54"/>
    <d v="2022-07-20T22:59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n v="129"/>
    <n v="128.94999999999999"/>
    <x v="0"/>
    <s v="television"/>
    <x v="55"/>
    <d v="2023-01-13T06:00:1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n v="107"/>
    <n v="49.32"/>
    <x v="0"/>
    <s v="television"/>
    <x v="56"/>
    <d v="2021-12-04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n v="102"/>
    <n v="221.52"/>
    <x v="0"/>
    <s v="television"/>
    <x v="57"/>
    <d v="2021-10-15T05:42:08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n v="103"/>
    <n v="137.21"/>
    <x v="0"/>
    <s v="television"/>
    <x v="58"/>
    <d v="2021-04-18T18:08: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n v="100"/>
    <n v="606.82000000000005"/>
    <x v="0"/>
    <s v="television"/>
    <x v="59"/>
    <d v="2022-03-26T13:42:5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1"/>
    <n v="103"/>
    <n v="43.04"/>
    <x v="0"/>
    <s v="shorts"/>
    <x v="60"/>
    <d v="2020-07-16T10:17:0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1"/>
    <n v="148"/>
    <n v="322.39"/>
    <x v="0"/>
    <s v="shorts"/>
    <x v="61"/>
    <d v="2019-08-20T22:20:0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1"/>
    <n v="155"/>
    <n v="96.71"/>
    <x v="0"/>
    <s v="shorts"/>
    <x v="62"/>
    <d v="2019-05-04T08:12:5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1"/>
    <n v="114"/>
    <n v="35.47"/>
    <x v="0"/>
    <s v="shorts"/>
    <x v="63"/>
    <d v="2020-04-10T12:33:0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1"/>
    <n v="173"/>
    <n v="86.67"/>
    <x v="0"/>
    <s v="shorts"/>
    <x v="64"/>
    <d v="2019-09-25T14:12:58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1"/>
    <n v="108"/>
    <n v="132.05000000000001"/>
    <x v="0"/>
    <s v="shorts"/>
    <x v="65"/>
    <d v="2020-12-24T20:33:0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1"/>
    <n v="119"/>
    <n v="91.23"/>
    <x v="0"/>
    <s v="shorts"/>
    <x v="66"/>
    <d v="2023-03-13T13:01:2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1"/>
    <n v="116"/>
    <n v="116.25"/>
    <x v="0"/>
    <s v="shorts"/>
    <x v="67"/>
    <d v="2018-08-13T02:17:1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1"/>
    <n v="127"/>
    <n v="21.19"/>
    <x v="0"/>
    <s v="shorts"/>
    <x v="68"/>
    <d v="2020-06-15T01:54:0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1"/>
    <n v="111"/>
    <n v="62.33"/>
    <x v="0"/>
    <s v="shorts"/>
    <x v="69"/>
    <d v="2017-09-18T18:16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1"/>
    <n v="127"/>
    <n v="37.409999999999997"/>
    <x v="0"/>
    <s v="shorts"/>
    <x v="70"/>
    <d v="2017-08-18T10:52:1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1"/>
    <n v="124"/>
    <n v="69.72"/>
    <x v="0"/>
    <s v="shorts"/>
    <x v="71"/>
    <d v="2018-06-18T21:09:3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1"/>
    <n v="108"/>
    <n v="58.17"/>
    <x v="0"/>
    <s v="shorts"/>
    <x v="72"/>
    <d v="2018-12-31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1"/>
    <n v="100"/>
    <n v="50"/>
    <x v="0"/>
    <s v="shorts"/>
    <x v="73"/>
    <d v="2017-03-28T21:41:4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1"/>
    <n v="113"/>
    <n v="19.47"/>
    <x v="0"/>
    <s v="shorts"/>
    <x v="74"/>
    <d v="2022-08-20T13:21: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1"/>
    <n v="115"/>
    <n v="85.96"/>
    <x v="0"/>
    <s v="shorts"/>
    <x v="75"/>
    <d v="2019-06-30T22:52:4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1"/>
    <n v="153"/>
    <n v="30.67"/>
    <x v="0"/>
    <s v="shorts"/>
    <x v="76"/>
    <d v="2017-12-26T13:15:2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1"/>
    <n v="393"/>
    <n v="60.38"/>
    <x v="0"/>
    <s v="shorts"/>
    <x v="77"/>
    <d v="2018-06-10T17:07: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1"/>
    <n v="2702"/>
    <n v="38.6"/>
    <x v="0"/>
    <s v="shorts"/>
    <x v="78"/>
    <d v="2023-05-03T20:02:1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1"/>
    <n v="127"/>
    <n v="40.270000000000003"/>
    <x v="0"/>
    <s v="shorts"/>
    <x v="79"/>
    <d v="2020-08-24T00:43:4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1"/>
    <n v="107"/>
    <n v="273.83"/>
    <x v="0"/>
    <s v="shorts"/>
    <x v="80"/>
    <d v="2020-03-20T19:26:4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1"/>
    <n v="198"/>
    <n v="53.04"/>
    <x v="0"/>
    <s v="shorts"/>
    <x v="81"/>
    <d v="2018-08-11T10:19: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1"/>
    <n v="100"/>
    <n v="40.01"/>
    <x v="0"/>
    <s v="shorts"/>
    <x v="82"/>
    <d v="2017-09-27T08:46:5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1"/>
    <n v="103"/>
    <n v="15.77"/>
    <x v="0"/>
    <s v="shorts"/>
    <x v="83"/>
    <d v="2021-08-04T23:25:4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1"/>
    <n v="100"/>
    <n v="71.430000000000007"/>
    <x v="0"/>
    <s v="shorts"/>
    <x v="84"/>
    <d v="2017-04-12T07:04: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1"/>
    <n v="126"/>
    <n v="71.709999999999994"/>
    <x v="0"/>
    <s v="shorts"/>
    <x v="85"/>
    <d v="2017-09-08T06:52: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1"/>
    <n v="106"/>
    <n v="375.76"/>
    <x v="0"/>
    <s v="shorts"/>
    <x v="86"/>
    <d v="2022-07-23T02:40:5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1"/>
    <n v="105"/>
    <n v="104.6"/>
    <x v="0"/>
    <s v="shorts"/>
    <x v="87"/>
    <d v="2016-03-12T01:55:2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1"/>
    <n v="103"/>
    <n v="60"/>
    <x v="0"/>
    <s v="shorts"/>
    <x v="88"/>
    <d v="2020-10-29T04:21:3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1"/>
    <n v="115"/>
    <n v="123.29"/>
    <x v="0"/>
    <s v="shorts"/>
    <x v="89"/>
    <d v="2019-08-16T06:55:0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1"/>
    <n v="100"/>
    <n v="31.38"/>
    <x v="0"/>
    <s v="shorts"/>
    <x v="90"/>
    <d v="2017-06-17T01:18:0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1"/>
    <n v="120"/>
    <n v="78.260000000000005"/>
    <x v="0"/>
    <s v="shorts"/>
    <x v="91"/>
    <d v="2017-04-14T04:10:45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1"/>
    <n v="105"/>
    <n v="122.33"/>
    <x v="0"/>
    <s v="shorts"/>
    <x v="92"/>
    <d v="2023-10-25T05:42:5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1"/>
    <n v="111"/>
    <n v="73.73"/>
    <x v="0"/>
    <s v="shorts"/>
    <x v="93"/>
    <d v="2018-07-30T17:08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1"/>
    <n v="104"/>
    <n v="21.67"/>
    <x v="0"/>
    <s v="shorts"/>
    <x v="94"/>
    <d v="2020-08-03T09:24: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1"/>
    <n v="131"/>
    <n v="21.9"/>
    <x v="0"/>
    <s v="shorts"/>
    <x v="95"/>
    <d v="2018-03-05T10:25:3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1"/>
    <n v="115"/>
    <n v="50.59"/>
    <x v="0"/>
    <s v="shorts"/>
    <x v="96"/>
    <d v="2016-05-18T13:42:5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1"/>
    <n v="106"/>
    <n v="53.13"/>
    <x v="0"/>
    <s v="shorts"/>
    <x v="97"/>
    <d v="2017-06-16T20:51:0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1"/>
    <n v="106"/>
    <n v="56.67"/>
    <x v="0"/>
    <s v="shorts"/>
    <x v="98"/>
    <d v="2019-01-26T06:17:0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1"/>
    <n v="106"/>
    <n v="40.78"/>
    <x v="0"/>
    <s v="shorts"/>
    <x v="99"/>
    <d v="2020-05-09T21:1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1"/>
    <n v="100"/>
    <n v="192.31"/>
    <x v="0"/>
    <s v="shorts"/>
    <x v="100"/>
    <d v="2018-12-19T08:05:2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1"/>
    <n v="100"/>
    <n v="100"/>
    <x v="0"/>
    <s v="shorts"/>
    <x v="101"/>
    <d v="2019-03-21T21:18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1"/>
    <n v="128"/>
    <n v="117.92"/>
    <x v="0"/>
    <s v="shorts"/>
    <x v="102"/>
    <d v="2016-10-30T03:35:5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1"/>
    <n v="105"/>
    <n v="27.9"/>
    <x v="0"/>
    <s v="shorts"/>
    <x v="103"/>
    <d v="2020-06-29T01:32:0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1"/>
    <n v="120"/>
    <n v="60"/>
    <x v="0"/>
    <s v="shorts"/>
    <x v="104"/>
    <d v="2017-02-22T11:25:4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1"/>
    <n v="107"/>
    <n v="39.380000000000003"/>
    <x v="0"/>
    <s v="shorts"/>
    <x v="105"/>
    <d v="2022-12-28T06:51:26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1"/>
    <n v="101"/>
    <n v="186.11"/>
    <x v="0"/>
    <s v="shorts"/>
    <x v="106"/>
    <d v="2018-04-16T11:00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1"/>
    <n v="102"/>
    <n v="111.38"/>
    <x v="0"/>
    <s v="shorts"/>
    <x v="107"/>
    <d v="2017-03-19T13:14:0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1"/>
    <n v="247"/>
    <n v="78.72"/>
    <x v="0"/>
    <s v="shorts"/>
    <x v="108"/>
    <d v="2019-08-13T20:14: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1"/>
    <n v="220"/>
    <n v="46.7"/>
    <x v="0"/>
    <s v="shorts"/>
    <x v="109"/>
    <d v="2017-01-12T07:33:5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1"/>
    <n v="131"/>
    <n v="65.38"/>
    <x v="0"/>
    <s v="shorts"/>
    <x v="110"/>
    <d v="2020-02-20T06:50:1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1"/>
    <n v="155"/>
    <n v="102.08"/>
    <x v="0"/>
    <s v="shorts"/>
    <x v="111"/>
    <d v="2021-11-24T19:25:2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1"/>
    <n v="104"/>
    <n v="64.2"/>
    <x v="0"/>
    <s v="shorts"/>
    <x v="112"/>
    <d v="2020-08-09T12:34:1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1"/>
    <n v="141"/>
    <n v="90.38"/>
    <x v="0"/>
    <s v="shorts"/>
    <x v="113"/>
    <d v="2017-07-16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1"/>
    <n v="103"/>
    <n v="88.57"/>
    <x v="0"/>
    <s v="shorts"/>
    <x v="114"/>
    <d v="2018-01-14T10:56:55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1"/>
    <n v="140"/>
    <n v="28.73"/>
    <x v="0"/>
    <s v="shorts"/>
    <x v="115"/>
    <d v="2018-02-09T03:07:3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1"/>
    <n v="114"/>
    <n v="69.790000000000006"/>
    <x v="0"/>
    <s v="shorts"/>
    <x v="116"/>
    <d v="2017-02-28T15:55:2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1"/>
    <n v="100"/>
    <n v="167.49"/>
    <x v="0"/>
    <s v="shorts"/>
    <x v="117"/>
    <d v="2016-03-19T18:17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1"/>
    <n v="113"/>
    <n v="144.91"/>
    <x v="0"/>
    <s v="shorts"/>
    <x v="118"/>
    <d v="2017-07-06T04:54:0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1"/>
    <n v="105"/>
    <n v="91.84"/>
    <x v="0"/>
    <s v="shorts"/>
    <x v="119"/>
    <d v="2017-07-24T09:08:3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2"/>
    <n v="0"/>
    <n v="10"/>
    <x v="0"/>
    <s v="science fiction"/>
    <x v="120"/>
    <d v="2023-06-08T15:04:54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2"/>
    <n v="0"/>
    <n v="1"/>
    <x v="0"/>
    <s v="science fiction"/>
    <x v="121"/>
    <d v="2021-10-06T18:35:2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2"/>
    <n v="0"/>
    <n v="0"/>
    <x v="0"/>
    <s v="science fiction"/>
    <x v="122"/>
    <d v="2023-06-17T01:33:2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2"/>
    <n v="0"/>
    <n v="25.17"/>
    <x v="0"/>
    <s v="science fiction"/>
    <x v="123"/>
    <d v="2021-03-24T18:17:0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2"/>
    <n v="0"/>
    <n v="0"/>
    <x v="0"/>
    <s v="science fiction"/>
    <x v="124"/>
    <d v="2021-11-07T04:54: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2"/>
    <n v="14"/>
    <n v="11.67"/>
    <x v="0"/>
    <s v="science fiction"/>
    <x v="125"/>
    <d v="2023-10-28T06:41:3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2"/>
    <n v="6"/>
    <n v="106.69"/>
    <x v="0"/>
    <s v="science fiction"/>
    <x v="126"/>
    <d v="2021-12-07T02:17:0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2"/>
    <n v="2"/>
    <n v="47.5"/>
    <x v="0"/>
    <s v="science fiction"/>
    <x v="127"/>
    <d v="2021-09-19T19:24:35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2"/>
    <n v="2"/>
    <n v="311.17"/>
    <x v="0"/>
    <s v="science fiction"/>
    <x v="128"/>
    <d v="2023-06-28T06:15:0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2"/>
    <n v="0"/>
    <n v="0"/>
    <x v="0"/>
    <s v="science fiction"/>
    <x v="129"/>
    <d v="2021-03-27T01:42:3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2"/>
    <n v="0"/>
    <n v="0"/>
    <x v="0"/>
    <s v="science fiction"/>
    <x v="130"/>
    <d v="2020-10-22T12:52:34"/>
  </r>
  <r>
    <n v="131"/>
    <s v="I (Canceled)"/>
    <s v="I"/>
    <n v="1200"/>
    <n v="0"/>
    <x v="1"/>
    <s v="US"/>
    <s v="USD"/>
    <n v="1467763200"/>
    <x v="131"/>
    <b v="0"/>
    <n v="0"/>
    <b v="0"/>
    <x v="2"/>
    <n v="0"/>
    <n v="0"/>
    <x v="0"/>
    <s v="science fiction"/>
    <x v="131"/>
    <d v="2023-02-26T20:34:1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2"/>
    <n v="10"/>
    <n v="94.51"/>
    <x v="0"/>
    <s v="science fiction"/>
    <x v="132"/>
    <d v="2021-04-05T02:51:3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2"/>
    <n v="0"/>
    <n v="0"/>
    <x v="0"/>
    <s v="science fiction"/>
    <x v="133"/>
    <d v="2023-01-17T13:09:4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2"/>
    <n v="0"/>
    <n v="0"/>
    <x v="0"/>
    <s v="science fiction"/>
    <x v="134"/>
    <d v="2022-03-14T22:51:2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2"/>
    <n v="13"/>
    <n v="80.599999999999994"/>
    <x v="0"/>
    <s v="science fiction"/>
    <x v="135"/>
    <d v="2020-11-08T14:51:2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2"/>
    <n v="0"/>
    <n v="0"/>
    <x v="0"/>
    <s v="science fiction"/>
    <x v="136"/>
    <d v="2021-11-07T18:35: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2"/>
    <n v="0"/>
    <n v="0"/>
    <x v="0"/>
    <s v="science fiction"/>
    <x v="137"/>
    <d v="2022-04-27T05:27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2"/>
    <n v="3"/>
    <n v="81.239999999999995"/>
    <x v="0"/>
    <s v="science fiction"/>
    <x v="138"/>
    <d v="2022-02-03T12:33:0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2"/>
    <n v="100"/>
    <n v="500"/>
    <x v="0"/>
    <s v="science fiction"/>
    <x v="139"/>
    <d v="2022-01-12T11:32:48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2"/>
    <n v="0"/>
    <n v="0"/>
    <x v="0"/>
    <s v="science fiction"/>
    <x v="140"/>
    <d v="2021-09-03T07:43: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2"/>
    <n v="11"/>
    <n v="46.18"/>
    <x v="0"/>
    <s v="science fiction"/>
    <x v="141"/>
    <d v="2021-11-24T14:29:0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2"/>
    <n v="0"/>
    <n v="10"/>
    <x v="0"/>
    <s v="science fiction"/>
    <x v="142"/>
    <d v="2021-04-15T11:55:4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2"/>
    <n v="0"/>
    <n v="0"/>
    <x v="0"/>
    <s v="science fiction"/>
    <x v="143"/>
    <d v="2023-05-05T13:37:0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2"/>
    <n v="28"/>
    <n v="55.95"/>
    <x v="0"/>
    <s v="science fiction"/>
    <x v="144"/>
    <d v="2021-10-01T09:28:5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2"/>
    <n v="8"/>
    <n v="37.56"/>
    <x v="0"/>
    <s v="science fiction"/>
    <x v="145"/>
    <d v="2022-02-15T08:00:5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2"/>
    <n v="1"/>
    <n v="38.33"/>
    <x v="0"/>
    <s v="science fiction"/>
    <x v="146"/>
    <d v="2023-10-08T21:00:55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2"/>
    <n v="0"/>
    <n v="0"/>
    <x v="0"/>
    <s v="science fiction"/>
    <x v="147"/>
    <d v="2021-06-14T20:54:5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2"/>
    <n v="0"/>
    <n v="20"/>
    <x v="0"/>
    <s v="science fiction"/>
    <x v="148"/>
    <d v="2022-10-01T14:34:5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2"/>
    <n v="1"/>
    <n v="15.33"/>
    <x v="0"/>
    <s v="science fiction"/>
    <x v="149"/>
    <d v="2021-05-29T09:08:3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2"/>
    <n v="23"/>
    <n v="449.43"/>
    <x v="0"/>
    <s v="science fiction"/>
    <x v="150"/>
    <d v="2021-11-18T21:34:5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2"/>
    <n v="0"/>
    <n v="28"/>
    <x v="0"/>
    <s v="science fiction"/>
    <x v="151"/>
    <d v="2021-12-15T15:06:3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2"/>
    <n v="0"/>
    <n v="15"/>
    <x v="0"/>
    <s v="science fiction"/>
    <x v="152"/>
    <d v="2021-02-11T19:16:1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2"/>
    <n v="1"/>
    <n v="35.9"/>
    <x v="0"/>
    <s v="science fiction"/>
    <x v="153"/>
    <d v="2021-05-03T10:21:4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2"/>
    <n v="3"/>
    <n v="13.33"/>
    <x v="0"/>
    <s v="science fiction"/>
    <x v="154"/>
    <d v="2021-11-28T11:35:0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2"/>
    <n v="0"/>
    <n v="20.25"/>
    <x v="0"/>
    <s v="science fiction"/>
    <x v="155"/>
    <d v="2022-01-24T15:20: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2"/>
    <n v="5"/>
    <n v="119"/>
    <x v="0"/>
    <s v="science fiction"/>
    <x v="156"/>
    <d v="2020-12-15T13:42:4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2"/>
    <n v="0"/>
    <n v="4"/>
    <x v="0"/>
    <s v="science fiction"/>
    <x v="157"/>
    <d v="2022-10-01T04:26:0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2"/>
    <n v="0"/>
    <n v="0"/>
    <x v="0"/>
    <s v="science fiction"/>
    <x v="158"/>
    <d v="2021-03-16T22:4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2"/>
    <n v="0"/>
    <n v="10"/>
    <x v="0"/>
    <s v="science fiction"/>
    <x v="159"/>
    <d v="2023-02-23T22:12:1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3"/>
    <n v="0"/>
    <n v="0"/>
    <x v="0"/>
    <s v="drama"/>
    <x v="160"/>
    <d v="2022-02-20T07:54:07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3"/>
    <n v="0"/>
    <n v="5"/>
    <x v="0"/>
    <s v="drama"/>
    <x v="161"/>
    <d v="2020-11-09T15:25:3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3"/>
    <n v="16"/>
    <n v="43.5"/>
    <x v="0"/>
    <s v="drama"/>
    <x v="162"/>
    <d v="2020-12-31T09:56:3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3"/>
    <n v="0"/>
    <n v="0"/>
    <x v="0"/>
    <s v="drama"/>
    <x v="163"/>
    <d v="2022-04-14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3"/>
    <n v="1"/>
    <n v="91.43"/>
    <x v="0"/>
    <s v="drama"/>
    <x v="164"/>
    <d v="2021-02-08T00:20:58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3"/>
    <n v="0"/>
    <n v="0"/>
    <x v="0"/>
    <s v="drama"/>
    <x v="165"/>
    <d v="2022-08-10T11:12:5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3"/>
    <n v="60"/>
    <n v="3000"/>
    <x v="0"/>
    <s v="drama"/>
    <x v="166"/>
    <d v="2023-10-06T15:47:5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3"/>
    <n v="0"/>
    <n v="5.5"/>
    <x v="0"/>
    <s v="drama"/>
    <x v="167"/>
    <d v="2022-02-07T18:34:5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3"/>
    <n v="4"/>
    <n v="108.33"/>
    <x v="0"/>
    <s v="drama"/>
    <x v="168"/>
    <d v="2021-09-02T21:46: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3"/>
    <n v="22"/>
    <n v="56"/>
    <x v="0"/>
    <s v="drama"/>
    <x v="169"/>
    <d v="2021-03-12T20:43:02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3"/>
    <n v="3"/>
    <n v="32.5"/>
    <x v="0"/>
    <s v="drama"/>
    <x v="170"/>
    <d v="2022-03-08T16:32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3"/>
    <n v="0"/>
    <n v="1"/>
    <x v="0"/>
    <s v="drama"/>
    <x v="171"/>
    <d v="2023-04-10T08:23:0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3"/>
    <n v="0"/>
    <n v="0"/>
    <x v="0"/>
    <s v="drama"/>
    <x v="172"/>
    <d v="2021-09-02T09:41:2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3"/>
    <n v="0"/>
    <n v="0"/>
    <x v="0"/>
    <s v="drama"/>
    <x v="173"/>
    <d v="2021-08-11T22:34:2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3"/>
    <n v="0"/>
    <n v="0"/>
    <x v="0"/>
    <s v="drama"/>
    <x v="174"/>
    <d v="2021-10-30T00:14:4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3"/>
    <n v="6"/>
    <n v="49.88"/>
    <x v="0"/>
    <s v="drama"/>
    <x v="175"/>
    <d v="2021-01-15T00:45:5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3"/>
    <n v="0"/>
    <n v="0"/>
    <x v="0"/>
    <s v="drama"/>
    <x v="176"/>
    <d v="2022-02-08T19:10:27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3"/>
    <n v="40"/>
    <n v="25.71"/>
    <x v="0"/>
    <s v="drama"/>
    <x v="177"/>
    <d v="2021-09-07T17:18:3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3"/>
    <n v="0"/>
    <n v="0"/>
    <x v="0"/>
    <s v="drama"/>
    <x v="178"/>
    <d v="2022-06-18T03:20:51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3"/>
    <n v="20"/>
    <n v="100"/>
    <x v="0"/>
    <s v="drama"/>
    <x v="179"/>
    <d v="2022-10-08T05:38:1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3"/>
    <n v="33"/>
    <n v="30.85"/>
    <x v="0"/>
    <s v="drama"/>
    <x v="180"/>
    <d v="2021-10-01T11:25:4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3"/>
    <n v="21"/>
    <n v="180.5"/>
    <x v="0"/>
    <s v="drama"/>
    <x v="181"/>
    <d v="2021-12-20T10:03:4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3"/>
    <n v="0"/>
    <n v="0"/>
    <x v="0"/>
    <s v="drama"/>
    <x v="182"/>
    <d v="2023-09-26T07:11:05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3"/>
    <n v="36"/>
    <n v="373.5"/>
    <x v="0"/>
    <s v="drama"/>
    <x v="183"/>
    <d v="2021-04-26T19:56:2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3"/>
    <n v="3"/>
    <n v="25.5"/>
    <x v="0"/>
    <s v="drama"/>
    <x v="184"/>
    <d v="2021-01-17T18:16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3"/>
    <n v="6"/>
    <n v="220"/>
    <x v="0"/>
    <s v="drama"/>
    <x v="185"/>
    <d v="2023-04-18T00:59:4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3"/>
    <n v="0"/>
    <n v="0"/>
    <x v="0"/>
    <s v="drama"/>
    <x v="186"/>
    <d v="2023-11-29T02:17:0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3"/>
    <n v="16"/>
    <n v="160"/>
    <x v="0"/>
    <s v="drama"/>
    <x v="187"/>
    <d v="2022-01-22T01:07: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3"/>
    <n v="0"/>
    <n v="0"/>
    <x v="0"/>
    <s v="drama"/>
    <x v="188"/>
    <d v="2021-01-22T08:26:5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3"/>
    <n v="0"/>
    <n v="69"/>
    <x v="0"/>
    <s v="drama"/>
    <x v="189"/>
    <d v="2023-05-06T01:48:08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3"/>
    <n v="0"/>
    <n v="50"/>
    <x v="0"/>
    <s v="drama"/>
    <x v="190"/>
    <d v="2023-02-04T17:51:2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3"/>
    <n v="5"/>
    <n v="83.33"/>
    <x v="0"/>
    <s v="drama"/>
    <x v="191"/>
    <d v="2022-04-15T15:32:0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3"/>
    <n v="0"/>
    <n v="5.67"/>
    <x v="0"/>
    <s v="drama"/>
    <x v="192"/>
    <d v="2021-03-12T01:09:1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3"/>
    <n v="0"/>
    <n v="0"/>
    <x v="0"/>
    <s v="drama"/>
    <x v="193"/>
    <d v="2021-04-29T06:12:4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3"/>
    <n v="0"/>
    <n v="1"/>
    <x v="0"/>
    <s v="drama"/>
    <x v="194"/>
    <d v="2022-10-11T13:37:4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3"/>
    <n v="0"/>
    <n v="0"/>
    <x v="0"/>
    <s v="drama"/>
    <x v="195"/>
    <d v="2022-01-09T21:49:1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3"/>
    <n v="42"/>
    <n v="77.11"/>
    <x v="0"/>
    <s v="drama"/>
    <x v="196"/>
    <d v="2022-04-25T06:51:2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3"/>
    <n v="10"/>
    <n v="32.75"/>
    <x v="0"/>
    <s v="drama"/>
    <x v="197"/>
    <d v="2023-11-13T03:25:4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3"/>
    <n v="1"/>
    <n v="46.5"/>
    <x v="0"/>
    <s v="drama"/>
    <x v="198"/>
    <d v="2021-02-25T20:48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3"/>
    <n v="0"/>
    <n v="0"/>
    <x v="0"/>
    <s v="drama"/>
    <x v="199"/>
    <d v="2023-05-03T03:23:5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3"/>
    <n v="26"/>
    <n v="87.31"/>
    <x v="0"/>
    <s v="drama"/>
    <x v="200"/>
    <d v="2021-02-02T16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3"/>
    <n v="58"/>
    <n v="54.29"/>
    <x v="0"/>
    <s v="drama"/>
    <x v="201"/>
    <d v="2021-07-20T08:44:22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3"/>
    <n v="0"/>
    <n v="0"/>
    <x v="0"/>
    <s v="drama"/>
    <x v="202"/>
    <d v="2022-04-22T23:58:5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3"/>
    <n v="30"/>
    <n v="93.25"/>
    <x v="0"/>
    <s v="drama"/>
    <x v="203"/>
    <d v="2021-07-08T23:15:3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3"/>
    <n v="51"/>
    <n v="117.68"/>
    <x v="0"/>
    <s v="drama"/>
    <x v="204"/>
    <d v="2023-04-01T1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3"/>
    <n v="16"/>
    <n v="76.47"/>
    <x v="0"/>
    <s v="drama"/>
    <x v="205"/>
    <d v="2022-04-20T10:28:5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3"/>
    <n v="0"/>
    <n v="0"/>
    <x v="0"/>
    <s v="drama"/>
    <x v="206"/>
    <d v="2023-04-03T06:58:4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3"/>
    <n v="15"/>
    <n v="163.85"/>
    <x v="0"/>
    <s v="drama"/>
    <x v="207"/>
    <d v="2021-06-09T15:41:4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3"/>
    <n v="0"/>
    <n v="0"/>
    <x v="0"/>
    <s v="drama"/>
    <x v="208"/>
    <d v="2021-05-19T03:17:2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3"/>
    <n v="0"/>
    <n v="0"/>
    <x v="0"/>
    <s v="drama"/>
    <x v="209"/>
    <d v="2022-01-10T04:44:2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3"/>
    <n v="25"/>
    <n v="91.82"/>
    <x v="0"/>
    <s v="drama"/>
    <x v="210"/>
    <d v="2022-04-14T05:42:5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3"/>
    <n v="45"/>
    <n v="185.83"/>
    <x v="0"/>
    <s v="drama"/>
    <x v="211"/>
    <d v="2022-03-31T11:14:3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3"/>
    <n v="0"/>
    <n v="1"/>
    <x v="0"/>
    <s v="drama"/>
    <x v="212"/>
    <d v="2022-11-27T05:52:4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3"/>
    <n v="0"/>
    <n v="20"/>
    <x v="0"/>
    <s v="drama"/>
    <x v="213"/>
    <d v="2022-02-21T02:24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3"/>
    <n v="0"/>
    <n v="1"/>
    <x v="0"/>
    <s v="drama"/>
    <x v="214"/>
    <d v="2021-08-18T20:59:5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3"/>
    <n v="0"/>
    <n v="10"/>
    <x v="0"/>
    <s v="drama"/>
    <x v="215"/>
    <d v="2022-09-20T23:58:5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3"/>
    <n v="56"/>
    <n v="331.54"/>
    <x v="0"/>
    <s v="drama"/>
    <x v="216"/>
    <d v="2021-10-11T21:43:34"/>
  </r>
  <r>
    <n v="217"/>
    <s v="Bitch"/>
    <s v="A roadmovie by paw"/>
    <n v="100000"/>
    <n v="11943"/>
    <x v="2"/>
    <s v="SE"/>
    <s v="SEK"/>
    <n v="1419780149"/>
    <x v="217"/>
    <b v="0"/>
    <n v="38"/>
    <b v="0"/>
    <x v="3"/>
    <n v="12"/>
    <n v="314.29000000000002"/>
    <x v="0"/>
    <s v="drama"/>
    <x v="217"/>
    <d v="2021-06-02T03:51:2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3"/>
    <n v="2"/>
    <n v="100"/>
    <x v="0"/>
    <s v="drama"/>
    <x v="218"/>
    <d v="2021-11-06T20:39:47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3"/>
    <n v="18"/>
    <n v="115.99"/>
    <x v="0"/>
    <s v="drama"/>
    <x v="219"/>
    <d v="2022-11-09T11:24:34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3"/>
    <n v="1"/>
    <n v="120"/>
    <x v="0"/>
    <s v="drama"/>
    <x v="220"/>
    <d v="2022-02-25T22:58:17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3"/>
    <n v="0"/>
    <n v="0"/>
    <x v="0"/>
    <s v="drama"/>
    <x v="221"/>
    <d v="2021-09-13T04:41: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3"/>
    <n v="13"/>
    <n v="65"/>
    <x v="0"/>
    <s v="drama"/>
    <x v="222"/>
    <d v="2021-09-11T06:27:26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3"/>
    <n v="0"/>
    <n v="0"/>
    <x v="0"/>
    <s v="drama"/>
    <x v="223"/>
    <d v="2023-01-06T11:31:2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3"/>
    <n v="0"/>
    <n v="0"/>
    <x v="0"/>
    <s v="drama"/>
    <x v="224"/>
    <d v="2022-01-09T09:52:5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3"/>
    <n v="0"/>
    <n v="0"/>
    <x v="0"/>
    <s v="drama"/>
    <x v="225"/>
    <d v="2022-11-18T04:39:07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3"/>
    <n v="1"/>
    <n v="125"/>
    <x v="0"/>
    <s v="drama"/>
    <x v="226"/>
    <d v="2021-11-24T21:07: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3"/>
    <n v="0"/>
    <n v="0"/>
    <x v="0"/>
    <s v="drama"/>
    <x v="227"/>
    <d v="2022-01-09T00:31:15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3"/>
    <n v="0"/>
    <n v="0"/>
    <x v="0"/>
    <s v="drama"/>
    <x v="228"/>
    <d v="2021-11-26T08:32:2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3"/>
    <n v="0"/>
    <n v="0"/>
    <x v="0"/>
    <s v="drama"/>
    <x v="229"/>
    <d v="2022-09-16T08:28:3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3"/>
    <n v="0"/>
    <n v="30"/>
    <x v="0"/>
    <s v="drama"/>
    <x v="230"/>
    <d v="2021-11-29T21:19:0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3"/>
    <n v="0"/>
    <n v="0"/>
    <x v="0"/>
    <s v="drama"/>
    <x v="231"/>
    <d v="2022-07-30T09:09:3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3"/>
    <n v="3"/>
    <n v="15.71"/>
    <x v="0"/>
    <s v="drama"/>
    <x v="232"/>
    <d v="2021-08-11T02:04:4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3"/>
    <n v="0"/>
    <n v="0"/>
    <x v="0"/>
    <s v="drama"/>
    <x v="233"/>
    <d v="2023-06-05T01:00:2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3"/>
    <n v="40"/>
    <n v="80.2"/>
    <x v="0"/>
    <s v="drama"/>
    <x v="234"/>
    <d v="2021-12-18T11:15:2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3"/>
    <n v="0"/>
    <n v="0"/>
    <x v="0"/>
    <s v="drama"/>
    <x v="235"/>
    <d v="2022-01-09T00:55: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3"/>
    <n v="0"/>
    <n v="0"/>
    <x v="0"/>
    <s v="drama"/>
    <x v="236"/>
    <d v="2022-08-01T17:08:34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3"/>
    <n v="0"/>
    <n v="50"/>
    <x v="0"/>
    <s v="drama"/>
    <x v="237"/>
    <d v="2022-10-13T08:58:2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3"/>
    <n v="0"/>
    <n v="0"/>
    <x v="0"/>
    <s v="drama"/>
    <x v="238"/>
    <d v="2023-09-17T13:42:5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3"/>
    <n v="25"/>
    <n v="50"/>
    <x v="0"/>
    <s v="drama"/>
    <x v="239"/>
    <d v="2022-05-28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4"/>
    <n v="108"/>
    <n v="117.85"/>
    <x v="0"/>
    <s v="documentary"/>
    <x v="240"/>
    <d v="2019-07-15T05:43:0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4"/>
    <n v="113"/>
    <n v="109.04"/>
    <x v="0"/>
    <s v="documentary"/>
    <x v="241"/>
    <d v="2021-05-25T05:25:4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4"/>
    <n v="113"/>
    <n v="73.02"/>
    <x v="0"/>
    <s v="documentary"/>
    <x v="242"/>
    <d v="2017-12-18T06:39:49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4"/>
    <n v="103"/>
    <n v="78.2"/>
    <x v="0"/>
    <s v="documentary"/>
    <x v="243"/>
    <d v="2020-06-13T08:09:3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4"/>
    <n v="114"/>
    <n v="47.4"/>
    <x v="0"/>
    <s v="documentary"/>
    <x v="244"/>
    <d v="2015-12-13T01:15: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4"/>
    <n v="104"/>
    <n v="54.02"/>
    <x v="0"/>
    <s v="documentary"/>
    <x v="245"/>
    <d v="2018-09-18T01:27:2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4"/>
    <n v="305"/>
    <n v="68.489999999999995"/>
    <x v="0"/>
    <s v="documentary"/>
    <x v="246"/>
    <d v="2016-10-24T17:58:1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4"/>
    <n v="134"/>
    <n v="108.15"/>
    <x v="0"/>
    <s v="documentary"/>
    <x v="247"/>
    <d v="2016-08-13T11:01:4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4"/>
    <n v="101"/>
    <n v="589.95000000000005"/>
    <x v="0"/>
    <s v="documentary"/>
    <x v="248"/>
    <d v="2018-01-08T04:05:5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4"/>
    <n v="113"/>
    <n v="48.05"/>
    <x v="0"/>
    <s v="documentary"/>
    <x v="249"/>
    <d v="2016-06-12T06:28:3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4"/>
    <n v="106"/>
    <n v="72.48"/>
    <x v="0"/>
    <s v="documentary"/>
    <x v="250"/>
    <d v="2019-08-20T15:31:1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4"/>
    <n v="126"/>
    <n v="57.08"/>
    <x v="0"/>
    <s v="documentary"/>
    <x v="251"/>
    <d v="2018-06-05T18:17:0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4"/>
    <n v="185"/>
    <n v="85.44"/>
    <x v="0"/>
    <s v="documentary"/>
    <x v="252"/>
    <d v="2016-03-09T21:41: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4"/>
    <n v="101"/>
    <n v="215.86"/>
    <x v="0"/>
    <s v="documentary"/>
    <x v="253"/>
    <d v="2018-02-21T14:25:2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4"/>
    <n v="117"/>
    <n v="89.39"/>
    <x v="0"/>
    <s v="documentary"/>
    <x v="254"/>
    <d v="2022-05-02T09:08:3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4"/>
    <n v="107"/>
    <n v="45.42"/>
    <x v="0"/>
    <s v="documentary"/>
    <x v="255"/>
    <d v="2017-02-02T09:52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4"/>
    <n v="139"/>
    <n v="65.760000000000005"/>
    <x v="0"/>
    <s v="documentary"/>
    <x v="256"/>
    <d v="2019-05-19T03:57:2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4"/>
    <n v="107"/>
    <n v="66.7"/>
    <x v="0"/>
    <s v="documentary"/>
    <x v="257"/>
    <d v="2023-01-03T17:11: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4"/>
    <n v="191"/>
    <n v="83.35"/>
    <x v="0"/>
    <s v="documentary"/>
    <x v="258"/>
    <d v="2017-05-20T08:16: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4"/>
    <n v="132"/>
    <n v="105.05"/>
    <x v="0"/>
    <s v="documentary"/>
    <x v="259"/>
    <d v="2021-09-25T16:48:5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4"/>
    <n v="106"/>
    <n v="120.91"/>
    <x v="0"/>
    <s v="documentary"/>
    <x v="260"/>
    <d v="2016-05-01T18:16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4"/>
    <n v="107"/>
    <n v="97.64"/>
    <x v="0"/>
    <s v="documentary"/>
    <x v="261"/>
    <d v="2018-06-30T17:02:5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4"/>
    <n v="240"/>
    <n v="41.38"/>
    <x v="0"/>
    <s v="documentary"/>
    <x v="262"/>
    <d v="2017-01-12T13:39:3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4"/>
    <n v="118"/>
    <n v="30.65"/>
    <x v="0"/>
    <s v="documentary"/>
    <x v="263"/>
    <d v="2018-11-06T02:11: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4"/>
    <n v="118"/>
    <n v="64.95"/>
    <x v="0"/>
    <s v="documentary"/>
    <x v="264"/>
    <d v="2018-05-30T20:26:3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4"/>
    <n v="111"/>
    <n v="95.78"/>
    <x v="0"/>
    <s v="documentary"/>
    <x v="265"/>
    <d v="2016-02-14T12:52:3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4"/>
    <n v="146"/>
    <n v="40.42"/>
    <x v="0"/>
    <s v="documentary"/>
    <x v="266"/>
    <d v="2016-01-25T07:49:43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4"/>
    <n v="132"/>
    <n v="78.58"/>
    <x v="0"/>
    <s v="documentary"/>
    <x v="267"/>
    <d v="2020-11-01T08:59:0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4"/>
    <n v="111"/>
    <n v="50.18"/>
    <x v="0"/>
    <s v="documentary"/>
    <x v="268"/>
    <d v="2017-10-29T19:02:2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4"/>
    <n v="147"/>
    <n v="92.25"/>
    <x v="0"/>
    <s v="documentary"/>
    <x v="269"/>
    <d v="2023-11-18T01:58:3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4"/>
    <n v="153"/>
    <n v="57.54"/>
    <x v="0"/>
    <s v="documentary"/>
    <x v="270"/>
    <d v="2017-04-23T01:08:3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4"/>
    <n v="105"/>
    <n v="109.42"/>
    <x v="0"/>
    <s v="documentary"/>
    <x v="271"/>
    <d v="2020-04-16T09:08:3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4"/>
    <n v="177"/>
    <n v="81.89"/>
    <x v="0"/>
    <s v="documentary"/>
    <x v="272"/>
    <d v="2016-01-31T18:04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4"/>
    <n v="108"/>
    <n v="45.67"/>
    <x v="0"/>
    <s v="documentary"/>
    <x v="273"/>
    <d v="2017-06-06T23:57:2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4"/>
    <n v="156"/>
    <n v="55.22"/>
    <x v="0"/>
    <s v="documentary"/>
    <x v="274"/>
    <d v="2018-04-19T07:58:5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4"/>
    <n v="108"/>
    <n v="65.3"/>
    <x v="0"/>
    <s v="documentary"/>
    <x v="275"/>
    <d v="2018-12-25T08:52:4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4"/>
    <n v="148"/>
    <n v="95.23"/>
    <x v="0"/>
    <s v="documentary"/>
    <x v="276"/>
    <d v="2018-05-15T07:57:3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4"/>
    <n v="110"/>
    <n v="75.44"/>
    <x v="0"/>
    <s v="documentary"/>
    <x v="277"/>
    <d v="2021-11-16T07:18:2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4"/>
    <n v="150"/>
    <n v="97.82"/>
    <x v="0"/>
    <s v="documentary"/>
    <x v="278"/>
    <d v="2018-11-22T04:33:0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4"/>
    <n v="157"/>
    <n v="87.69"/>
    <x v="0"/>
    <s v="documentary"/>
    <x v="279"/>
    <d v="2023-11-23T16:01:0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4"/>
    <n v="156"/>
    <n v="54.75"/>
    <x v="0"/>
    <s v="documentary"/>
    <x v="280"/>
    <d v="2020-10-02T19:37:4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4"/>
    <n v="121"/>
    <n v="83.95"/>
    <x v="0"/>
    <s v="documentary"/>
    <x v="281"/>
    <d v="2015-04-08T11:55:2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4"/>
    <n v="101"/>
    <n v="254.39"/>
    <x v="0"/>
    <s v="documentary"/>
    <x v="282"/>
    <d v="2015-11-18T14:51:26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4"/>
    <n v="114"/>
    <n v="101.83"/>
    <x v="0"/>
    <s v="documentary"/>
    <x v="283"/>
    <d v="2017-05-01T02:16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4"/>
    <n v="105"/>
    <n v="55.07"/>
    <x v="0"/>
    <s v="documentary"/>
    <x v="284"/>
    <d v="2018-01-24T03:06:1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4"/>
    <n v="229"/>
    <n v="56.9"/>
    <x v="0"/>
    <s v="documentary"/>
    <x v="285"/>
    <d v="2019-12-18T20:44:2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4"/>
    <n v="109"/>
    <n v="121.28"/>
    <x v="0"/>
    <s v="documentary"/>
    <x v="286"/>
    <d v="2019-05-29T10:57:3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4"/>
    <n v="176"/>
    <n v="91.19"/>
    <x v="0"/>
    <s v="documentary"/>
    <x v="287"/>
    <d v="2018-12-16T08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4"/>
    <n v="103"/>
    <n v="115.45"/>
    <x v="0"/>
    <s v="documentary"/>
    <x v="288"/>
    <d v="2018-07-21T21:46:3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4"/>
    <n v="105"/>
    <n v="67.77"/>
    <x v="0"/>
    <s v="documentary"/>
    <x v="289"/>
    <d v="2020-02-06T19:22:3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4"/>
    <n v="107"/>
    <n v="28.58"/>
    <x v="0"/>
    <s v="documentary"/>
    <x v="290"/>
    <d v="2016-12-16T05:41:4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4"/>
    <n v="120"/>
    <n v="46.88"/>
    <x v="0"/>
    <s v="documentary"/>
    <x v="291"/>
    <d v="2019-07-09T20:35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4"/>
    <n v="102"/>
    <n v="154.41999999999999"/>
    <x v="0"/>
    <s v="documentary"/>
    <x v="292"/>
    <d v="2017-10-19T11:24:3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4"/>
    <n v="101"/>
    <n v="201.22"/>
    <x v="0"/>
    <s v="documentary"/>
    <x v="293"/>
    <d v="2020-08-18T04:36: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4"/>
    <n v="100"/>
    <n v="100"/>
    <x v="0"/>
    <s v="documentary"/>
    <x v="294"/>
    <d v="2016-05-04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4"/>
    <n v="133"/>
    <n v="100.08"/>
    <x v="0"/>
    <s v="documentary"/>
    <x v="295"/>
    <d v="2020-02-05T03:25:4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4"/>
    <n v="119"/>
    <n v="230.09"/>
    <x v="0"/>
    <s v="documentary"/>
    <x v="296"/>
    <d v="2018-10-13T16:28:1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4"/>
    <n v="101"/>
    <n v="141.75"/>
    <x v="0"/>
    <s v="documentary"/>
    <x v="297"/>
    <d v="2021-10-21T07:58:5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4"/>
    <n v="109"/>
    <n v="56.34"/>
    <x v="0"/>
    <s v="documentary"/>
    <x v="298"/>
    <d v="2020-09-09T03:25:4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4"/>
    <n v="179"/>
    <n v="73.34"/>
    <x v="0"/>
    <s v="documentary"/>
    <x v="299"/>
    <d v="2016-09-19T03:53:3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4"/>
    <n v="102"/>
    <n v="85.34"/>
    <x v="0"/>
    <s v="documentary"/>
    <x v="300"/>
    <d v="2017-03-19T12:36:5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4"/>
    <n v="119"/>
    <n v="61.5"/>
    <x v="0"/>
    <s v="documentary"/>
    <x v="301"/>
    <d v="2019-05-22T12:14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4"/>
    <n v="100"/>
    <n v="93.02"/>
    <x v="0"/>
    <s v="documentary"/>
    <x v="302"/>
    <d v="2018-03-04T02:55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4"/>
    <n v="137"/>
    <n v="50.29"/>
    <x v="0"/>
    <s v="documentary"/>
    <x v="303"/>
    <d v="2018-06-24T08:48: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4"/>
    <n v="232"/>
    <n v="106.43"/>
    <x v="0"/>
    <s v="documentary"/>
    <x v="304"/>
    <d v="2018-10-06T09:08:3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4"/>
    <n v="130"/>
    <n v="51.72"/>
    <x v="0"/>
    <s v="documentary"/>
    <x v="305"/>
    <d v="2018-03-21T00:08:3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4"/>
    <n v="293"/>
    <n v="36.61"/>
    <x v="0"/>
    <s v="documentary"/>
    <x v="306"/>
    <d v="2019-05-23T18:23:29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4"/>
    <n v="111"/>
    <n v="42.52"/>
    <x v="0"/>
    <s v="documentary"/>
    <x v="307"/>
    <d v="2019-04-07T01:54:1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4"/>
    <n v="106"/>
    <n v="62.71"/>
    <x v="0"/>
    <s v="documentary"/>
    <x v="308"/>
    <d v="2017-01-26T19:03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4"/>
    <n v="119"/>
    <n v="89.96"/>
    <x v="0"/>
    <s v="documentary"/>
    <x v="309"/>
    <d v="2018-10-09T10:19:4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4"/>
    <n v="104"/>
    <n v="28.92"/>
    <x v="0"/>
    <s v="documentary"/>
    <x v="310"/>
    <d v="2017-10-09T02:17:0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4"/>
    <n v="104"/>
    <n v="138.80000000000001"/>
    <x v="0"/>
    <s v="documentary"/>
    <x v="311"/>
    <d v="2017-12-31T19:24:3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4"/>
    <n v="112"/>
    <n v="61.3"/>
    <x v="0"/>
    <s v="documentary"/>
    <x v="312"/>
    <d v="2019-06-21T10:21:3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4"/>
    <n v="105"/>
    <n v="80.2"/>
    <x v="0"/>
    <s v="documentary"/>
    <x v="313"/>
    <d v="2016-05-30T14:50:1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4"/>
    <n v="385"/>
    <n v="32.1"/>
    <x v="0"/>
    <s v="documentary"/>
    <x v="314"/>
    <d v="2019-05-02T02:16:5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4"/>
    <n v="101"/>
    <n v="200.89"/>
    <x v="0"/>
    <s v="documentary"/>
    <x v="315"/>
    <d v="2018-09-25T17:45:2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4"/>
    <n v="114"/>
    <n v="108.01"/>
    <x v="0"/>
    <s v="documentary"/>
    <x v="316"/>
    <d v="2021-05-13T05:41:4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4"/>
    <n v="101"/>
    <n v="95.7"/>
    <x v="0"/>
    <s v="documentary"/>
    <x v="317"/>
    <d v="2020-03-22T15:08:1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4"/>
    <n v="283"/>
    <n v="49.88"/>
    <x v="0"/>
    <s v="documentary"/>
    <x v="318"/>
    <d v="2019-05-30T20:29:3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4"/>
    <n v="113"/>
    <n v="110.47"/>
    <x v="0"/>
    <s v="documentary"/>
    <x v="319"/>
    <d v="2015-10-26T02:16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4"/>
    <n v="107"/>
    <n v="134.91"/>
    <x v="0"/>
    <s v="documentary"/>
    <x v="320"/>
    <d v="2022-07-17T19:25:4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4"/>
    <n v="103"/>
    <n v="106.62"/>
    <x v="0"/>
    <s v="documentary"/>
    <x v="321"/>
    <d v="2023-07-20T06:32:0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4"/>
    <n v="108"/>
    <n v="145.04"/>
    <x v="0"/>
    <s v="documentary"/>
    <x v="322"/>
    <d v="2022-12-27T19:03:4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4"/>
    <n v="123"/>
    <n v="114.59"/>
    <x v="0"/>
    <s v="documentary"/>
    <x v="323"/>
    <d v="2023-09-07T05:41:4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4"/>
    <n v="102"/>
    <n v="105.32"/>
    <x v="0"/>
    <s v="documentary"/>
    <x v="324"/>
    <d v="2022-02-04T00:02:0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4"/>
    <n v="104"/>
    <n v="70.92"/>
    <x v="0"/>
    <s v="documentary"/>
    <x v="325"/>
    <d v="2023-09-05T22:17:4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4"/>
    <n v="113"/>
    <n v="147.16999999999999"/>
    <x v="0"/>
    <s v="documentary"/>
    <x v="326"/>
    <d v="2023-12-11T19:22: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4"/>
    <n v="136"/>
    <n v="160.47"/>
    <x v="0"/>
    <s v="documentary"/>
    <x v="327"/>
    <d v="2021-09-05T19:25:4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4"/>
    <n v="104"/>
    <n v="156.05000000000001"/>
    <x v="0"/>
    <s v="documentary"/>
    <x v="328"/>
    <d v="2022-05-19T14:51:2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4"/>
    <n v="106"/>
    <n v="63.17"/>
    <x v="0"/>
    <s v="documentary"/>
    <x v="329"/>
    <d v="2022-05-26T11:25:4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4"/>
    <n v="102"/>
    <n v="104.82"/>
    <x v="0"/>
    <s v="documentary"/>
    <x v="330"/>
    <d v="2019-07-28T07:58:5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4"/>
    <n v="107"/>
    <n v="97.36"/>
    <x v="0"/>
    <s v="documentary"/>
    <x v="331"/>
    <d v="2023-02-05T19:22:3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4"/>
    <n v="113"/>
    <n v="203.63"/>
    <x v="0"/>
    <s v="documentary"/>
    <x v="332"/>
    <d v="2022-05-15T05:42:5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4"/>
    <n v="125"/>
    <n v="188.31"/>
    <x v="0"/>
    <s v="documentary"/>
    <x v="333"/>
    <d v="2022-11-16T16:18:5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4"/>
    <n v="101"/>
    <n v="146.65"/>
    <x v="0"/>
    <s v="documentary"/>
    <x v="334"/>
    <d v="2021-11-07T01:08: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4"/>
    <n v="103"/>
    <n v="109.19"/>
    <x v="0"/>
    <s v="documentary"/>
    <x v="335"/>
    <d v="2021-10-30T04:34:1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4"/>
    <n v="117"/>
    <n v="59.25"/>
    <x v="0"/>
    <s v="documentary"/>
    <x v="336"/>
    <d v="2022-06-02T20:55:3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4"/>
    <n v="101"/>
    <n v="97.9"/>
    <x v="0"/>
    <s v="documentary"/>
    <x v="337"/>
    <d v="2021-08-27T09:14:2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4"/>
    <n v="110"/>
    <n v="70"/>
    <x v="0"/>
    <s v="documentary"/>
    <x v="338"/>
    <d v="2023-05-05T0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4"/>
    <n v="108"/>
    <n v="72.87"/>
    <x v="0"/>
    <s v="documentary"/>
    <x v="339"/>
    <d v="2021-10-19T17:25:0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4"/>
    <n v="125"/>
    <n v="146.35"/>
    <x v="0"/>
    <s v="documentary"/>
    <x v="340"/>
    <d v="2023-12-04T20:34: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4"/>
    <n v="107"/>
    <n v="67.91"/>
    <x v="0"/>
    <s v="documentary"/>
    <x v="341"/>
    <d v="2021-02-21T01:07:2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4"/>
    <n v="100"/>
    <n v="169.85"/>
    <x v="0"/>
    <s v="documentary"/>
    <x v="342"/>
    <d v="2022-12-12T00:50:4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4"/>
    <n v="102"/>
    <n v="58.41"/>
    <x v="0"/>
    <s v="documentary"/>
    <x v="343"/>
    <d v="2021-04-12T06:51:2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4"/>
    <n v="102"/>
    <n v="119.99"/>
    <x v="0"/>
    <s v="documentary"/>
    <x v="344"/>
    <d v="2021-11-25T16:22:5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4"/>
    <n v="123"/>
    <n v="99.86"/>
    <x v="0"/>
    <s v="documentary"/>
    <x v="345"/>
    <d v="2021-11-12T22:28: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4"/>
    <n v="170"/>
    <n v="90.58"/>
    <x v="0"/>
    <s v="documentary"/>
    <x v="346"/>
    <d v="2022-04-29T10:17:3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4"/>
    <n v="112"/>
    <n v="117.77"/>
    <x v="0"/>
    <s v="documentary"/>
    <x v="347"/>
    <d v="2022-06-03T21:35:2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4"/>
    <n v="103"/>
    <n v="86.55"/>
    <x v="0"/>
    <s v="documentary"/>
    <x v="348"/>
    <d v="2022-02-26T19:31:4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4"/>
    <n v="107"/>
    <n v="71.900000000000006"/>
    <x v="0"/>
    <s v="documentary"/>
    <x v="349"/>
    <d v="2023-11-20T17:06: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4"/>
    <n v="115"/>
    <n v="129.82"/>
    <x v="0"/>
    <s v="documentary"/>
    <x v="350"/>
    <d v="2023-05-14T14:50:1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4"/>
    <n v="127"/>
    <n v="44.91"/>
    <x v="0"/>
    <s v="documentary"/>
    <x v="351"/>
    <d v="2022-11-17T01:19:0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4"/>
    <n v="117"/>
    <n v="40.76"/>
    <x v="0"/>
    <s v="documentary"/>
    <x v="352"/>
    <d v="2021-03-01T01:09: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4"/>
    <n v="109"/>
    <n v="103.52"/>
    <x v="0"/>
    <s v="documentary"/>
    <x v="353"/>
    <d v="2022-06-09T22:51:4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4"/>
    <n v="104"/>
    <n v="125.45"/>
    <x v="0"/>
    <s v="documentary"/>
    <x v="354"/>
    <d v="2022-11-18T00:59:2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4"/>
    <n v="116"/>
    <n v="246.61"/>
    <x v="0"/>
    <s v="documentary"/>
    <x v="355"/>
    <d v="2021-05-01T22:55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4"/>
    <n v="103"/>
    <n v="79.400000000000006"/>
    <x v="0"/>
    <s v="documentary"/>
    <x v="356"/>
    <d v="2022-10-22T17:27:2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4"/>
    <n v="174"/>
    <n v="86.14"/>
    <x v="0"/>
    <s v="documentary"/>
    <x v="357"/>
    <d v="2021-10-13T09:31:2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4"/>
    <n v="103"/>
    <n v="193.05"/>
    <x v="0"/>
    <s v="documentary"/>
    <x v="358"/>
    <d v="2023-02-03T13:42:5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4"/>
    <n v="105"/>
    <n v="84.02"/>
    <x v="0"/>
    <s v="documentary"/>
    <x v="359"/>
    <d v="2021-04-12T09:22:1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4"/>
    <n v="101"/>
    <n v="139.83000000000001"/>
    <x v="0"/>
    <s v="documentary"/>
    <x v="360"/>
    <d v="2022-01-24T03:38:1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4"/>
    <n v="111"/>
    <n v="109.82"/>
    <x v="0"/>
    <s v="documentary"/>
    <x v="361"/>
    <d v="2021-04-22T11:27:4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4"/>
    <n v="124"/>
    <n v="139.53"/>
    <x v="0"/>
    <s v="documentary"/>
    <x v="362"/>
    <d v="2020-12-21T03:25:4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4"/>
    <n v="101"/>
    <n v="347.85"/>
    <x v="0"/>
    <s v="documentary"/>
    <x v="363"/>
    <d v="2016-02-05T08:25:0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4"/>
    <n v="110"/>
    <n v="68.239999999999995"/>
    <x v="0"/>
    <s v="documentary"/>
    <x v="364"/>
    <d v="2020-10-27T11:24:3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4"/>
    <n v="104"/>
    <n v="239.94"/>
    <x v="0"/>
    <s v="documentary"/>
    <x v="365"/>
    <d v="2020-06-20T20:03:4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4"/>
    <n v="101"/>
    <n v="287.31"/>
    <x v="0"/>
    <s v="documentary"/>
    <x v="366"/>
    <d v="2018-06-10T08:02:1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4"/>
    <n v="103"/>
    <n v="86.85"/>
    <x v="0"/>
    <s v="documentary"/>
    <x v="367"/>
    <d v="2019-07-10T02:16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4"/>
    <n v="104"/>
    <n v="81.849999999999994"/>
    <x v="0"/>
    <s v="documentary"/>
    <x v="368"/>
    <d v="2021-08-29T01:45:1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4"/>
    <n v="110"/>
    <n v="42.87"/>
    <x v="0"/>
    <s v="documentary"/>
    <x v="369"/>
    <d v="2018-01-17T01:25:0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4"/>
    <n v="122"/>
    <n v="709.42"/>
    <x v="0"/>
    <s v="documentary"/>
    <x v="370"/>
    <d v="2023-09-26T01:14:1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4"/>
    <n v="114"/>
    <n v="161.26"/>
    <x v="0"/>
    <s v="documentary"/>
    <x v="371"/>
    <d v="2019-03-31T00:29:1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4"/>
    <n v="125"/>
    <n v="41.78"/>
    <x v="0"/>
    <s v="documentary"/>
    <x v="372"/>
    <d v="2022-11-14T11:25:4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4"/>
    <n v="107"/>
    <n v="89.89"/>
    <x v="0"/>
    <s v="documentary"/>
    <x v="373"/>
    <d v="2018-08-16T21:35: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4"/>
    <n v="131"/>
    <n v="45.05"/>
    <x v="0"/>
    <s v="documentary"/>
    <x v="374"/>
    <d v="2017-09-01T03:49: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4"/>
    <n v="120"/>
    <n v="42.86"/>
    <x v="0"/>
    <s v="documentary"/>
    <x v="375"/>
    <d v="2020-06-22T02:37:4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4"/>
    <n v="106"/>
    <n v="54.08"/>
    <x v="0"/>
    <s v="documentary"/>
    <x v="376"/>
    <d v="2023-04-25T12:25:0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4"/>
    <n v="114"/>
    <n v="103.22"/>
    <x v="0"/>
    <s v="documentary"/>
    <x v="377"/>
    <d v="2022-06-03T14:52:3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4"/>
    <n v="112"/>
    <n v="40.4"/>
    <x v="0"/>
    <s v="documentary"/>
    <x v="378"/>
    <d v="2022-08-25T16:59:2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4"/>
    <n v="116"/>
    <n v="116.86"/>
    <x v="0"/>
    <s v="documentary"/>
    <x v="379"/>
    <d v="2018-05-21T18:52:4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4"/>
    <n v="142"/>
    <n v="115.51"/>
    <x v="0"/>
    <s v="documentary"/>
    <x v="380"/>
    <d v="2022-08-23T02:36:0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4"/>
    <n v="105"/>
    <n v="104.31"/>
    <x v="0"/>
    <s v="documentary"/>
    <x v="381"/>
    <d v="2018-08-29T19:25:4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4"/>
    <n v="256"/>
    <n v="69.77"/>
    <x v="0"/>
    <s v="documentary"/>
    <x v="382"/>
    <d v="2018-10-12T19:27: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4"/>
    <n v="207"/>
    <n v="43.02"/>
    <x v="0"/>
    <s v="documentary"/>
    <x v="383"/>
    <d v="2020-09-19T16:56:2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4"/>
    <n v="112"/>
    <n v="58.54"/>
    <x v="0"/>
    <s v="documentary"/>
    <x v="384"/>
    <d v="2021-06-12T14:35: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4"/>
    <n v="106"/>
    <n v="111.8"/>
    <x v="0"/>
    <s v="documentary"/>
    <x v="385"/>
    <d v="2021-04-20T20:36:1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4"/>
    <n v="100"/>
    <n v="46.23"/>
    <x v="0"/>
    <s v="documentary"/>
    <x v="386"/>
    <d v="2022-02-14T15:48:2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4"/>
    <n v="214"/>
    <n v="144.69"/>
    <x v="0"/>
    <s v="documentary"/>
    <x v="387"/>
    <d v="2022-02-19T13:42:5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4"/>
    <n v="126"/>
    <n v="88.85"/>
    <x v="0"/>
    <s v="documentary"/>
    <x v="388"/>
    <d v="2023-03-24T02:05:2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4"/>
    <n v="182"/>
    <n v="81.75"/>
    <x v="0"/>
    <s v="documentary"/>
    <x v="389"/>
    <d v="2020-06-29T05:41:4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4"/>
    <n v="100"/>
    <n v="71.430000000000007"/>
    <x v="0"/>
    <s v="documentary"/>
    <x v="390"/>
    <d v="2021-10-29T04:26:0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4"/>
    <n v="101"/>
    <n v="104.26"/>
    <x v="0"/>
    <s v="documentary"/>
    <x v="391"/>
    <d v="2017-12-15T11:24: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4"/>
    <n v="101"/>
    <n v="90.62"/>
    <x v="0"/>
    <s v="documentary"/>
    <x v="392"/>
    <d v="2017-08-22T03:25:43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4"/>
    <n v="110"/>
    <n v="157.33000000000001"/>
    <x v="0"/>
    <s v="documentary"/>
    <x v="393"/>
    <d v="2020-01-11T19:26:4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4"/>
    <n v="112"/>
    <n v="105.18"/>
    <x v="0"/>
    <s v="documentary"/>
    <x v="394"/>
    <d v="2022-11-28T07:34:5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4"/>
    <n v="108"/>
    <n v="58.72"/>
    <x v="0"/>
    <s v="documentary"/>
    <x v="395"/>
    <d v="2018-05-15T04:02:1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4"/>
    <n v="107"/>
    <n v="81.63"/>
    <x v="0"/>
    <s v="documentary"/>
    <x v="396"/>
    <d v="2018-08-03T22:21:0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4"/>
    <n v="104"/>
    <n v="56.46"/>
    <x v="0"/>
    <s v="documentary"/>
    <x v="397"/>
    <d v="2016-06-23T00:50:1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4"/>
    <n v="125"/>
    <n v="140.1"/>
    <x v="0"/>
    <s v="documentary"/>
    <x v="398"/>
    <d v="2021-10-19T18:19:3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4"/>
    <n v="107"/>
    <n v="224.85"/>
    <x v="0"/>
    <s v="documentary"/>
    <x v="399"/>
    <d v="2023-08-30T10:17:0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4"/>
    <n v="112"/>
    <n v="181.13"/>
    <x v="0"/>
    <s v="documentary"/>
    <x v="400"/>
    <d v="2020-09-17T10:51:2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4"/>
    <n v="104"/>
    <n v="711.04"/>
    <x v="0"/>
    <s v="documentary"/>
    <x v="401"/>
    <d v="2017-07-17T09:23: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4"/>
    <n v="142"/>
    <n v="65.88"/>
    <x v="0"/>
    <s v="documentary"/>
    <x v="402"/>
    <d v="2022-05-24T15:56:3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4"/>
    <n v="105"/>
    <n v="75.19"/>
    <x v="0"/>
    <s v="documentary"/>
    <x v="403"/>
    <d v="2017-07-20T04:43:2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4"/>
    <n v="103"/>
    <n v="133.13999999999999"/>
    <x v="0"/>
    <s v="documentary"/>
    <x v="404"/>
    <d v="2020-05-25T22:56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4"/>
    <n v="108"/>
    <n v="55.2"/>
    <x v="0"/>
    <s v="documentary"/>
    <x v="405"/>
    <d v="2020-06-27T02:19:4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4"/>
    <n v="108"/>
    <n v="86.16"/>
    <x v="0"/>
    <s v="documentary"/>
    <x v="406"/>
    <d v="2017-04-04T20:33:0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4"/>
    <n v="102"/>
    <n v="92.32"/>
    <x v="0"/>
    <s v="documentary"/>
    <x v="407"/>
    <d v="2017-11-13T07:53:2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4"/>
    <n v="101"/>
    <n v="160.16"/>
    <x v="0"/>
    <s v="documentary"/>
    <x v="408"/>
    <d v="2020-02-10T14:28:2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4"/>
    <n v="137"/>
    <n v="45.6"/>
    <x v="0"/>
    <s v="documentary"/>
    <x v="409"/>
    <d v="2023-03-18T03:05: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4"/>
    <n v="128"/>
    <n v="183.29"/>
    <x v="0"/>
    <s v="documentary"/>
    <x v="410"/>
    <d v="2021-12-16T02:55:1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4"/>
    <n v="101"/>
    <n v="125.79"/>
    <x v="0"/>
    <s v="documentary"/>
    <x v="411"/>
    <d v="2020-04-03T16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4"/>
    <n v="127"/>
    <n v="57.65"/>
    <x v="0"/>
    <s v="documentary"/>
    <x v="412"/>
    <d v="2018-08-24T16:56:4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4"/>
    <n v="105"/>
    <n v="78.66"/>
    <x v="0"/>
    <s v="documentary"/>
    <x v="413"/>
    <d v="2018-08-18T00:04:0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4"/>
    <n v="103"/>
    <n v="91.48"/>
    <x v="0"/>
    <s v="documentary"/>
    <x v="414"/>
    <d v="2020-01-13T08:35: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4"/>
    <n v="102"/>
    <n v="68.099999999999994"/>
    <x v="0"/>
    <s v="documentary"/>
    <x v="415"/>
    <d v="2021-03-11T17:08:3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4"/>
    <n v="120"/>
    <n v="48.09"/>
    <x v="0"/>
    <s v="documentary"/>
    <x v="416"/>
    <d v="2020-05-28T17:43:27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4"/>
    <n v="100"/>
    <n v="202.42"/>
    <x v="0"/>
    <s v="documentary"/>
    <x v="417"/>
    <d v="2019-06-13T18:54:5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4"/>
    <n v="101"/>
    <n v="216.75"/>
    <x v="0"/>
    <s v="documentary"/>
    <x v="418"/>
    <d v="2022-01-24T07:44:4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4"/>
    <n v="100"/>
    <n v="110.07"/>
    <x v="0"/>
    <s v="documentary"/>
    <x v="419"/>
    <d v="2019-09-16T05:57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5"/>
    <n v="0"/>
    <n v="4.83"/>
    <x v="0"/>
    <s v="animation"/>
    <x v="420"/>
    <d v="2020-07-06T08:46:1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5"/>
    <n v="2"/>
    <n v="50.17"/>
    <x v="0"/>
    <s v="animation"/>
    <x v="421"/>
    <d v="2022-02-26T16:54:2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5"/>
    <n v="1"/>
    <n v="35.83"/>
    <x v="0"/>
    <s v="animation"/>
    <x v="422"/>
    <d v="2021-01-29T07:08:3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5"/>
    <n v="1"/>
    <n v="11.77"/>
    <x v="0"/>
    <s v="animation"/>
    <x v="423"/>
    <d v="2019-08-19T21:58:4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5"/>
    <n v="7"/>
    <n v="40.78"/>
    <x v="0"/>
    <s v="animation"/>
    <x v="424"/>
    <d v="2018-04-07T22:53:1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5"/>
    <n v="0"/>
    <n v="3"/>
    <x v="0"/>
    <s v="animation"/>
    <x v="425"/>
    <d v="2022-06-19T04:11:3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5"/>
    <n v="1"/>
    <n v="16.63"/>
    <x v="0"/>
    <s v="animation"/>
    <x v="426"/>
    <d v="2022-10-05T12:40: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5"/>
    <n v="0"/>
    <n v="0"/>
    <x v="0"/>
    <s v="animation"/>
    <x v="427"/>
    <d v="2022-05-08T21:41:43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5"/>
    <n v="6"/>
    <n v="52"/>
    <x v="0"/>
    <s v="animation"/>
    <x v="428"/>
    <d v="2020-10-22T14:51:26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5"/>
    <n v="0"/>
    <n v="0"/>
    <x v="0"/>
    <s v="animation"/>
    <x v="429"/>
    <d v="2015-08-10T09:07:2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5"/>
    <n v="2"/>
    <n v="4.8"/>
    <x v="0"/>
    <s v="animation"/>
    <x v="430"/>
    <d v="2019-12-08T23:30:4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5"/>
    <n v="14"/>
    <n v="51.88"/>
    <x v="0"/>
    <s v="animation"/>
    <x v="431"/>
    <d v="2023-02-26T17:02:3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5"/>
    <n v="10"/>
    <n v="71.25"/>
    <x v="0"/>
    <s v="animation"/>
    <x v="432"/>
    <d v="2022-05-07T16:30:0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5"/>
    <n v="0"/>
    <n v="0"/>
    <x v="0"/>
    <s v="animation"/>
    <x v="433"/>
    <d v="2022-04-26T03:33:4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5"/>
    <n v="5"/>
    <n v="62.5"/>
    <x v="0"/>
    <s v="animation"/>
    <x v="434"/>
    <d v="2020-03-11T10:19:0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5"/>
    <n v="0"/>
    <n v="1"/>
    <x v="0"/>
    <s v="animation"/>
    <x v="435"/>
    <d v="2019-12-11T23:55:4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5"/>
    <n v="0"/>
    <n v="0"/>
    <x v="0"/>
    <s v="animation"/>
    <x v="436"/>
    <d v="2019-10-22T06:30:4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5"/>
    <n v="0"/>
    <n v="0"/>
    <x v="0"/>
    <s v="animation"/>
    <x v="437"/>
    <d v="2023-06-14T15:35:4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5"/>
    <n v="9"/>
    <n v="170.55"/>
    <x v="0"/>
    <s v="animation"/>
    <x v="438"/>
    <d v="2022-06-08T04:52:3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5"/>
    <n v="0"/>
    <n v="0"/>
    <x v="0"/>
    <s v="animation"/>
    <x v="439"/>
    <d v="2021-03-12T00:19:2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5"/>
    <n v="0"/>
    <n v="5"/>
    <x v="0"/>
    <s v="animation"/>
    <x v="440"/>
    <d v="2022-11-01T01:53:2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5"/>
    <n v="0"/>
    <n v="0"/>
    <x v="0"/>
    <s v="animation"/>
    <x v="441"/>
    <d v="2020-02-07T04:38:01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5"/>
    <n v="39"/>
    <n v="393.59"/>
    <x v="0"/>
    <s v="animation"/>
    <x v="442"/>
    <d v="2021-08-02T00:22:3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5"/>
    <n v="0"/>
    <n v="5"/>
    <x v="0"/>
    <s v="animation"/>
    <x v="443"/>
    <d v="2020-05-30T14:07:38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5"/>
    <n v="5"/>
    <n v="50"/>
    <x v="0"/>
    <s v="animation"/>
    <x v="444"/>
    <d v="2018-02-21T21:26:5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5"/>
    <n v="0"/>
    <n v="1"/>
    <x v="0"/>
    <s v="animation"/>
    <x v="445"/>
    <d v="2021-11-13T09:11:5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5"/>
    <n v="7"/>
    <n v="47.88"/>
    <x v="0"/>
    <s v="animation"/>
    <x v="446"/>
    <d v="2021-08-15T22:51:4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5"/>
    <n v="0"/>
    <n v="5"/>
    <x v="0"/>
    <s v="animation"/>
    <x v="447"/>
    <d v="2019-05-26T20:56:2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5"/>
    <n v="3"/>
    <n v="20.5"/>
    <x v="0"/>
    <s v="animation"/>
    <x v="448"/>
    <d v="2020-09-14T17:21:4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5"/>
    <n v="2"/>
    <n v="9"/>
    <x v="0"/>
    <s v="animation"/>
    <x v="449"/>
    <d v="2020-01-19T15:34:5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5"/>
    <n v="1"/>
    <n v="56.57"/>
    <x v="0"/>
    <s v="animation"/>
    <x v="450"/>
    <d v="2020-06-05T05:23:4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5"/>
    <n v="0"/>
    <n v="0"/>
    <x v="0"/>
    <s v="animation"/>
    <x v="451"/>
    <d v="2020-05-13T02:28:2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5"/>
    <n v="64"/>
    <n v="40"/>
    <x v="0"/>
    <s v="animation"/>
    <x v="452"/>
    <d v="2021-11-04T15:52:4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5"/>
    <n v="0"/>
    <n v="13"/>
    <x v="0"/>
    <s v="animation"/>
    <x v="453"/>
    <d v="2021-08-01T22:37:4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5"/>
    <n v="1"/>
    <n v="16.399999999999999"/>
    <x v="0"/>
    <s v="animation"/>
    <x v="454"/>
    <d v="2021-04-26T11:41:4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5"/>
    <n v="0"/>
    <n v="22.5"/>
    <x v="0"/>
    <s v="animation"/>
    <x v="455"/>
    <d v="2018-05-02T17:4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5"/>
    <n v="1"/>
    <n v="20.329999999999998"/>
    <x v="0"/>
    <s v="animation"/>
    <x v="456"/>
    <d v="2020-01-24T21:41:4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5"/>
    <n v="0"/>
    <n v="0"/>
    <x v="0"/>
    <s v="animation"/>
    <x v="457"/>
    <d v="2020-12-31T03:54:3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5"/>
    <n v="8"/>
    <n v="16.760000000000002"/>
    <x v="0"/>
    <s v="animation"/>
    <x v="458"/>
    <d v="2019-07-25T12:20: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5"/>
    <n v="0"/>
    <n v="25"/>
    <x v="0"/>
    <s v="animation"/>
    <x v="459"/>
    <d v="2017-11-06T04:59:34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5"/>
    <n v="0"/>
    <n v="12.5"/>
    <x v="0"/>
    <s v="animation"/>
    <x v="460"/>
    <d v="2020-10-04T14:51:2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5"/>
    <n v="0"/>
    <n v="0"/>
    <x v="0"/>
    <s v="animation"/>
    <x v="461"/>
    <d v="2019-08-16T09:30:4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5"/>
    <n v="0"/>
    <n v="0"/>
    <x v="0"/>
    <s v="animation"/>
    <x v="462"/>
    <d v="2017-07-20T00:02:4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5"/>
    <n v="2"/>
    <n v="113.64"/>
    <x v="0"/>
    <s v="animation"/>
    <x v="463"/>
    <d v="2017-09-10T02:20:0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5"/>
    <n v="0"/>
    <n v="1"/>
    <x v="0"/>
    <s v="animation"/>
    <x v="464"/>
    <d v="2023-01-02T19:51:09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5"/>
    <n v="27"/>
    <n v="17.25"/>
    <x v="0"/>
    <s v="animation"/>
    <x v="465"/>
    <d v="2020-11-03T06:43:1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5"/>
    <n v="1"/>
    <n v="15.2"/>
    <x v="0"/>
    <s v="animation"/>
    <x v="466"/>
    <d v="2018-10-14T05:17:2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5"/>
    <n v="22"/>
    <n v="110.64"/>
    <x v="0"/>
    <s v="animation"/>
    <x v="467"/>
    <d v="2018-11-06T22:04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5"/>
    <n v="0"/>
    <n v="0"/>
    <x v="0"/>
    <s v="animation"/>
    <x v="468"/>
    <d v="2018-08-08T00:58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5"/>
    <n v="0"/>
    <n v="0"/>
    <x v="0"/>
    <s v="animation"/>
    <x v="469"/>
    <d v="2021-01-23T06:34:4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5"/>
    <n v="1"/>
    <n v="25.5"/>
    <x v="0"/>
    <s v="animation"/>
    <x v="470"/>
    <d v="2020-05-02T04:34:17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5"/>
    <n v="12"/>
    <n v="38.479999999999997"/>
    <x v="0"/>
    <s v="animation"/>
    <x v="471"/>
    <d v="2020-08-17T01:31:0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5"/>
    <n v="18"/>
    <n v="28.2"/>
    <x v="0"/>
    <s v="animation"/>
    <x v="472"/>
    <d v="2021-01-08T08:09:5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5"/>
    <n v="3"/>
    <n v="61.5"/>
    <x v="0"/>
    <s v="animation"/>
    <x v="473"/>
    <d v="2021-02-05T15:43:1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5"/>
    <n v="0"/>
    <n v="1"/>
    <x v="0"/>
    <s v="animation"/>
    <x v="474"/>
    <d v="2023-11-12T12:27:1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5"/>
    <n v="0"/>
    <n v="0"/>
    <x v="0"/>
    <s v="animation"/>
    <x v="475"/>
    <d v="2021-10-26T22:56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5"/>
    <n v="2"/>
    <n v="39.57"/>
    <x v="0"/>
    <s v="animation"/>
    <x v="476"/>
    <d v="2020-10-06T21:41:4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5"/>
    <n v="0"/>
    <n v="0"/>
    <x v="0"/>
    <s v="animation"/>
    <x v="477"/>
    <d v="2018-06-08T02:19:4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5"/>
    <n v="0"/>
    <n v="0"/>
    <x v="0"/>
    <s v="animation"/>
    <x v="478"/>
    <d v="2021-09-17T20:24:56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5"/>
    <n v="33"/>
    <n v="88.8"/>
    <x v="0"/>
    <s v="animation"/>
    <x v="479"/>
    <d v="2021-04-20T15:45:2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5"/>
    <n v="19"/>
    <n v="55.46"/>
    <x v="0"/>
    <s v="animation"/>
    <x v="480"/>
    <d v="2019-11-01T17:08:5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5"/>
    <n v="6"/>
    <n v="87.14"/>
    <x v="0"/>
    <s v="animation"/>
    <x v="481"/>
    <d v="2018-11-20T15:00:4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5"/>
    <n v="0"/>
    <n v="10"/>
    <x v="0"/>
    <s v="animation"/>
    <x v="482"/>
    <d v="2022-11-24T16:38:5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5"/>
    <n v="50"/>
    <n v="51.22"/>
    <x v="0"/>
    <s v="animation"/>
    <x v="483"/>
    <d v="2019-03-26T22:33:4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5"/>
    <n v="0"/>
    <n v="13.55"/>
    <x v="0"/>
    <s v="animation"/>
    <x v="484"/>
    <d v="2022-05-25T02:54:4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5"/>
    <n v="22"/>
    <n v="66.52"/>
    <x v="0"/>
    <s v="animation"/>
    <x v="485"/>
    <d v="2019-07-28T17:18:0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5"/>
    <n v="0"/>
    <n v="50"/>
    <x v="0"/>
    <s v="animation"/>
    <x v="486"/>
    <d v="2020-10-05T12:08:2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5"/>
    <n v="0"/>
    <n v="0"/>
    <x v="0"/>
    <s v="animation"/>
    <x v="487"/>
    <d v="2023-09-12T03:44:3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5"/>
    <n v="0"/>
    <n v="0"/>
    <x v="0"/>
    <s v="animation"/>
    <x v="488"/>
    <d v="2023-09-28T15:12: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5"/>
    <n v="0"/>
    <n v="71.67"/>
    <x v="0"/>
    <s v="animation"/>
    <x v="489"/>
    <d v="2018-01-05T13:12:00"/>
  </r>
  <r>
    <n v="490"/>
    <s v="PROJECT IS CANCELLED"/>
    <s v="Cancelled"/>
    <n v="1000"/>
    <n v="0"/>
    <x v="2"/>
    <s v="US"/>
    <s v="USD"/>
    <n v="1345677285"/>
    <x v="490"/>
    <b v="0"/>
    <n v="0"/>
    <b v="0"/>
    <x v="5"/>
    <n v="0"/>
    <n v="0"/>
    <x v="0"/>
    <s v="animation"/>
    <x v="490"/>
    <d v="2018-09-25T23:08:17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5"/>
    <n v="0"/>
    <n v="0"/>
    <x v="0"/>
    <s v="animation"/>
    <x v="491"/>
    <d v="2022-08-27T23:31:2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5"/>
    <n v="0"/>
    <n v="0"/>
    <x v="0"/>
    <s v="animation"/>
    <x v="492"/>
    <d v="2023-06-20T00:57:4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5"/>
    <n v="0"/>
    <n v="0"/>
    <x v="0"/>
    <s v="animation"/>
    <x v="493"/>
    <d v="2021-11-12T16:29:1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5"/>
    <n v="0"/>
    <n v="10.33"/>
    <x v="0"/>
    <s v="animation"/>
    <x v="494"/>
    <d v="2020-11-10T03:25:4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5"/>
    <n v="0"/>
    <n v="0"/>
    <x v="0"/>
    <s v="animation"/>
    <x v="495"/>
    <d v="2022-01-16T22:42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5"/>
    <n v="0"/>
    <n v="1"/>
    <x v="0"/>
    <s v="animation"/>
    <x v="496"/>
    <d v="2020-05-31T15:15:42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5"/>
    <n v="1"/>
    <n v="10"/>
    <x v="0"/>
    <s v="animation"/>
    <x v="497"/>
    <d v="2021-05-29T05:42:5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5"/>
    <n v="5"/>
    <n v="136.09"/>
    <x v="0"/>
    <s v="animation"/>
    <x v="498"/>
    <d v="2017-12-22T00:19:5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5"/>
    <n v="10"/>
    <n v="73.459999999999994"/>
    <x v="0"/>
    <s v="animation"/>
    <x v="499"/>
    <d v="2015-06-19T13:41:4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5"/>
    <n v="3"/>
    <n v="53.75"/>
    <x v="0"/>
    <s v="animation"/>
    <x v="500"/>
    <d v="2016-02-12T08:18:1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5"/>
    <n v="0"/>
    <n v="0"/>
    <x v="0"/>
    <s v="animation"/>
    <x v="501"/>
    <d v="2017-06-13T13:17:1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5"/>
    <n v="1"/>
    <n v="57.5"/>
    <x v="0"/>
    <s v="animation"/>
    <x v="502"/>
    <d v="2018-03-30T00:19:3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5"/>
    <n v="2"/>
    <n v="12.67"/>
    <x v="0"/>
    <s v="animation"/>
    <x v="503"/>
    <d v="2021-06-24T21:18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5"/>
    <n v="1"/>
    <n v="67"/>
    <x v="0"/>
    <s v="animation"/>
    <x v="504"/>
    <d v="2018-04-25T18:58:4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5"/>
    <n v="0"/>
    <n v="3.71"/>
    <x v="0"/>
    <s v="animation"/>
    <x v="505"/>
    <d v="2022-07-20T06:07:2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5"/>
    <n v="0"/>
    <n v="250"/>
    <x v="0"/>
    <s v="animation"/>
    <x v="506"/>
    <d v="2019-11-02T22:00: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5"/>
    <n v="3"/>
    <n v="64"/>
    <x v="0"/>
    <s v="animation"/>
    <x v="507"/>
    <d v="2018-12-01T05:43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5"/>
    <n v="1"/>
    <n v="133.33000000000001"/>
    <x v="0"/>
    <s v="animation"/>
    <x v="508"/>
    <d v="2018-06-15T19:41:4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5"/>
    <n v="0"/>
    <n v="10"/>
    <x v="0"/>
    <s v="animation"/>
    <x v="509"/>
    <d v="2021-12-27T03:36:3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5"/>
    <n v="0"/>
    <n v="0"/>
    <x v="0"/>
    <s v="animation"/>
    <x v="510"/>
    <d v="2022-10-04T21:58:5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5"/>
    <n v="3"/>
    <n v="30"/>
    <x v="0"/>
    <s v="animation"/>
    <x v="511"/>
    <d v="2019-06-11T14:01:3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5"/>
    <n v="0"/>
    <n v="5.5"/>
    <x v="0"/>
    <s v="animation"/>
    <x v="512"/>
    <d v="2023-08-03T07:47: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5"/>
    <n v="14"/>
    <n v="102.38"/>
    <x v="0"/>
    <s v="animation"/>
    <x v="513"/>
    <d v="2023-04-13T21:42:5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5"/>
    <n v="3"/>
    <n v="16.670000000000002"/>
    <x v="0"/>
    <s v="animation"/>
    <x v="514"/>
    <d v="2020-12-22T23:41:5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5"/>
    <n v="25"/>
    <n v="725.03"/>
    <x v="0"/>
    <s v="animation"/>
    <x v="515"/>
    <d v="2022-07-25T06:36:13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5"/>
    <n v="0"/>
    <n v="0"/>
    <x v="0"/>
    <s v="animation"/>
    <x v="516"/>
    <d v="2021-11-20T17:55:4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5"/>
    <n v="1"/>
    <n v="68.33"/>
    <x v="0"/>
    <s v="animation"/>
    <x v="517"/>
    <d v="2023-10-26T16:52:3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5"/>
    <n v="0"/>
    <n v="0"/>
    <x v="0"/>
    <s v="animation"/>
    <x v="518"/>
    <d v="2022-03-17T03:09: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5"/>
    <n v="23"/>
    <n v="39.229999999999997"/>
    <x v="0"/>
    <s v="animation"/>
    <x v="519"/>
    <d v="2019-01-23T07:18: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6"/>
    <n v="102"/>
    <n v="150.15"/>
    <x v="1"/>
    <s v="plays"/>
    <x v="520"/>
    <d v="2022-07-03T19:15:2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6"/>
    <n v="105"/>
    <n v="93.43"/>
    <x v="1"/>
    <s v="plays"/>
    <x v="521"/>
    <d v="2023-07-11T22:50:1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6"/>
    <n v="115"/>
    <n v="110.97"/>
    <x v="1"/>
    <s v="plays"/>
    <x v="522"/>
    <d v="2022-10-27T13:41:2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6"/>
    <n v="121"/>
    <n v="71.790000000000006"/>
    <x v="1"/>
    <s v="plays"/>
    <x v="523"/>
    <d v="2022-04-02T17:21:2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6"/>
    <n v="109"/>
    <n v="29.26"/>
    <x v="1"/>
    <s v="plays"/>
    <x v="524"/>
    <d v="2023-01-18T16:14: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6"/>
    <n v="100"/>
    <n v="1000"/>
    <x v="1"/>
    <s v="plays"/>
    <x v="525"/>
    <d v="2021-01-31T17:51:1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6"/>
    <n v="114"/>
    <n v="74.349999999999994"/>
    <x v="1"/>
    <s v="plays"/>
    <x v="526"/>
    <d v="2022-02-10T22:51: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6"/>
    <n v="101"/>
    <n v="63.83"/>
    <x v="1"/>
    <s v="plays"/>
    <x v="527"/>
    <d v="2023-11-12T21:48:34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6"/>
    <n v="116"/>
    <n v="44.33"/>
    <x v="1"/>
    <s v="plays"/>
    <x v="528"/>
    <d v="2021-12-19T10:4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6"/>
    <n v="130"/>
    <n v="86.94"/>
    <x v="1"/>
    <s v="plays"/>
    <x v="529"/>
    <d v="2023-10-01T02:17:0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6"/>
    <n v="108"/>
    <n v="126.55"/>
    <x v="1"/>
    <s v="plays"/>
    <x v="530"/>
    <d v="2021-12-21T22:51: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6"/>
    <n v="100"/>
    <n v="129.03"/>
    <x v="1"/>
    <s v="plays"/>
    <x v="531"/>
    <d v="2023-09-02T14:50:1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6"/>
    <n v="123"/>
    <n v="71.239999999999995"/>
    <x v="1"/>
    <s v="plays"/>
    <x v="532"/>
    <d v="2022-12-27T03:37:1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6"/>
    <n v="100"/>
    <n v="117.88"/>
    <x v="1"/>
    <s v="plays"/>
    <x v="533"/>
    <d v="2022-12-31T01:38: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6"/>
    <n v="105"/>
    <n v="327.08"/>
    <x v="1"/>
    <s v="plays"/>
    <x v="534"/>
    <d v="2022-05-20T12:34:1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6"/>
    <n v="103"/>
    <n v="34.75"/>
    <x v="1"/>
    <s v="plays"/>
    <x v="535"/>
    <d v="2023-09-25T18:22:5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6"/>
    <n v="118"/>
    <n v="100.06"/>
    <x v="1"/>
    <s v="plays"/>
    <x v="536"/>
    <d v="2022-02-06T10:17:0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6"/>
    <n v="121"/>
    <n v="40.85"/>
    <x v="1"/>
    <s v="plays"/>
    <x v="537"/>
    <d v="2022-05-23T18:47:2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6"/>
    <n v="302"/>
    <n v="252.02"/>
    <x v="1"/>
    <s v="plays"/>
    <x v="538"/>
    <d v="2022-12-28T01:13:3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6"/>
    <n v="101"/>
    <n v="25.16"/>
    <x v="1"/>
    <s v="plays"/>
    <x v="539"/>
    <d v="2023-02-25T18:30:3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7"/>
    <n v="0"/>
    <n v="1"/>
    <x v="2"/>
    <s v="web"/>
    <x v="540"/>
    <d v="2021-07-15T18:59:1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7"/>
    <n v="1"/>
    <n v="25"/>
    <x v="2"/>
    <s v="web"/>
    <x v="541"/>
    <d v="2022-05-16T01:16:5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7"/>
    <n v="0"/>
    <n v="1"/>
    <x v="2"/>
    <s v="web"/>
    <x v="542"/>
    <d v="2022-12-16T12:13: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7"/>
    <n v="0"/>
    <n v="35"/>
    <x v="2"/>
    <s v="web"/>
    <x v="543"/>
    <d v="2021-03-28T09:23:0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7"/>
    <n v="1"/>
    <n v="3"/>
    <x v="2"/>
    <s v="web"/>
    <x v="544"/>
    <d v="2023-02-25T07:44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7"/>
    <n v="27"/>
    <n v="402.71"/>
    <x v="2"/>
    <s v="web"/>
    <x v="545"/>
    <d v="2022-06-05T03:40: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7"/>
    <n v="0"/>
    <n v="26"/>
    <x v="2"/>
    <s v="web"/>
    <x v="546"/>
    <d v="2022-05-03T01:10: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7"/>
    <n v="0"/>
    <n v="0"/>
    <x v="2"/>
    <s v="web"/>
    <x v="547"/>
    <d v="2022-09-12T15:40: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7"/>
    <n v="0"/>
    <n v="9"/>
    <x v="2"/>
    <s v="web"/>
    <x v="548"/>
    <d v="2022-05-17T00:46:3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7"/>
    <n v="3"/>
    <n v="8.5"/>
    <x v="2"/>
    <s v="web"/>
    <x v="549"/>
    <d v="2022-01-07T14:02:1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7"/>
    <n v="1"/>
    <n v="8.75"/>
    <x v="2"/>
    <s v="web"/>
    <x v="550"/>
    <d v="2023-10-23T22:51:2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7"/>
    <n v="5"/>
    <n v="135.04"/>
    <x v="2"/>
    <s v="web"/>
    <x v="551"/>
    <d v="2022-02-04T03:17:4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7"/>
    <n v="0"/>
    <n v="0"/>
    <x v="2"/>
    <s v="web"/>
    <x v="552"/>
    <d v="2022-08-06T23:46:3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7"/>
    <n v="0"/>
    <n v="20.5"/>
    <x v="2"/>
    <s v="web"/>
    <x v="553"/>
    <d v="2021-04-13T00:18: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7"/>
    <n v="37"/>
    <n v="64.36"/>
    <x v="2"/>
    <s v="web"/>
    <x v="554"/>
    <d v="2021-03-14T05:04: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7"/>
    <n v="0"/>
    <n v="0"/>
    <x v="2"/>
    <s v="web"/>
    <x v="555"/>
    <d v="2023-01-30T19:58: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7"/>
    <n v="3"/>
    <n v="200"/>
    <x v="2"/>
    <s v="web"/>
    <x v="556"/>
    <d v="2022-08-03T20:09:5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7"/>
    <n v="1"/>
    <n v="68.3"/>
    <x v="2"/>
    <s v="web"/>
    <x v="557"/>
    <d v="2023-08-17T06:24:4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7"/>
    <n v="0"/>
    <n v="0"/>
    <x v="2"/>
    <s v="web"/>
    <x v="558"/>
    <d v="2021-09-08T16:13:2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7"/>
    <n v="0"/>
    <n v="50"/>
    <x v="2"/>
    <s v="web"/>
    <x v="559"/>
    <d v="2022-07-06T18:03:0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7"/>
    <n v="0"/>
    <n v="4"/>
    <x v="2"/>
    <s v="web"/>
    <x v="560"/>
    <d v="2021-05-20T17:43:4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7"/>
    <n v="0"/>
    <n v="27.5"/>
    <x v="2"/>
    <s v="web"/>
    <x v="561"/>
    <d v="2022-05-13T07:46: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7"/>
    <n v="0"/>
    <n v="0"/>
    <x v="2"/>
    <s v="web"/>
    <x v="562"/>
    <d v="2023-09-03T20:57: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7"/>
    <n v="0"/>
    <n v="34"/>
    <x v="2"/>
    <s v="web"/>
    <x v="563"/>
    <d v="2021-07-29T19:03:4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7"/>
    <n v="0"/>
    <n v="1"/>
    <x v="2"/>
    <s v="web"/>
    <x v="564"/>
    <d v="2022-10-18T08:43:2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7"/>
    <n v="0"/>
    <n v="0"/>
    <x v="2"/>
    <s v="web"/>
    <x v="565"/>
    <d v="2022-01-10T00:58:0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7"/>
    <n v="0"/>
    <n v="1"/>
    <x v="2"/>
    <s v="web"/>
    <x v="566"/>
    <d v="2023-03-08T18:46:2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7"/>
    <n v="0"/>
    <n v="0"/>
    <x v="2"/>
    <s v="web"/>
    <x v="567"/>
    <d v="2021-06-06T23:06:3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7"/>
    <n v="1"/>
    <n v="49"/>
    <x v="2"/>
    <s v="web"/>
    <x v="568"/>
    <d v="2022-08-14T19:25:4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7"/>
    <n v="1"/>
    <n v="20"/>
    <x v="2"/>
    <s v="web"/>
    <x v="569"/>
    <d v="2022-07-29T02:40:14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7"/>
    <n v="0"/>
    <n v="142"/>
    <x v="2"/>
    <s v="web"/>
    <x v="570"/>
    <d v="2022-09-21T21:53:4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7"/>
    <n v="0"/>
    <n v="53"/>
    <x v="2"/>
    <s v="web"/>
    <x v="571"/>
    <d v="2022-01-28T18:16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7"/>
    <n v="0"/>
    <n v="0"/>
    <x v="2"/>
    <s v="web"/>
    <x v="572"/>
    <d v="2022-05-23T17:21:4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7"/>
    <n v="0"/>
    <n v="38.44"/>
    <x v="2"/>
    <s v="web"/>
    <x v="573"/>
    <d v="2021-06-25T11:39:2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7"/>
    <n v="1"/>
    <n v="20"/>
    <x v="2"/>
    <s v="web"/>
    <x v="574"/>
    <d v="2023-06-27T08:43:5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7"/>
    <n v="0"/>
    <n v="64.75"/>
    <x v="2"/>
    <s v="web"/>
    <x v="575"/>
    <d v="2021-12-10T01:51:18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7"/>
    <n v="0"/>
    <n v="1"/>
    <x v="2"/>
    <s v="web"/>
    <x v="576"/>
    <d v="2021-09-12T18:39:0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7"/>
    <n v="0"/>
    <n v="10"/>
    <x v="2"/>
    <s v="web"/>
    <x v="577"/>
    <d v="2023-01-04T19:35:1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7"/>
    <n v="0"/>
    <n v="2"/>
    <x v="2"/>
    <s v="web"/>
    <x v="578"/>
    <d v="2022-03-18T05:35:0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7"/>
    <n v="1"/>
    <n v="35"/>
    <x v="2"/>
    <s v="web"/>
    <x v="579"/>
    <d v="2021-05-29T23:22: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7"/>
    <n v="0"/>
    <n v="1"/>
    <x v="2"/>
    <s v="web"/>
    <x v="580"/>
    <d v="2023-05-28T00:54:3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7"/>
    <n v="0"/>
    <n v="0"/>
    <x v="2"/>
    <s v="web"/>
    <x v="581"/>
    <d v="2022-02-04T10:38:1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7"/>
    <n v="0"/>
    <n v="0"/>
    <x v="2"/>
    <s v="web"/>
    <x v="582"/>
    <d v="2021-08-29T06:51:2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7"/>
    <n v="0"/>
    <n v="1"/>
    <x v="2"/>
    <s v="web"/>
    <x v="583"/>
    <d v="2021-09-03T00:35:5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7"/>
    <n v="1"/>
    <n v="5"/>
    <x v="2"/>
    <s v="web"/>
    <x v="584"/>
    <d v="2021-08-30T08:13:38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7"/>
    <n v="0"/>
    <n v="0"/>
    <x v="2"/>
    <s v="web"/>
    <x v="585"/>
    <d v="2022-06-22T17:08:3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7"/>
    <n v="1"/>
    <n v="14"/>
    <x v="2"/>
    <s v="web"/>
    <x v="586"/>
    <d v="2021-07-28T09:42:5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7"/>
    <n v="9"/>
    <n v="389.29"/>
    <x v="2"/>
    <s v="web"/>
    <x v="587"/>
    <d v="2021-10-04T20:46:2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7"/>
    <n v="3"/>
    <n v="150.5"/>
    <x v="2"/>
    <s v="web"/>
    <x v="588"/>
    <d v="2023-07-30T22:14:5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7"/>
    <n v="0"/>
    <n v="1"/>
    <x v="2"/>
    <s v="web"/>
    <x v="589"/>
    <d v="2022-01-07T13:25:4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7"/>
    <n v="4"/>
    <n v="24.78"/>
    <x v="2"/>
    <s v="web"/>
    <x v="590"/>
    <d v="2022-09-10T04:35:2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7"/>
    <n v="0"/>
    <n v="30.5"/>
    <x v="2"/>
    <s v="web"/>
    <x v="591"/>
    <d v="2022-01-23T11:28:1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7"/>
    <n v="3"/>
    <n v="250"/>
    <x v="2"/>
    <s v="web"/>
    <x v="592"/>
    <d v="2021-05-04T02:56: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7"/>
    <n v="23"/>
    <n v="16.43"/>
    <x v="2"/>
    <s v="web"/>
    <x v="593"/>
    <d v="2021-09-23T07:09:26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7"/>
    <n v="0"/>
    <n v="13"/>
    <x v="2"/>
    <s v="web"/>
    <x v="594"/>
    <d v="2022-11-27T04:15:2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7"/>
    <n v="0"/>
    <n v="53.25"/>
    <x v="2"/>
    <s v="web"/>
    <x v="595"/>
    <d v="2021-10-24T15:37:5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7"/>
    <n v="0"/>
    <n v="3"/>
    <x v="2"/>
    <s v="web"/>
    <x v="596"/>
    <d v="2023-07-13T21:10:1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7"/>
    <n v="0"/>
    <n v="10"/>
    <x v="2"/>
    <s v="web"/>
    <x v="597"/>
    <d v="2023-03-28T04:34:1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7"/>
    <n v="34"/>
    <n v="121.43"/>
    <x v="2"/>
    <s v="web"/>
    <x v="598"/>
    <d v="2021-05-06T03:29:1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7"/>
    <n v="0"/>
    <n v="15.5"/>
    <x v="2"/>
    <s v="web"/>
    <x v="599"/>
    <d v="2021-08-21T03:44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7"/>
    <n v="2"/>
    <n v="100"/>
    <x v="2"/>
    <s v="web"/>
    <x v="600"/>
    <d v="2021-10-31T04:44:5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7"/>
    <n v="1"/>
    <n v="23.33"/>
    <x v="2"/>
    <s v="web"/>
    <x v="601"/>
    <d v="2021-05-31T02:57:5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7"/>
    <n v="0"/>
    <n v="0"/>
    <x v="2"/>
    <s v="web"/>
    <x v="602"/>
    <d v="2021-12-15T21:46:5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7"/>
    <n v="4"/>
    <n v="45.39"/>
    <x v="2"/>
    <s v="web"/>
    <x v="603"/>
    <d v="2020-12-28T17:31:5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7"/>
    <n v="0"/>
    <n v="0"/>
    <x v="2"/>
    <s v="web"/>
    <x v="604"/>
    <d v="2021-01-13T00:58:1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7"/>
    <n v="3"/>
    <n v="16.38"/>
    <x v="2"/>
    <s v="web"/>
    <x v="605"/>
    <d v="2022-02-28T20:05:5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7"/>
    <n v="0"/>
    <n v="10"/>
    <x v="2"/>
    <s v="web"/>
    <x v="606"/>
    <d v="2021-11-17T03:25:4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7"/>
    <n v="0"/>
    <n v="0"/>
    <x v="2"/>
    <s v="web"/>
    <x v="607"/>
    <d v="2022-06-13T10:04: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7"/>
    <n v="1"/>
    <n v="292.2"/>
    <x v="2"/>
    <s v="web"/>
    <x v="608"/>
    <d v="2021-12-12T14:58:4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7"/>
    <n v="1"/>
    <n v="5"/>
    <x v="2"/>
    <s v="web"/>
    <x v="609"/>
    <d v="2022-06-20T12:21:4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7"/>
    <n v="0"/>
    <n v="0"/>
    <x v="2"/>
    <s v="web"/>
    <x v="610"/>
    <d v="2021-10-11T19:21: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7"/>
    <n v="0"/>
    <n v="0"/>
    <x v="2"/>
    <s v="web"/>
    <x v="611"/>
    <d v="2022-08-18T08:31: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7"/>
    <n v="0"/>
    <n v="0"/>
    <x v="2"/>
    <s v="web"/>
    <x v="612"/>
    <d v="2023-05-04T04:18: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7"/>
    <n v="21"/>
    <n v="105.93"/>
    <x v="2"/>
    <s v="web"/>
    <x v="613"/>
    <d v="2022-04-14T05:41:4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7"/>
    <n v="0"/>
    <n v="0"/>
    <x v="2"/>
    <s v="web"/>
    <x v="614"/>
    <d v="2023-02-13T05:07: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7"/>
    <n v="0"/>
    <n v="0"/>
    <x v="2"/>
    <s v="web"/>
    <x v="615"/>
    <d v="2022-04-07T06:46:5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7"/>
    <n v="0"/>
    <n v="0"/>
    <x v="2"/>
    <s v="web"/>
    <x v="616"/>
    <d v="2023-11-21T17:10: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7"/>
    <n v="3"/>
    <n v="20"/>
    <x v="2"/>
    <s v="web"/>
    <x v="617"/>
    <d v="2021-10-29T12:50:2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7"/>
    <n v="0"/>
    <n v="0"/>
    <x v="2"/>
    <s v="web"/>
    <x v="618"/>
    <d v="2022-07-02T18:47:41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7"/>
    <n v="0"/>
    <n v="1"/>
    <x v="2"/>
    <s v="web"/>
    <x v="619"/>
    <d v="2021-04-25T12:07:2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7"/>
    <n v="1"/>
    <n v="300"/>
    <x v="2"/>
    <s v="web"/>
    <x v="620"/>
    <d v="2021-01-10T09:22: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7"/>
    <n v="1"/>
    <n v="87"/>
    <x v="2"/>
    <s v="web"/>
    <x v="621"/>
    <d v="2023-03-01T03:05: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7"/>
    <n v="6"/>
    <n v="37.89"/>
    <x v="2"/>
    <s v="web"/>
    <x v="622"/>
    <d v="2023-02-22T00:40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7"/>
    <n v="0"/>
    <n v="0"/>
    <x v="2"/>
    <s v="web"/>
    <x v="623"/>
    <d v="2021-11-21T00:15:1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7"/>
    <n v="0"/>
    <n v="0"/>
    <x v="2"/>
    <s v="web"/>
    <x v="624"/>
    <d v="2021-11-06T03:07:2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7"/>
    <n v="0"/>
    <n v="0"/>
    <x v="2"/>
    <s v="web"/>
    <x v="625"/>
    <d v="2023-12-25T09:42: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7"/>
    <n v="17"/>
    <n v="111.41"/>
    <x v="2"/>
    <s v="web"/>
    <x v="626"/>
    <d v="2022-02-19T22:08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7"/>
    <n v="0"/>
    <n v="90"/>
    <x v="2"/>
    <s v="web"/>
    <x v="627"/>
    <d v="2022-10-20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7"/>
    <n v="0"/>
    <n v="0"/>
    <x v="2"/>
    <s v="web"/>
    <x v="628"/>
    <d v="2020-11-22T05:17: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7"/>
    <n v="0"/>
    <n v="116.67"/>
    <x v="2"/>
    <s v="web"/>
    <x v="629"/>
    <d v="2022-12-29T00:21:0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7"/>
    <n v="0"/>
    <n v="10"/>
    <x v="2"/>
    <s v="web"/>
    <x v="630"/>
    <d v="2022-03-16T16:11:26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7"/>
    <n v="1"/>
    <n v="76.67"/>
    <x v="2"/>
    <s v="web"/>
    <x v="631"/>
    <d v="2023-01-14T04:02:2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7"/>
    <n v="0"/>
    <n v="0"/>
    <x v="2"/>
    <s v="web"/>
    <x v="632"/>
    <d v="2022-06-16T15:47:5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7"/>
    <n v="12"/>
    <n v="49.8"/>
    <x v="2"/>
    <s v="web"/>
    <x v="633"/>
    <d v="2023-02-06T05:42:5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7"/>
    <n v="0"/>
    <n v="1"/>
    <x v="2"/>
    <s v="web"/>
    <x v="634"/>
    <d v="2021-08-10T01:28:1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7"/>
    <n v="0"/>
    <n v="2"/>
    <x v="2"/>
    <s v="web"/>
    <x v="635"/>
    <d v="2021-09-29T12:48:4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7"/>
    <n v="0"/>
    <n v="4"/>
    <x v="2"/>
    <s v="web"/>
    <x v="636"/>
    <d v="2021-12-01T19:10:5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7"/>
    <n v="0"/>
    <n v="0"/>
    <x v="2"/>
    <s v="web"/>
    <x v="637"/>
    <d v="2023-11-22T09:13:09"/>
  </r>
  <r>
    <n v="638"/>
    <s v="W (Canceled)"/>
    <s v="O0"/>
    <n v="200000"/>
    <n v="18"/>
    <x v="1"/>
    <s v="DE"/>
    <s v="EUR"/>
    <n v="1490447662"/>
    <x v="638"/>
    <b v="0"/>
    <n v="6"/>
    <b v="0"/>
    <x v="7"/>
    <n v="0"/>
    <n v="3"/>
    <x v="2"/>
    <s v="web"/>
    <x v="638"/>
    <d v="2023-12-23T21:59: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7"/>
    <n v="0"/>
    <n v="1"/>
    <x v="2"/>
    <s v="web"/>
    <x v="639"/>
    <d v="2021-03-07T05:42:4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8"/>
    <n v="144"/>
    <n v="50.5"/>
    <x v="2"/>
    <s v="wearables"/>
    <x v="640"/>
    <d v="2023-08-08T02:17:0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8"/>
    <n v="119"/>
    <n v="151.32"/>
    <x v="2"/>
    <s v="wearables"/>
    <x v="641"/>
    <d v="2022-02-17T15:38:0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8"/>
    <n v="1460"/>
    <n v="134.36000000000001"/>
    <x v="2"/>
    <s v="wearables"/>
    <x v="642"/>
    <d v="2022-02-24T14:26:1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8"/>
    <n v="106"/>
    <n v="174.03"/>
    <x v="2"/>
    <s v="wearables"/>
    <x v="643"/>
    <d v="2021-11-25T03:53:4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8"/>
    <n v="300"/>
    <n v="73.489999999999995"/>
    <x v="2"/>
    <s v="wearables"/>
    <x v="644"/>
    <d v="2021-03-24T21:42:51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8"/>
    <n v="279"/>
    <n v="23.52"/>
    <x v="2"/>
    <s v="wearables"/>
    <x v="645"/>
    <d v="2023-04-10T04:09:0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8"/>
    <n v="132"/>
    <n v="39.07"/>
    <x v="2"/>
    <s v="wearables"/>
    <x v="646"/>
    <d v="2020-12-25T13:06:0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8"/>
    <n v="107"/>
    <n v="125.94"/>
    <x v="2"/>
    <s v="wearables"/>
    <x v="647"/>
    <d v="2022-10-23T19:55:13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8"/>
    <n v="127"/>
    <n v="1644"/>
    <x v="2"/>
    <s v="wearables"/>
    <x v="648"/>
    <d v="2021-03-08T12:09:4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8"/>
    <n v="140"/>
    <n v="42.67"/>
    <x v="2"/>
    <s v="wearables"/>
    <x v="649"/>
    <d v="2021-02-04T18:09:4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8"/>
    <n v="112"/>
    <n v="35.130000000000003"/>
    <x v="2"/>
    <s v="wearables"/>
    <x v="650"/>
    <d v="2021-05-22T05:34:5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8"/>
    <n v="101"/>
    <n v="239.35"/>
    <x v="2"/>
    <s v="wearables"/>
    <x v="651"/>
    <d v="2021-05-15T07:20:1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8"/>
    <n v="100"/>
    <n v="107.64"/>
    <x v="2"/>
    <s v="wearables"/>
    <x v="652"/>
    <d v="2023-08-15T20:04:4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8"/>
    <n v="141"/>
    <n v="95.83"/>
    <x v="2"/>
    <s v="wearables"/>
    <x v="653"/>
    <d v="2022-02-25T16:57:5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8"/>
    <n v="267"/>
    <n v="31.66"/>
    <x v="2"/>
    <s v="wearables"/>
    <x v="654"/>
    <d v="2022-01-07T22:49:4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8"/>
    <n v="147"/>
    <n v="42.89"/>
    <x v="2"/>
    <s v="wearables"/>
    <x v="655"/>
    <d v="2021-08-26T01:06:5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8"/>
    <n v="214"/>
    <n v="122.74"/>
    <x v="2"/>
    <s v="wearables"/>
    <x v="656"/>
    <d v="2022-11-28T07:12:4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8"/>
    <n v="126"/>
    <n v="190.45"/>
    <x v="2"/>
    <s v="wearables"/>
    <x v="657"/>
    <d v="2022-07-18T19:46:0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8"/>
    <n v="104"/>
    <n v="109.34"/>
    <x v="2"/>
    <s v="wearables"/>
    <x v="658"/>
    <d v="2022-01-28T06:51:26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8"/>
    <n v="101"/>
    <n v="143.66999999999999"/>
    <x v="2"/>
    <s v="wearables"/>
    <x v="659"/>
    <d v="2022-03-01T02:34: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8"/>
    <n v="3"/>
    <n v="84.94"/>
    <x v="2"/>
    <s v="wearables"/>
    <x v="660"/>
    <d v="2021-04-07T07:46:16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8"/>
    <n v="1"/>
    <n v="10.56"/>
    <x v="2"/>
    <s v="wearables"/>
    <x v="661"/>
    <d v="2023-07-02T03:59: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8"/>
    <n v="0"/>
    <n v="39"/>
    <x v="2"/>
    <s v="wearables"/>
    <x v="662"/>
    <d v="2021-06-23T15:26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8"/>
    <n v="0"/>
    <n v="100"/>
    <x v="2"/>
    <s v="wearables"/>
    <x v="663"/>
    <d v="2022-01-19T05:59:1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8"/>
    <n v="8"/>
    <n v="31.17"/>
    <x v="2"/>
    <s v="wearables"/>
    <x v="664"/>
    <d v="2021-10-01T07:59:3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8"/>
    <n v="19"/>
    <n v="155.33000000000001"/>
    <x v="2"/>
    <s v="wearables"/>
    <x v="665"/>
    <d v="2023-10-03T22:56:2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8"/>
    <n v="0"/>
    <n v="2"/>
    <x v="2"/>
    <s v="wearables"/>
    <x v="666"/>
    <d v="2021-01-01T09:06:3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8"/>
    <n v="10"/>
    <n v="178.93"/>
    <x v="2"/>
    <s v="wearables"/>
    <x v="667"/>
    <d v="2023-07-08T17:05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8"/>
    <n v="5"/>
    <n v="27.36"/>
    <x v="2"/>
    <s v="wearables"/>
    <x v="668"/>
    <d v="2021-11-02T12:30:5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8"/>
    <n v="22"/>
    <n v="1536.25"/>
    <x v="2"/>
    <s v="wearables"/>
    <x v="669"/>
    <d v="2023-02-27T13:43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8"/>
    <n v="29"/>
    <n v="85"/>
    <x v="2"/>
    <s v="wearables"/>
    <x v="670"/>
    <d v="2023-02-07T19:37:0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8"/>
    <n v="39"/>
    <n v="788.53"/>
    <x v="2"/>
    <s v="wearables"/>
    <x v="671"/>
    <d v="2021-06-21T01:08:3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8"/>
    <n v="22"/>
    <n v="50.3"/>
    <x v="2"/>
    <s v="wearables"/>
    <x v="672"/>
    <d v="2021-06-06T05:41:4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8"/>
    <n v="0"/>
    <n v="68.33"/>
    <x v="2"/>
    <s v="wearables"/>
    <x v="673"/>
    <d v="2021-01-18T12:46:0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8"/>
    <n v="0"/>
    <n v="7.5"/>
    <x v="2"/>
    <s v="wearables"/>
    <x v="674"/>
    <d v="2020-12-25T20:19:3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8"/>
    <n v="15"/>
    <n v="34.270000000000003"/>
    <x v="2"/>
    <s v="wearables"/>
    <x v="675"/>
    <d v="2021-06-06T07:58:5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8"/>
    <n v="1"/>
    <n v="61.29"/>
    <x v="2"/>
    <s v="wearables"/>
    <x v="676"/>
    <d v="2021-07-19T03:55:5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8"/>
    <n v="26"/>
    <n v="133.25"/>
    <x v="2"/>
    <s v="wearables"/>
    <x v="677"/>
    <d v="2023-02-18T04:13:1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8"/>
    <n v="4"/>
    <n v="65.180000000000007"/>
    <x v="2"/>
    <s v="wearables"/>
    <x v="678"/>
    <d v="2023-01-05T17:11:1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8"/>
    <n v="15"/>
    <n v="93.9"/>
    <x v="2"/>
    <s v="wearables"/>
    <x v="679"/>
    <d v="2023-05-06T01:56: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8"/>
    <n v="26"/>
    <n v="150.65"/>
    <x v="2"/>
    <s v="wearables"/>
    <x v="680"/>
    <d v="2021-02-05T10:19: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8"/>
    <n v="0"/>
    <n v="1"/>
    <x v="2"/>
    <s v="wearables"/>
    <x v="681"/>
    <d v="2023-07-05T18:40:0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8"/>
    <n v="0"/>
    <n v="13.25"/>
    <x v="2"/>
    <s v="wearables"/>
    <x v="682"/>
    <d v="2023-12-11T12:59: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8"/>
    <n v="1"/>
    <n v="99.33"/>
    <x v="2"/>
    <s v="wearables"/>
    <x v="683"/>
    <d v="2023-07-11T14:24:05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8"/>
    <n v="7"/>
    <n v="177.39"/>
    <x v="2"/>
    <s v="wearables"/>
    <x v="684"/>
    <d v="2020-12-05T06:51:2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8"/>
    <n v="28"/>
    <n v="55.3"/>
    <x v="2"/>
    <s v="wearables"/>
    <x v="685"/>
    <d v="2021-06-19T13:28:5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8"/>
    <n v="0"/>
    <n v="0"/>
    <x v="2"/>
    <s v="wearables"/>
    <x v="686"/>
    <d v="2022-02-06T08:10:5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8"/>
    <n v="4"/>
    <n v="591.66999999999996"/>
    <x v="2"/>
    <s v="wearables"/>
    <x v="687"/>
    <d v="2023-10-30T06:52:2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8"/>
    <n v="73"/>
    <n v="405.5"/>
    <x v="2"/>
    <s v="wearables"/>
    <x v="688"/>
    <d v="2022-04-30T02:52:2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8"/>
    <n v="58"/>
    <n v="343.15"/>
    <x v="2"/>
    <s v="wearables"/>
    <x v="689"/>
    <d v="2023-08-23T05:41:43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8"/>
    <n v="12"/>
    <n v="72.59"/>
    <x v="2"/>
    <s v="wearables"/>
    <x v="690"/>
    <d v="2023-05-12T10:17:0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8"/>
    <n v="1"/>
    <n v="26"/>
    <x v="2"/>
    <s v="wearables"/>
    <x v="691"/>
    <d v="2021-12-29T21:20:5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8"/>
    <n v="7"/>
    <n v="6.5"/>
    <x v="2"/>
    <s v="wearables"/>
    <x v="692"/>
    <d v="2023-09-08T10:18:2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8"/>
    <n v="35"/>
    <n v="119.39"/>
    <x v="2"/>
    <s v="wearables"/>
    <x v="693"/>
    <d v="2021-10-20T22:10:0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8"/>
    <n v="0"/>
    <n v="84.29"/>
    <x v="2"/>
    <s v="wearables"/>
    <x v="694"/>
    <d v="2023-10-25T14:46:5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8"/>
    <n v="1"/>
    <n v="90.86"/>
    <x v="2"/>
    <s v="wearables"/>
    <x v="695"/>
    <d v="2021-03-27T17:43:14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8"/>
    <n v="0"/>
    <n v="1"/>
    <x v="2"/>
    <s v="wearables"/>
    <x v="696"/>
    <d v="2020-12-06T04:5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8"/>
    <n v="46"/>
    <n v="20.34"/>
    <x v="2"/>
    <s v="wearables"/>
    <x v="697"/>
    <d v="2022-09-04T10:55:0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8"/>
    <n v="15"/>
    <n v="530.69000000000005"/>
    <x v="2"/>
    <s v="wearables"/>
    <x v="698"/>
    <d v="2021-02-06T02:17: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8"/>
    <n v="82"/>
    <n v="120.39"/>
    <x v="2"/>
    <s v="wearables"/>
    <x v="699"/>
    <d v="2020-02-29T21:42:5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8"/>
    <n v="3"/>
    <n v="13"/>
    <x v="2"/>
    <s v="wearables"/>
    <x v="700"/>
    <d v="2023-09-30T12:01: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8"/>
    <n v="27"/>
    <n v="291.33"/>
    <x v="2"/>
    <s v="wearables"/>
    <x v="701"/>
    <d v="2020-12-03T14:45:2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8"/>
    <n v="31"/>
    <n v="124.92"/>
    <x v="2"/>
    <s v="wearables"/>
    <x v="702"/>
    <d v="2023-08-07T21:04:3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8"/>
    <n v="6"/>
    <n v="119.57"/>
    <x v="2"/>
    <s v="wearables"/>
    <x v="703"/>
    <d v="2023-10-24T20:02:1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8"/>
    <n v="1"/>
    <n v="120.25"/>
    <x v="2"/>
    <s v="wearables"/>
    <x v="704"/>
    <d v="2023-11-15T19:00:21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8"/>
    <n v="1"/>
    <n v="195.4"/>
    <x v="2"/>
    <s v="wearables"/>
    <x v="705"/>
    <d v="2023-10-12T20:20:3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8"/>
    <n v="0"/>
    <n v="0"/>
    <x v="2"/>
    <s v="wearables"/>
    <x v="706"/>
    <d v="2023-08-30T17:53:0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8"/>
    <n v="79"/>
    <n v="117.7"/>
    <x v="2"/>
    <s v="wearables"/>
    <x v="707"/>
    <d v="2023-09-20T04:29:0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8"/>
    <n v="22"/>
    <n v="23.95"/>
    <x v="2"/>
    <s v="wearables"/>
    <x v="708"/>
    <d v="2021-01-31T22:47:37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8"/>
    <n v="0"/>
    <n v="30.5"/>
    <x v="2"/>
    <s v="wearables"/>
    <x v="709"/>
    <d v="2021-05-06T04:33: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8"/>
    <n v="0"/>
    <n v="0"/>
    <x v="2"/>
    <s v="wearables"/>
    <x v="710"/>
    <d v="2021-01-03T21:24:3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8"/>
    <n v="34"/>
    <n v="99.97"/>
    <x v="2"/>
    <s v="wearables"/>
    <x v="711"/>
    <d v="2023-08-30T10:18:2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8"/>
    <n v="0"/>
    <n v="26.25"/>
    <x v="2"/>
    <s v="wearables"/>
    <x v="712"/>
    <d v="2022-09-17T04:57:4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8"/>
    <n v="1"/>
    <n v="199"/>
    <x v="2"/>
    <s v="wearables"/>
    <x v="713"/>
    <d v="2023-01-23T00:48:1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8"/>
    <n v="15"/>
    <n v="80.319999999999993"/>
    <x v="2"/>
    <s v="wearables"/>
    <x v="714"/>
    <d v="2023-11-25T14:45:2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8"/>
    <n v="5"/>
    <n v="115.75"/>
    <x v="2"/>
    <s v="wearables"/>
    <x v="715"/>
    <d v="2022-05-24T03:37:5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8"/>
    <n v="10"/>
    <n v="44.69"/>
    <x v="2"/>
    <s v="wearables"/>
    <x v="716"/>
    <d v="2021-05-01T13:42:51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8"/>
    <n v="0"/>
    <n v="76.25"/>
    <x v="2"/>
    <s v="wearables"/>
    <x v="717"/>
    <d v="2021-01-23T02:51:2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8"/>
    <n v="1"/>
    <n v="22.5"/>
    <x v="2"/>
    <s v="wearables"/>
    <x v="718"/>
    <d v="2023-11-13T13:41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8"/>
    <n v="1"/>
    <n v="19.399999999999999"/>
    <x v="2"/>
    <s v="wearables"/>
    <x v="719"/>
    <d v="2022-09-26T18:14:4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9"/>
    <n v="144"/>
    <n v="66.709999999999994"/>
    <x v="3"/>
    <s v="nonfiction"/>
    <x v="720"/>
    <d v="2018-02-02T04:05:3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9"/>
    <n v="122"/>
    <n v="84.14"/>
    <x v="3"/>
    <s v="nonfiction"/>
    <x v="721"/>
    <d v="2020-12-13T19:06:4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9"/>
    <n v="132"/>
    <n v="215.73"/>
    <x v="3"/>
    <s v="nonfiction"/>
    <x v="722"/>
    <d v="2018-04-23T07:13:5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9"/>
    <n v="109"/>
    <n v="54.69"/>
    <x v="3"/>
    <s v="nonfiction"/>
    <x v="723"/>
    <d v="2022-02-01T04:33: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9"/>
    <n v="105"/>
    <n v="51.63"/>
    <x v="3"/>
    <s v="nonfiction"/>
    <x v="724"/>
    <d v="2017-06-03T17:30:4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9"/>
    <n v="100"/>
    <n v="143.36000000000001"/>
    <x v="3"/>
    <s v="nonfiction"/>
    <x v="725"/>
    <d v="2022-07-07T03:27:5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9"/>
    <n v="101"/>
    <n v="72.430000000000007"/>
    <x v="3"/>
    <s v="nonfiction"/>
    <x v="726"/>
    <d v="2019-06-18T04:35:5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9"/>
    <n v="156"/>
    <n v="36.53"/>
    <x v="3"/>
    <s v="nonfiction"/>
    <x v="727"/>
    <d v="2019-03-10T14:05:4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9"/>
    <n v="106"/>
    <n v="60.9"/>
    <x v="3"/>
    <s v="nonfiction"/>
    <x v="728"/>
    <d v="2017-08-02T09:15:2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9"/>
    <n v="131"/>
    <n v="43.55"/>
    <x v="3"/>
    <s v="nonfiction"/>
    <x v="729"/>
    <d v="2018-10-27T01:40:13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9"/>
    <n v="132"/>
    <n v="99.77"/>
    <x v="3"/>
    <s v="nonfiction"/>
    <x v="730"/>
    <d v="2017-12-03T17:00:4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9"/>
    <n v="126"/>
    <n v="88.73"/>
    <x v="3"/>
    <s v="nonfiction"/>
    <x v="731"/>
    <d v="2018-01-24T17:08:3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9"/>
    <n v="160"/>
    <n v="4.92"/>
    <x v="3"/>
    <s v="nonfiction"/>
    <x v="732"/>
    <d v="2019-12-29T21:55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9"/>
    <n v="120"/>
    <n v="17.82"/>
    <x v="3"/>
    <s v="nonfiction"/>
    <x v="733"/>
    <d v="2020-04-01T14:56:5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9"/>
    <n v="126"/>
    <n v="187.19"/>
    <x v="3"/>
    <s v="nonfiction"/>
    <x v="734"/>
    <d v="2021-10-30T12:34:1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9"/>
    <n v="114"/>
    <n v="234.81"/>
    <x v="3"/>
    <s v="nonfiction"/>
    <x v="735"/>
    <d v="2021-05-05T00:44: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9"/>
    <n v="315"/>
    <n v="105.05"/>
    <x v="3"/>
    <s v="nonfiction"/>
    <x v="736"/>
    <d v="2020-02-28T05:41: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9"/>
    <n v="122"/>
    <n v="56.67"/>
    <x v="3"/>
    <s v="nonfiction"/>
    <x v="737"/>
    <d v="2020-06-05T02:17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9"/>
    <n v="107"/>
    <n v="39.049999999999997"/>
    <x v="3"/>
    <s v="nonfiction"/>
    <x v="738"/>
    <d v="2021-05-01T19:24:3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9"/>
    <n v="158"/>
    <n v="68.349999999999994"/>
    <x v="3"/>
    <s v="nonfiction"/>
    <x v="739"/>
    <d v="2020-12-25T03:30:0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9"/>
    <n v="107"/>
    <n v="169.58"/>
    <x v="3"/>
    <s v="nonfiction"/>
    <x v="740"/>
    <d v="2021-12-18T14:18:4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9"/>
    <n v="102"/>
    <n v="141.41999999999999"/>
    <x v="3"/>
    <s v="nonfiction"/>
    <x v="741"/>
    <d v="2019-08-26T10:55: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9"/>
    <n v="111"/>
    <n v="67.39"/>
    <x v="3"/>
    <s v="nonfiction"/>
    <x v="742"/>
    <d v="2020-07-15T03:27:5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9"/>
    <n v="148"/>
    <n v="54.27"/>
    <x v="3"/>
    <s v="nonfiction"/>
    <x v="743"/>
    <d v="2018-05-02T13:42:5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9"/>
    <n v="102"/>
    <n v="82.52"/>
    <x v="3"/>
    <s v="nonfiction"/>
    <x v="744"/>
    <d v="2019-02-02T02:15: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9"/>
    <n v="179"/>
    <n v="53.73"/>
    <x v="3"/>
    <s v="nonfiction"/>
    <x v="745"/>
    <d v="2019-07-12T19:07:31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9"/>
    <n v="111"/>
    <n v="34.21"/>
    <x v="3"/>
    <s v="nonfiction"/>
    <x v="746"/>
    <d v="2018-10-31T14:50:1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9"/>
    <n v="100"/>
    <n v="127.33"/>
    <x v="3"/>
    <s v="nonfiction"/>
    <x v="747"/>
    <d v="2021-06-22T12:27:2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9"/>
    <n v="100"/>
    <n v="45.57"/>
    <x v="3"/>
    <s v="nonfiction"/>
    <x v="748"/>
    <d v="2020-12-24T09:30:4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9"/>
    <n v="106"/>
    <n v="95.96"/>
    <x v="3"/>
    <s v="nonfiction"/>
    <x v="749"/>
    <d v="2023-10-21T08:40:3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9"/>
    <n v="103"/>
    <n v="77.27"/>
    <x v="3"/>
    <s v="nonfiction"/>
    <x v="750"/>
    <d v="2019-04-26T10:22:1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9"/>
    <n v="119"/>
    <n v="57.34"/>
    <x v="3"/>
    <s v="nonfiction"/>
    <x v="751"/>
    <d v="2017-07-13T17:17:3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9"/>
    <n v="112"/>
    <n v="53.19"/>
    <x v="3"/>
    <s v="nonfiction"/>
    <x v="752"/>
    <d v="2023-06-23T22:51:2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9"/>
    <n v="128"/>
    <n v="492.31"/>
    <x v="3"/>
    <s v="nonfiction"/>
    <x v="753"/>
    <d v="2021-07-26T23:02:4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9"/>
    <n v="104"/>
    <n v="42.35"/>
    <x v="3"/>
    <s v="nonfiction"/>
    <x v="754"/>
    <d v="2019-02-28T03:24: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9"/>
    <n v="102"/>
    <n v="37.47"/>
    <x v="3"/>
    <s v="nonfiction"/>
    <x v="755"/>
    <d v="2019-07-31T14:29: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9"/>
    <n v="118"/>
    <n v="37.450000000000003"/>
    <x v="3"/>
    <s v="nonfiction"/>
    <x v="756"/>
    <d v="2017-03-12T09:36:2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9"/>
    <n v="238"/>
    <n v="33.06"/>
    <x v="3"/>
    <s v="nonfiction"/>
    <x v="757"/>
    <d v="2019-01-24T01:29:4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9"/>
    <n v="102"/>
    <n v="134.21"/>
    <x v="3"/>
    <s v="nonfiction"/>
    <x v="758"/>
    <d v="2016-08-05T02:22:1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9"/>
    <n v="102"/>
    <n v="51.47"/>
    <x v="3"/>
    <s v="nonfiction"/>
    <x v="759"/>
    <d v="2020-11-17T05:37:5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10"/>
    <n v="0"/>
    <n v="0"/>
    <x v="3"/>
    <s v="fiction"/>
    <x v="760"/>
    <d v="2023-08-10T04:57:2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10"/>
    <n v="5"/>
    <n v="39.17"/>
    <x v="3"/>
    <s v="fiction"/>
    <x v="761"/>
    <d v="2020-05-22T06:53:5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10"/>
    <n v="0"/>
    <n v="0"/>
    <x v="3"/>
    <s v="fiction"/>
    <x v="762"/>
    <d v="2023-08-18T17:08:3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10"/>
    <n v="0"/>
    <n v="5"/>
    <x v="3"/>
    <s v="fiction"/>
    <x v="763"/>
    <d v="2019-11-08T12:15:2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10"/>
    <n v="0"/>
    <n v="0"/>
    <x v="3"/>
    <s v="fiction"/>
    <x v="764"/>
    <d v="2022-03-21T04:44:5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10"/>
    <n v="36"/>
    <n v="57.3"/>
    <x v="3"/>
    <s v="fiction"/>
    <x v="765"/>
    <d v="2021-03-14T01:10: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10"/>
    <n v="0"/>
    <n v="0"/>
    <x v="3"/>
    <s v="fiction"/>
    <x v="766"/>
    <d v="2021-07-29T11:12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10"/>
    <n v="4"/>
    <n v="59"/>
    <x v="3"/>
    <s v="fiction"/>
    <x v="767"/>
    <d v="2021-11-13T03:56:2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10"/>
    <n v="0"/>
    <n v="0"/>
    <x v="3"/>
    <s v="fiction"/>
    <x v="768"/>
    <d v="2020-03-27T19:23:37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10"/>
    <n v="41"/>
    <n v="31.85"/>
    <x v="3"/>
    <s v="fiction"/>
    <x v="769"/>
    <d v="2020-04-09T03:19:5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10"/>
    <n v="0"/>
    <n v="0"/>
    <x v="3"/>
    <s v="fiction"/>
    <x v="770"/>
    <d v="2019-04-26T13:42:1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10"/>
    <n v="0"/>
    <n v="10"/>
    <x v="3"/>
    <s v="fiction"/>
    <x v="771"/>
    <d v="2022-08-31T05:27: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10"/>
    <n v="3"/>
    <n v="50"/>
    <x v="3"/>
    <s v="fiction"/>
    <x v="772"/>
    <d v="2015-07-11T14:50:1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10"/>
    <n v="1"/>
    <n v="16"/>
    <x v="3"/>
    <s v="fiction"/>
    <x v="773"/>
    <d v="2021-11-01T12:35: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10"/>
    <n v="70"/>
    <n v="39"/>
    <x v="3"/>
    <s v="fiction"/>
    <x v="774"/>
    <d v="2020-06-15T07:41: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10"/>
    <n v="2"/>
    <n v="34"/>
    <x v="3"/>
    <s v="fiction"/>
    <x v="775"/>
    <d v="2017-12-13T05:04:4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10"/>
    <n v="51"/>
    <n v="63.12"/>
    <x v="3"/>
    <s v="fiction"/>
    <x v="776"/>
    <d v="2022-04-25T16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10"/>
    <n v="1"/>
    <n v="7"/>
    <x v="3"/>
    <s v="fiction"/>
    <x v="777"/>
    <d v="2019-10-22T23:29:0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10"/>
    <n v="0"/>
    <n v="2"/>
    <x v="3"/>
    <s v="fiction"/>
    <x v="778"/>
    <d v="2020-08-29T15:50:0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10"/>
    <n v="3"/>
    <n v="66.67"/>
    <x v="3"/>
    <s v="fiction"/>
    <x v="779"/>
    <d v="2016-08-12T08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11"/>
    <n v="104"/>
    <n v="38.520000000000003"/>
    <x v="4"/>
    <s v="rock"/>
    <x v="780"/>
    <d v="2017-03-29T11:37:3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11"/>
    <n v="133"/>
    <n v="42.61"/>
    <x v="4"/>
    <s v="rock"/>
    <x v="781"/>
    <d v="2019-08-22T06:52:5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11"/>
    <n v="100"/>
    <n v="50"/>
    <x v="4"/>
    <s v="rock"/>
    <x v="782"/>
    <d v="2018-09-29T03:39:0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11"/>
    <n v="148"/>
    <n v="63.49"/>
    <x v="4"/>
    <s v="rock"/>
    <x v="783"/>
    <d v="2018-05-15T04:34:1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11"/>
    <n v="103"/>
    <n v="102.5"/>
    <x v="4"/>
    <s v="rock"/>
    <x v="784"/>
    <d v="2020-07-09T16:4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11"/>
    <n v="181"/>
    <n v="31.14"/>
    <x v="4"/>
    <s v="rock"/>
    <x v="785"/>
    <d v="2019-04-30T16:17:2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11"/>
    <n v="143"/>
    <n v="162.27000000000001"/>
    <x v="4"/>
    <s v="rock"/>
    <x v="786"/>
    <d v="2018-05-30T21:28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11"/>
    <n v="114"/>
    <n v="80.59"/>
    <x v="4"/>
    <s v="rock"/>
    <x v="787"/>
    <d v="2020-02-05T20:38:35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11"/>
    <n v="204"/>
    <n v="59.85"/>
    <x v="4"/>
    <s v="rock"/>
    <x v="788"/>
    <d v="2018-08-03T11:24: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11"/>
    <n v="109"/>
    <n v="132.86000000000001"/>
    <x v="4"/>
    <s v="rock"/>
    <x v="789"/>
    <d v="2019-03-17T22:50:1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11"/>
    <n v="144"/>
    <n v="92.55"/>
    <x v="4"/>
    <s v="rock"/>
    <x v="790"/>
    <d v="2019-03-30T04:44: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11"/>
    <n v="104"/>
    <n v="60.86"/>
    <x v="4"/>
    <s v="rock"/>
    <x v="791"/>
    <d v="2020-02-19T03:24:3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11"/>
    <n v="100"/>
    <n v="41.85"/>
    <x v="4"/>
    <s v="rock"/>
    <x v="792"/>
    <d v="2020-02-13T01:06:2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11"/>
    <n v="103"/>
    <n v="88.33"/>
    <x v="4"/>
    <s v="rock"/>
    <x v="793"/>
    <d v="2019-09-20T02:16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11"/>
    <n v="105"/>
    <n v="158.96"/>
    <x v="4"/>
    <s v="rock"/>
    <x v="794"/>
    <d v="2017-08-19T09:15:2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11"/>
    <n v="112"/>
    <n v="85.05"/>
    <x v="4"/>
    <s v="rock"/>
    <x v="795"/>
    <d v="2018-04-21T12:33:0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11"/>
    <n v="101"/>
    <n v="112.61"/>
    <x v="4"/>
    <s v="rock"/>
    <x v="796"/>
    <d v="2019-12-14T10:28:3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11"/>
    <n v="108"/>
    <n v="45.44"/>
    <x v="4"/>
    <s v="rock"/>
    <x v="797"/>
    <d v="2018-05-16T14:51:2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11"/>
    <n v="115"/>
    <n v="46.22"/>
    <x v="4"/>
    <s v="rock"/>
    <x v="798"/>
    <d v="2021-02-20T09:19:4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11"/>
    <n v="100"/>
    <n v="178.61"/>
    <x v="4"/>
    <s v="rock"/>
    <x v="799"/>
    <d v="2018-05-14T21:43:4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11"/>
    <n v="152"/>
    <n v="40.75"/>
    <x v="4"/>
    <s v="rock"/>
    <x v="800"/>
    <d v="2021-01-29T11:53:2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11"/>
    <n v="112"/>
    <n v="43.73"/>
    <x v="4"/>
    <s v="rock"/>
    <x v="801"/>
    <d v="2017-06-05T01:14:4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11"/>
    <n v="101"/>
    <n v="81.069999999999993"/>
    <x v="4"/>
    <s v="rock"/>
    <x v="802"/>
    <d v="2018-10-24T18:22:5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11"/>
    <n v="123"/>
    <n v="74.61"/>
    <x v="4"/>
    <s v="rock"/>
    <x v="803"/>
    <d v="2017-04-27T11:25:4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11"/>
    <n v="100"/>
    <n v="305.56"/>
    <x v="4"/>
    <s v="rock"/>
    <x v="804"/>
    <d v="2017-06-29T11:24:3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11"/>
    <n v="105"/>
    <n v="58.33"/>
    <x v="4"/>
    <s v="rock"/>
    <x v="805"/>
    <d v="2017-06-22T09:08:34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11"/>
    <n v="104"/>
    <n v="117.68"/>
    <x v="4"/>
    <s v="rock"/>
    <x v="806"/>
    <d v="2017-08-21T15:32:1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11"/>
    <n v="105"/>
    <n v="73.77"/>
    <x v="4"/>
    <s v="rock"/>
    <x v="807"/>
    <d v="2023-11-25T22:51:2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11"/>
    <n v="100"/>
    <n v="104.65"/>
    <x v="4"/>
    <s v="rock"/>
    <x v="808"/>
    <d v="2021-05-25T19:24:3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11"/>
    <n v="104"/>
    <n v="79.83"/>
    <x v="4"/>
    <s v="rock"/>
    <x v="809"/>
    <d v="2020-05-06T09:09: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11"/>
    <n v="105"/>
    <n v="58.33"/>
    <x v="4"/>
    <s v="rock"/>
    <x v="810"/>
    <d v="2018-10-06T08:24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11"/>
    <n v="104"/>
    <n v="86.67"/>
    <x v="4"/>
    <s v="rock"/>
    <x v="811"/>
    <d v="2019-09-28T15:50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11"/>
    <n v="152"/>
    <n v="27.61"/>
    <x v="4"/>
    <s v="rock"/>
    <x v="812"/>
    <d v="2019-05-01T19:23:2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11"/>
    <n v="160"/>
    <n v="25"/>
    <x v="4"/>
    <s v="rock"/>
    <x v="813"/>
    <d v="2018-08-19T05:46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11"/>
    <n v="127"/>
    <n v="45.46"/>
    <x v="4"/>
    <s v="rock"/>
    <x v="814"/>
    <d v="2017-04-30T13:47:2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11"/>
    <n v="107"/>
    <n v="99.53"/>
    <x v="4"/>
    <s v="rock"/>
    <x v="815"/>
    <d v="2021-03-29T08:01:5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11"/>
    <n v="115"/>
    <n v="39.31"/>
    <x v="4"/>
    <s v="rock"/>
    <x v="816"/>
    <d v="2019-06-15T00:34:1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11"/>
    <n v="137"/>
    <n v="89.42"/>
    <x v="4"/>
    <s v="rock"/>
    <x v="817"/>
    <d v="2018-03-21T15:58:5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11"/>
    <n v="156"/>
    <n v="28.68"/>
    <x v="4"/>
    <s v="rock"/>
    <x v="818"/>
    <d v="2018-09-08T12:35:26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11"/>
    <n v="109"/>
    <n v="31.07"/>
    <x v="4"/>
    <s v="rock"/>
    <x v="819"/>
    <d v="2020-04-02T12:16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11"/>
    <n v="134"/>
    <n v="70.55"/>
    <x v="4"/>
    <s v="rock"/>
    <x v="820"/>
    <d v="2020-10-13T19:25:4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11"/>
    <n v="100"/>
    <n v="224.13"/>
    <x v="4"/>
    <s v="rock"/>
    <x v="821"/>
    <d v="2021-10-24T18:18:1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11"/>
    <n v="119"/>
    <n v="51.81"/>
    <x v="4"/>
    <s v="rock"/>
    <x v="822"/>
    <d v="2018-11-15T05:24:4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11"/>
    <n v="180"/>
    <n v="43.52"/>
    <x v="4"/>
    <s v="rock"/>
    <x v="823"/>
    <d v="2021-09-06T11:49:3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11"/>
    <n v="134"/>
    <n v="39.82"/>
    <x v="4"/>
    <s v="rock"/>
    <x v="824"/>
    <d v="2016-01-19T18:16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11"/>
    <n v="100"/>
    <n v="126.81"/>
    <x v="4"/>
    <s v="rock"/>
    <x v="825"/>
    <d v="2018-12-11T22:07:1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11"/>
    <n v="101"/>
    <n v="113.88"/>
    <x v="4"/>
    <s v="rock"/>
    <x v="826"/>
    <d v="2018-04-07T13:37:4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11"/>
    <n v="103"/>
    <n v="28.18"/>
    <x v="4"/>
    <s v="rock"/>
    <x v="827"/>
    <d v="2018-02-20T15:47: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11"/>
    <n v="107"/>
    <n v="36.61"/>
    <x v="4"/>
    <s v="rock"/>
    <x v="828"/>
    <d v="2018-07-21T08:27:2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11"/>
    <n v="104"/>
    <n v="32.5"/>
    <x v="4"/>
    <s v="rock"/>
    <x v="829"/>
    <d v="2023-03-07T18:33:0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11"/>
    <n v="108"/>
    <n v="60.66"/>
    <x v="4"/>
    <s v="rock"/>
    <x v="830"/>
    <d v="2019-05-25T16:42:2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11"/>
    <n v="233"/>
    <n v="175"/>
    <x v="4"/>
    <s v="rock"/>
    <x v="831"/>
    <d v="2018-05-14T21:10:2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11"/>
    <n v="101"/>
    <n v="97.99"/>
    <x v="4"/>
    <s v="rock"/>
    <x v="832"/>
    <d v="2018-01-23T16:14:51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11"/>
    <n v="102"/>
    <n v="148.78"/>
    <x v="4"/>
    <s v="rock"/>
    <x v="833"/>
    <d v="2020-08-17T06:56:4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11"/>
    <n v="131"/>
    <n v="96.08"/>
    <x v="4"/>
    <s v="rock"/>
    <x v="834"/>
    <d v="2019-09-17T18:16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11"/>
    <n v="117"/>
    <n v="58.63"/>
    <x v="4"/>
    <s v="rock"/>
    <x v="835"/>
    <d v="2018-06-08T10:17:09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11"/>
    <n v="101"/>
    <n v="109.71"/>
    <x v="4"/>
    <s v="rock"/>
    <x v="836"/>
    <d v="2020-01-07T15:16:3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11"/>
    <n v="122"/>
    <n v="49.11"/>
    <x v="4"/>
    <s v="rock"/>
    <x v="837"/>
    <d v="2020-08-31T03:23:0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11"/>
    <n v="145"/>
    <n v="47.67"/>
    <x v="4"/>
    <s v="rock"/>
    <x v="838"/>
    <d v="2018-01-19T17:46:2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11"/>
    <n v="117"/>
    <n v="60.74"/>
    <x v="4"/>
    <s v="rock"/>
    <x v="839"/>
    <d v="2018-10-31T03:47:4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12"/>
    <n v="120"/>
    <n v="63.38"/>
    <x v="4"/>
    <s v="metal"/>
    <x v="840"/>
    <d v="2023-05-29T13:04: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12"/>
    <n v="101"/>
    <n v="53.89"/>
    <x v="4"/>
    <s v="metal"/>
    <x v="841"/>
    <d v="2021-04-08T13:51: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12"/>
    <n v="104"/>
    <n v="66.87"/>
    <x v="4"/>
    <s v="metal"/>
    <x v="842"/>
    <d v="2020-01-15T18:16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12"/>
    <n v="267"/>
    <n v="63.1"/>
    <x v="4"/>
    <s v="metal"/>
    <x v="843"/>
    <d v="2023-08-23T09:08: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12"/>
    <n v="194"/>
    <n v="36.630000000000003"/>
    <x v="4"/>
    <s v="metal"/>
    <x v="844"/>
    <d v="2021-03-28T12:33:0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12"/>
    <n v="120"/>
    <n v="34.01"/>
    <x v="4"/>
    <s v="metal"/>
    <x v="845"/>
    <d v="2023-05-07T18:16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12"/>
    <n v="122"/>
    <n v="28.55"/>
    <x v="4"/>
    <s v="metal"/>
    <x v="846"/>
    <d v="2020-07-02T05:42:51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12"/>
    <n v="100"/>
    <n v="10"/>
    <x v="4"/>
    <s v="metal"/>
    <x v="847"/>
    <d v="2022-01-10T01:19:3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12"/>
    <n v="100"/>
    <n v="18.75"/>
    <x v="4"/>
    <s v="metal"/>
    <x v="848"/>
    <d v="2021-10-02T14:52:0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12"/>
    <n v="120"/>
    <n v="41.7"/>
    <x v="4"/>
    <s v="metal"/>
    <x v="849"/>
    <d v="2021-08-29T16:39:1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12"/>
    <n v="155"/>
    <n v="46.67"/>
    <x v="4"/>
    <s v="metal"/>
    <x v="850"/>
    <d v="2022-12-06T19:24:3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12"/>
    <n v="130"/>
    <n v="37.270000000000003"/>
    <x v="4"/>
    <s v="metal"/>
    <x v="851"/>
    <d v="2023-03-28T08:51:2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12"/>
    <n v="105"/>
    <n v="59.26"/>
    <x v="4"/>
    <s v="metal"/>
    <x v="852"/>
    <d v="2023-07-03T13:42:5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12"/>
    <n v="100"/>
    <n v="30"/>
    <x v="4"/>
    <s v="metal"/>
    <x v="853"/>
    <d v="2021-07-29T12:32:3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12"/>
    <n v="118"/>
    <n v="65.86"/>
    <x v="4"/>
    <s v="metal"/>
    <x v="854"/>
    <d v="2023-09-15T02:23:4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12"/>
    <n v="103"/>
    <n v="31.91"/>
    <x v="4"/>
    <s v="metal"/>
    <x v="855"/>
    <d v="2023-03-19T13:43: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12"/>
    <n v="218"/>
    <n v="19.46"/>
    <x v="4"/>
    <s v="metal"/>
    <x v="856"/>
    <d v="2023-07-04T14:51:2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12"/>
    <n v="100"/>
    <n v="50"/>
    <x v="4"/>
    <s v="metal"/>
    <x v="857"/>
    <d v="2022-06-16T13:39: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12"/>
    <n v="144"/>
    <n v="22.74"/>
    <x v="4"/>
    <s v="metal"/>
    <x v="858"/>
    <d v="2021-10-03T22:50:1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12"/>
    <n v="105"/>
    <n v="42.72"/>
    <x v="4"/>
    <s v="metal"/>
    <x v="859"/>
    <d v="2021-11-29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13"/>
    <n v="18"/>
    <n v="52.92"/>
    <x v="4"/>
    <s v="jazz"/>
    <x v="860"/>
    <d v="2020-02-29T17:48:4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13"/>
    <n v="2"/>
    <n v="50.5"/>
    <x v="4"/>
    <s v="jazz"/>
    <x v="861"/>
    <d v="2023-05-21T05:54:2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13"/>
    <n v="0"/>
    <n v="42.5"/>
    <x v="4"/>
    <s v="jazz"/>
    <x v="862"/>
    <d v="2020-02-17T06:04:4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13"/>
    <n v="5"/>
    <n v="18"/>
    <x v="4"/>
    <s v="jazz"/>
    <x v="863"/>
    <d v="2018-02-17T13:30:4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13"/>
    <n v="42"/>
    <n v="34.18"/>
    <x v="4"/>
    <s v="jazz"/>
    <x v="864"/>
    <d v="2020-01-18T07:58:5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13"/>
    <n v="2"/>
    <n v="22.5"/>
    <x v="4"/>
    <s v="jazz"/>
    <x v="865"/>
    <d v="2019-03-12T17:46:3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13"/>
    <n v="18"/>
    <n v="58.18"/>
    <x v="4"/>
    <s v="jazz"/>
    <x v="866"/>
    <d v="2021-08-12T00:11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13"/>
    <n v="24"/>
    <n v="109.18"/>
    <x v="4"/>
    <s v="jazz"/>
    <x v="867"/>
    <d v="2015-08-14T22:50: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13"/>
    <n v="0"/>
    <n v="50"/>
    <x v="4"/>
    <s v="jazz"/>
    <x v="868"/>
    <d v="2020-04-21T17:54: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13"/>
    <n v="12"/>
    <n v="346.67"/>
    <x v="4"/>
    <s v="jazz"/>
    <x v="869"/>
    <d v="2019-06-14T11:45:5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13"/>
    <n v="0"/>
    <n v="12.4"/>
    <x v="4"/>
    <s v="jazz"/>
    <x v="870"/>
    <d v="2019-11-27T10:53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13"/>
    <n v="5"/>
    <n v="27.08"/>
    <x v="4"/>
    <s v="jazz"/>
    <x v="871"/>
    <d v="2020-03-08T19:58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13"/>
    <n v="1"/>
    <n v="32.5"/>
    <x v="4"/>
    <s v="jazz"/>
    <x v="872"/>
    <d v="2017-01-26T22:38:3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13"/>
    <n v="1"/>
    <n v="9"/>
    <x v="4"/>
    <s v="jazz"/>
    <x v="873"/>
    <d v="2018-12-26T16:00:4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13"/>
    <n v="24"/>
    <n v="34.76"/>
    <x v="4"/>
    <s v="jazz"/>
    <x v="874"/>
    <d v="2019-07-13T22:52:0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13"/>
    <n v="0"/>
    <n v="0"/>
    <x v="4"/>
    <s v="jazz"/>
    <x v="875"/>
    <d v="2022-04-03T09:33:5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13"/>
    <n v="41"/>
    <n v="28.58"/>
    <x v="4"/>
    <s v="jazz"/>
    <x v="876"/>
    <d v="2019-04-03T03:20:3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13"/>
    <n v="68"/>
    <n v="46.59"/>
    <x v="4"/>
    <s v="jazz"/>
    <x v="877"/>
    <d v="2020-03-31T21:38:1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13"/>
    <n v="1"/>
    <n v="32.5"/>
    <x v="4"/>
    <s v="jazz"/>
    <x v="878"/>
    <d v="2016-10-30T06:23:1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13"/>
    <n v="31"/>
    <n v="21.47"/>
    <x v="4"/>
    <s v="jazz"/>
    <x v="879"/>
    <d v="2018-06-20T15:54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14"/>
    <n v="3"/>
    <n v="14.13"/>
    <x v="4"/>
    <s v="indie rock"/>
    <x v="880"/>
    <d v="2018-12-13T01:56:5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14"/>
    <n v="1"/>
    <n v="30"/>
    <x v="4"/>
    <s v="indie rock"/>
    <x v="881"/>
    <d v="2018-01-15T13:44: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14"/>
    <n v="20"/>
    <n v="21.57"/>
    <x v="4"/>
    <s v="indie rock"/>
    <x v="882"/>
    <d v="2017-08-20T16:44:4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14"/>
    <n v="40"/>
    <n v="83.38"/>
    <x v="4"/>
    <s v="indie rock"/>
    <x v="883"/>
    <d v="2022-10-06T22:14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14"/>
    <n v="1"/>
    <n v="10"/>
    <x v="4"/>
    <s v="indie rock"/>
    <x v="884"/>
    <d v="2018-05-31T09:44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14"/>
    <n v="75"/>
    <n v="35.71"/>
    <x v="4"/>
    <s v="indie rock"/>
    <x v="885"/>
    <d v="2023-09-18T05:14:3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14"/>
    <n v="41"/>
    <n v="29.29"/>
    <x v="4"/>
    <s v="indie rock"/>
    <x v="886"/>
    <d v="2023-05-19T23:52:3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14"/>
    <n v="0"/>
    <n v="0"/>
    <x v="4"/>
    <s v="indie rock"/>
    <x v="887"/>
    <d v="2018-06-18T12:35:2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14"/>
    <n v="7"/>
    <n v="18"/>
    <x v="4"/>
    <s v="indie rock"/>
    <x v="888"/>
    <d v="2017-08-14T06:51:2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14"/>
    <n v="9"/>
    <n v="73.760000000000005"/>
    <x v="4"/>
    <s v="indie rock"/>
    <x v="889"/>
    <d v="2021-02-26T07:47:2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14"/>
    <n v="4"/>
    <n v="31.25"/>
    <x v="4"/>
    <s v="indie rock"/>
    <x v="890"/>
    <d v="2020-02-28T20:18:3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14"/>
    <n v="3"/>
    <n v="28.89"/>
    <x v="4"/>
    <s v="indie rock"/>
    <x v="891"/>
    <d v="2021-01-05T00:52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14"/>
    <n v="41"/>
    <n v="143.82"/>
    <x v="4"/>
    <s v="indie rock"/>
    <x v="892"/>
    <d v="2016-05-18T14:51:26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14"/>
    <n v="10"/>
    <n v="40"/>
    <x v="4"/>
    <s v="indie rock"/>
    <x v="893"/>
    <d v="2021-09-17T20:03:0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14"/>
    <n v="39"/>
    <n v="147.81"/>
    <x v="4"/>
    <s v="indie rock"/>
    <x v="894"/>
    <d v="2023-01-23T13:12:3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14"/>
    <n v="2"/>
    <n v="27.86"/>
    <x v="4"/>
    <s v="indie rock"/>
    <x v="895"/>
    <d v="2016-08-23T17:12:5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14"/>
    <n v="40"/>
    <n v="44.44"/>
    <x v="4"/>
    <s v="indie rock"/>
    <x v="896"/>
    <d v="2022-03-06T08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14"/>
    <n v="0"/>
    <n v="0"/>
    <x v="4"/>
    <s v="indie rock"/>
    <x v="897"/>
    <d v="2019-01-15T16:36:2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14"/>
    <n v="3"/>
    <n v="35"/>
    <x v="4"/>
    <s v="indie rock"/>
    <x v="898"/>
    <d v="2018-01-17T07:04:57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14"/>
    <n v="37"/>
    <n v="35"/>
    <x v="4"/>
    <s v="indie rock"/>
    <x v="899"/>
    <d v="2017-04-26T09:34:3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13"/>
    <n v="0"/>
    <n v="10.5"/>
    <x v="4"/>
    <s v="jazz"/>
    <x v="900"/>
    <d v="2022-11-07T18:43:5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13"/>
    <n v="0"/>
    <n v="0"/>
    <x v="4"/>
    <s v="jazz"/>
    <x v="901"/>
    <d v="2016-03-18T15:04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13"/>
    <n v="0"/>
    <n v="30"/>
    <x v="4"/>
    <s v="jazz"/>
    <x v="902"/>
    <d v="2021-01-16T00:34:17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13"/>
    <n v="3"/>
    <n v="40"/>
    <x v="4"/>
    <s v="jazz"/>
    <x v="903"/>
    <d v="2018-10-31T13:02:5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13"/>
    <n v="0"/>
    <n v="50.33"/>
    <x v="4"/>
    <s v="jazz"/>
    <x v="904"/>
    <d v="2022-07-30T12:29:1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13"/>
    <n v="3"/>
    <n v="32.67"/>
    <x v="4"/>
    <s v="jazz"/>
    <x v="905"/>
    <d v="2016-12-05T20:17:38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13"/>
    <n v="0"/>
    <n v="0"/>
    <x v="4"/>
    <s v="jazz"/>
    <x v="906"/>
    <d v="2020-07-05T04:03:3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13"/>
    <n v="0"/>
    <n v="0"/>
    <x v="4"/>
    <s v="jazz"/>
    <x v="907"/>
    <d v="2017-08-25T15:33:4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13"/>
    <n v="0"/>
    <n v="0"/>
    <x v="4"/>
    <s v="jazz"/>
    <x v="908"/>
    <d v="2016-05-12T22:50: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13"/>
    <n v="3"/>
    <n v="65"/>
    <x v="4"/>
    <s v="jazz"/>
    <x v="909"/>
    <d v="2018-08-21T18:17: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13"/>
    <n v="22"/>
    <n v="24.6"/>
    <x v="4"/>
    <s v="jazz"/>
    <x v="910"/>
    <d v="2023-11-28T18:23: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13"/>
    <n v="0"/>
    <n v="0"/>
    <x v="4"/>
    <s v="jazz"/>
    <x v="911"/>
    <d v="2020-05-11T03:34: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13"/>
    <n v="1"/>
    <n v="15"/>
    <x v="4"/>
    <s v="jazz"/>
    <x v="912"/>
    <d v="2019-01-29T21:17:0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13"/>
    <n v="7"/>
    <n v="82.58"/>
    <x v="4"/>
    <s v="jazz"/>
    <x v="913"/>
    <d v="2018-05-23T10:40:2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13"/>
    <n v="0"/>
    <n v="0"/>
    <x v="4"/>
    <s v="jazz"/>
    <x v="914"/>
    <d v="2018-09-29T03:47:3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13"/>
    <n v="6"/>
    <n v="41.67"/>
    <x v="4"/>
    <s v="jazz"/>
    <x v="915"/>
    <d v="2018-03-10T05:41:4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13"/>
    <n v="0"/>
    <n v="0"/>
    <x v="4"/>
    <s v="jazz"/>
    <x v="916"/>
    <d v="2016-08-20T09:08: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13"/>
    <n v="1"/>
    <n v="30"/>
    <x v="4"/>
    <s v="jazz"/>
    <x v="917"/>
    <d v="2020-11-22T16:34: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13"/>
    <n v="5"/>
    <n v="19.600000000000001"/>
    <x v="4"/>
    <s v="jazz"/>
    <x v="918"/>
    <d v="2021-05-02T15:59:15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13"/>
    <n v="1"/>
    <n v="100"/>
    <x v="4"/>
    <s v="jazz"/>
    <x v="919"/>
    <d v="2019-02-08T14:10:2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13"/>
    <n v="0"/>
    <n v="0"/>
    <x v="4"/>
    <s v="jazz"/>
    <x v="920"/>
    <d v="2020-02-20T19:33:4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13"/>
    <n v="31"/>
    <n v="231.75"/>
    <x v="4"/>
    <s v="jazz"/>
    <x v="921"/>
    <d v="2017-12-08T19:32:5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13"/>
    <n v="21"/>
    <n v="189.33"/>
    <x v="4"/>
    <s v="jazz"/>
    <x v="922"/>
    <d v="2021-02-21T11:06:3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13"/>
    <n v="2"/>
    <n v="55"/>
    <x v="4"/>
    <s v="jazz"/>
    <x v="923"/>
    <d v="2021-04-21T06:53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13"/>
    <n v="11"/>
    <n v="21.8"/>
    <x v="4"/>
    <s v="jazz"/>
    <x v="924"/>
    <d v="2019-04-13T22:26:0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13"/>
    <n v="3"/>
    <n v="32"/>
    <x v="4"/>
    <s v="jazz"/>
    <x v="925"/>
    <d v="2020-03-06T21:52:3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13"/>
    <n v="0"/>
    <n v="0"/>
    <x v="4"/>
    <s v="jazz"/>
    <x v="926"/>
    <d v="2016-04-22T01:54:1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13"/>
    <n v="0"/>
    <n v="0"/>
    <x v="4"/>
    <s v="jazz"/>
    <x v="927"/>
    <d v="2018-06-03T12:17:0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13"/>
    <n v="11"/>
    <n v="56.25"/>
    <x v="4"/>
    <s v="jazz"/>
    <x v="928"/>
    <d v="2019-01-03T10:17:0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13"/>
    <n v="0"/>
    <n v="0"/>
    <x v="4"/>
    <s v="jazz"/>
    <x v="929"/>
    <d v="2018-04-23T19:06:0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13"/>
    <n v="38"/>
    <n v="69"/>
    <x v="4"/>
    <s v="jazz"/>
    <x v="930"/>
    <d v="2016-04-07T04:02: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13"/>
    <n v="7"/>
    <n v="18.71"/>
    <x v="4"/>
    <s v="jazz"/>
    <x v="931"/>
    <d v="2020-07-09T11:25:4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13"/>
    <n v="15"/>
    <n v="46.03"/>
    <x v="4"/>
    <s v="jazz"/>
    <x v="932"/>
    <d v="2019-05-26T04:52: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13"/>
    <n v="6"/>
    <n v="60"/>
    <x v="4"/>
    <s v="jazz"/>
    <x v="933"/>
    <d v="2020-09-11T18:21:0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13"/>
    <n v="30"/>
    <n v="50.67"/>
    <x v="4"/>
    <s v="jazz"/>
    <x v="934"/>
    <d v="2020-09-02T17:08: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13"/>
    <n v="1"/>
    <n v="25"/>
    <x v="4"/>
    <s v="jazz"/>
    <x v="935"/>
    <d v="2022-08-29T12:34:5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13"/>
    <n v="0"/>
    <n v="0"/>
    <x v="4"/>
    <s v="jazz"/>
    <x v="936"/>
    <d v="2018-01-20T19:25:4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13"/>
    <n v="1"/>
    <n v="20"/>
    <x v="4"/>
    <s v="jazz"/>
    <x v="937"/>
    <d v="2020-02-08T09:19:1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13"/>
    <n v="0"/>
    <n v="25"/>
    <x v="4"/>
    <s v="jazz"/>
    <x v="938"/>
    <d v="2018-10-07T23:26: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13"/>
    <n v="1"/>
    <n v="20"/>
    <x v="4"/>
    <s v="jazz"/>
    <x v="939"/>
    <d v="2019-09-17T09:06:1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8"/>
    <n v="17"/>
    <n v="110.29"/>
    <x v="2"/>
    <s v="wearables"/>
    <x v="940"/>
    <d v="2022-02-14T17:22:2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8"/>
    <n v="2"/>
    <n v="37.450000000000003"/>
    <x v="2"/>
    <s v="wearables"/>
    <x v="941"/>
    <d v="2023-11-04T06:04:4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8"/>
    <n v="9"/>
    <n v="41.75"/>
    <x v="2"/>
    <s v="wearables"/>
    <x v="942"/>
    <d v="2022-09-21T23:07:49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8"/>
    <n v="10"/>
    <n v="24.08"/>
    <x v="2"/>
    <s v="wearables"/>
    <x v="943"/>
    <d v="2023-08-13T12:36:1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8"/>
    <n v="13"/>
    <n v="69.41"/>
    <x v="2"/>
    <s v="wearables"/>
    <x v="944"/>
    <d v="2022-11-29T05:42:5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8"/>
    <n v="2"/>
    <n v="155.25"/>
    <x v="2"/>
    <s v="wearables"/>
    <x v="945"/>
    <d v="2023-11-14T10:16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8"/>
    <n v="2"/>
    <n v="57.2"/>
    <x v="2"/>
    <s v="wearables"/>
    <x v="946"/>
    <d v="2023-05-13T00:00:55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8"/>
    <n v="0"/>
    <n v="0"/>
    <x v="2"/>
    <s v="wearables"/>
    <x v="947"/>
    <d v="2023-02-20T21:25:5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8"/>
    <n v="12"/>
    <n v="60"/>
    <x v="2"/>
    <s v="wearables"/>
    <x v="948"/>
    <d v="2022-10-18T05:34:3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8"/>
    <n v="1"/>
    <n v="39"/>
    <x v="2"/>
    <s v="wearables"/>
    <x v="949"/>
    <d v="2022-09-24T11:29:0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8"/>
    <n v="28"/>
    <n v="58.42"/>
    <x v="2"/>
    <s v="wearables"/>
    <x v="950"/>
    <d v="2022-08-16T06:52:35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8"/>
    <n v="38"/>
    <n v="158.63999999999999"/>
    <x v="2"/>
    <s v="wearables"/>
    <x v="951"/>
    <d v="2023-01-22T00:47:0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8"/>
    <n v="40"/>
    <n v="99.86"/>
    <x v="2"/>
    <s v="wearables"/>
    <x v="952"/>
    <d v="2023-07-31T21:24:0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8"/>
    <n v="1"/>
    <n v="25.2"/>
    <x v="2"/>
    <s v="wearables"/>
    <x v="953"/>
    <d v="2021-07-03T14:47: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8"/>
    <n v="43"/>
    <n v="89.19"/>
    <x v="2"/>
    <s v="wearables"/>
    <x v="954"/>
    <d v="2022-02-25T22:52: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8"/>
    <n v="6"/>
    <n v="182.62"/>
    <x v="2"/>
    <s v="wearables"/>
    <x v="955"/>
    <d v="2023-05-17T01:14:1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8"/>
    <n v="2"/>
    <n v="50.65"/>
    <x v="2"/>
    <s v="wearables"/>
    <x v="956"/>
    <d v="2021-10-16T10:12:3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8"/>
    <n v="2"/>
    <n v="33.29"/>
    <x v="2"/>
    <s v="wearables"/>
    <x v="957"/>
    <d v="2023-07-30T16:17:4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8"/>
    <n v="11"/>
    <n v="51.82"/>
    <x v="2"/>
    <s v="wearables"/>
    <x v="958"/>
    <d v="2021-09-27T09:07:2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8"/>
    <n v="39"/>
    <n v="113.63"/>
    <x v="2"/>
    <s v="wearables"/>
    <x v="959"/>
    <d v="2021-06-26T18:29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8"/>
    <n v="46"/>
    <n v="136.46"/>
    <x v="2"/>
    <s v="wearables"/>
    <x v="960"/>
    <d v="2023-12-11T09:11:3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8"/>
    <n v="42"/>
    <n v="364.35"/>
    <x v="2"/>
    <s v="wearables"/>
    <x v="961"/>
    <d v="2023-11-16T11:25:4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8"/>
    <n v="28"/>
    <n v="19.239999999999998"/>
    <x v="2"/>
    <s v="wearables"/>
    <x v="962"/>
    <d v="2022-09-13T19:32:26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8"/>
    <n v="1"/>
    <n v="41.89"/>
    <x v="2"/>
    <s v="wearables"/>
    <x v="963"/>
    <d v="2023-06-25T07:08:5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8"/>
    <n v="1"/>
    <n v="30.31"/>
    <x v="2"/>
    <s v="wearables"/>
    <x v="964"/>
    <d v="2022-03-11T10:23:1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8"/>
    <n v="1"/>
    <n v="49.67"/>
    <x v="2"/>
    <s v="wearables"/>
    <x v="965"/>
    <d v="2023-07-05T01:07:2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8"/>
    <n v="15"/>
    <n v="59.2"/>
    <x v="2"/>
    <s v="wearables"/>
    <x v="966"/>
    <d v="2023-06-12T17:26:1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8"/>
    <n v="18"/>
    <n v="43.98"/>
    <x v="2"/>
    <s v="wearables"/>
    <x v="967"/>
    <d v="2022-12-03T09:15:4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8"/>
    <n v="1"/>
    <n v="26.5"/>
    <x v="2"/>
    <s v="wearables"/>
    <x v="968"/>
    <d v="2020-12-30T02:40: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8"/>
    <n v="47"/>
    <n v="1272.73"/>
    <x v="2"/>
    <s v="wearables"/>
    <x v="969"/>
    <d v="2023-11-03T08:19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8"/>
    <n v="46"/>
    <n v="164"/>
    <x v="2"/>
    <s v="wearables"/>
    <x v="970"/>
    <d v="2023-10-14T19:24:3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8"/>
    <n v="0"/>
    <n v="45.2"/>
    <x v="2"/>
    <s v="wearables"/>
    <x v="971"/>
    <d v="2021-11-26T09:09:4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8"/>
    <n v="35"/>
    <n v="153.88999999999999"/>
    <x v="2"/>
    <s v="wearables"/>
    <x v="972"/>
    <d v="2021-01-21T07:58:5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8"/>
    <n v="2"/>
    <n v="51.38"/>
    <x v="2"/>
    <s v="wearables"/>
    <x v="973"/>
    <d v="2022-05-28T15:16:0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8"/>
    <n v="1"/>
    <n v="93.33"/>
    <x v="2"/>
    <s v="wearables"/>
    <x v="974"/>
    <d v="2022-11-01T22:50:3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8"/>
    <n v="3"/>
    <n v="108.63"/>
    <x v="2"/>
    <s v="wearables"/>
    <x v="975"/>
    <d v="2023-02-18T12:14:5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8"/>
    <n v="2"/>
    <n v="160.5"/>
    <x v="2"/>
    <s v="wearables"/>
    <x v="976"/>
    <d v="2022-02-18T05:02:4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8"/>
    <n v="34"/>
    <n v="75.75"/>
    <x v="2"/>
    <s v="wearables"/>
    <x v="977"/>
    <d v="2022-09-25T12:07:3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8"/>
    <n v="56"/>
    <n v="790.84"/>
    <x v="2"/>
    <s v="wearables"/>
    <x v="978"/>
    <d v="2022-09-29T08:28:3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8"/>
    <n v="83"/>
    <n v="301.94"/>
    <x v="2"/>
    <s v="wearables"/>
    <x v="979"/>
    <d v="2023-02-09T11:24:3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8"/>
    <n v="15"/>
    <n v="47.94"/>
    <x v="2"/>
    <s v="wearables"/>
    <x v="980"/>
    <d v="2021-05-01T12:13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8"/>
    <n v="0"/>
    <n v="2.75"/>
    <x v="2"/>
    <s v="wearables"/>
    <x v="981"/>
    <d v="2020-12-23T08:49:5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8"/>
    <n v="0"/>
    <n v="1"/>
    <x v="2"/>
    <s v="wearables"/>
    <x v="982"/>
    <d v="2023-06-08T06:56: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8"/>
    <n v="30"/>
    <n v="171.79"/>
    <x v="2"/>
    <s v="wearables"/>
    <x v="983"/>
    <d v="2023-04-23T17:01:4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8"/>
    <n v="1"/>
    <n v="35.33"/>
    <x v="2"/>
    <s v="wearables"/>
    <x v="984"/>
    <d v="2021-09-12T08:53:2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8"/>
    <n v="6"/>
    <n v="82.09"/>
    <x v="2"/>
    <s v="wearables"/>
    <x v="985"/>
    <d v="2022-07-28T02:17: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8"/>
    <n v="13"/>
    <n v="110.87"/>
    <x v="2"/>
    <s v="wearables"/>
    <x v="986"/>
    <d v="2022-08-07T10:17:0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8"/>
    <n v="13"/>
    <n v="161.22"/>
    <x v="2"/>
    <s v="wearables"/>
    <x v="987"/>
    <d v="2020-10-29T21:47:3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8"/>
    <n v="0"/>
    <n v="0"/>
    <x v="2"/>
    <s v="wearables"/>
    <x v="988"/>
    <d v="2023-06-06T16:38:34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8"/>
    <n v="17"/>
    <n v="52.41"/>
    <x v="2"/>
    <s v="wearables"/>
    <x v="989"/>
    <d v="2023-06-03T22:11:2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8"/>
    <n v="0"/>
    <n v="13"/>
    <x v="2"/>
    <s v="wearables"/>
    <x v="990"/>
    <d v="2021-01-20T18:05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8"/>
    <n v="4"/>
    <n v="30.29"/>
    <x v="2"/>
    <s v="wearables"/>
    <x v="991"/>
    <d v="2023-03-06T14:41:0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8"/>
    <n v="0"/>
    <n v="116.75"/>
    <x v="2"/>
    <s v="wearables"/>
    <x v="992"/>
    <d v="2022-12-21T07:05:0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8"/>
    <n v="25"/>
    <n v="89.6"/>
    <x v="2"/>
    <s v="wearables"/>
    <x v="993"/>
    <d v="2023-07-24T12:34:1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8"/>
    <n v="2"/>
    <n v="424.45"/>
    <x v="2"/>
    <s v="wearables"/>
    <x v="994"/>
    <d v="2021-05-01T12:33:0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8"/>
    <n v="7"/>
    <n v="80.67"/>
    <x v="2"/>
    <s v="wearables"/>
    <x v="995"/>
    <d v="2021-04-30T01:08:3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8"/>
    <n v="2"/>
    <n v="13"/>
    <x v="2"/>
    <s v="wearables"/>
    <x v="996"/>
    <d v="2020-12-08T03:56:34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8"/>
    <n v="1"/>
    <n v="8.1300000000000008"/>
    <x v="2"/>
    <s v="wearables"/>
    <x v="997"/>
    <d v="2021-04-28T07:23:4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8"/>
    <n v="59"/>
    <n v="153.43"/>
    <x v="2"/>
    <s v="wearables"/>
    <x v="998"/>
    <d v="2022-06-09T05:46: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8"/>
    <n v="8"/>
    <n v="292.08"/>
    <x v="2"/>
    <s v="wearables"/>
    <x v="999"/>
    <d v="2021-04-11T09:10: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8"/>
    <n v="2"/>
    <n v="3304"/>
    <x v="2"/>
    <s v="wearables"/>
    <x v="1000"/>
    <d v="2023-12-11T21:0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8"/>
    <n v="104"/>
    <n v="1300"/>
    <x v="2"/>
    <s v="wearables"/>
    <x v="1001"/>
    <d v="2023-10-23T09:27:5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8"/>
    <n v="30"/>
    <n v="134.55000000000001"/>
    <x v="2"/>
    <s v="wearables"/>
    <x v="1002"/>
    <d v="2022-07-11T06:50:1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8"/>
    <n v="16"/>
    <n v="214.07"/>
    <x v="2"/>
    <s v="wearables"/>
    <x v="1003"/>
    <d v="2023-12-13T18:18:1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8"/>
    <n v="82"/>
    <n v="216.34"/>
    <x v="2"/>
    <s v="wearables"/>
    <x v="1004"/>
    <d v="2022-09-21T19:26:1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8"/>
    <n v="75"/>
    <n v="932.31"/>
    <x v="2"/>
    <s v="wearables"/>
    <x v="1005"/>
    <d v="2022-05-17T20:33:5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8"/>
    <n v="6"/>
    <n v="29.25"/>
    <x v="2"/>
    <s v="wearables"/>
    <x v="1006"/>
    <d v="2021-05-14T11:38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8"/>
    <n v="44"/>
    <n v="174.95"/>
    <x v="2"/>
    <s v="wearables"/>
    <x v="1007"/>
    <d v="2023-08-30T13:43:1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8"/>
    <n v="0"/>
    <n v="250"/>
    <x v="2"/>
    <s v="wearables"/>
    <x v="1008"/>
    <d v="2023-09-15T18:46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8"/>
    <n v="13"/>
    <n v="65"/>
    <x v="2"/>
    <s v="wearables"/>
    <x v="1009"/>
    <d v="2023-02-08T02:52:1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8"/>
    <n v="0"/>
    <n v="55"/>
    <x v="2"/>
    <s v="wearables"/>
    <x v="1010"/>
    <d v="2023-05-07T17:07:2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8"/>
    <n v="0"/>
    <n v="75"/>
    <x v="2"/>
    <s v="wearables"/>
    <x v="1011"/>
    <d v="2021-05-22T00:38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8"/>
    <n v="21535"/>
    <n v="1389.36"/>
    <x v="2"/>
    <s v="wearables"/>
    <x v="1012"/>
    <d v="2023-10-16T05:13:2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8"/>
    <n v="35"/>
    <n v="95.91"/>
    <x v="2"/>
    <s v="wearables"/>
    <x v="1013"/>
    <d v="2022-07-25T16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8"/>
    <n v="31"/>
    <n v="191.25"/>
    <x v="2"/>
    <s v="wearables"/>
    <x v="1014"/>
    <d v="2021-06-06T00:04:0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8"/>
    <n v="3"/>
    <n v="40"/>
    <x v="2"/>
    <s v="wearables"/>
    <x v="1015"/>
    <d v="2022-06-16T21:48:2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8"/>
    <n v="3"/>
    <n v="74.790000000000006"/>
    <x v="2"/>
    <s v="wearables"/>
    <x v="1016"/>
    <d v="2022-11-16T01:47:4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8"/>
    <n v="23"/>
    <n v="161.12"/>
    <x v="2"/>
    <s v="wearables"/>
    <x v="1017"/>
    <d v="2022-06-12T02:31:0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8"/>
    <n v="3"/>
    <n v="88.71"/>
    <x v="2"/>
    <s v="wearables"/>
    <x v="1018"/>
    <d v="2023-03-08T13:30:0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8"/>
    <n v="47"/>
    <n v="53.25"/>
    <x v="2"/>
    <s v="wearables"/>
    <x v="1019"/>
    <d v="2021-07-15T23:17:0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15"/>
    <n v="206"/>
    <n v="106.2"/>
    <x v="4"/>
    <s v="electronic music"/>
    <x v="1020"/>
    <d v="2021-11-26T18:02:17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15"/>
    <n v="352"/>
    <n v="22.08"/>
    <x v="4"/>
    <s v="electronic music"/>
    <x v="1021"/>
    <d v="2022-05-02T11:25:4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15"/>
    <n v="115"/>
    <n v="31.05"/>
    <x v="4"/>
    <s v="electronic music"/>
    <x v="1022"/>
    <d v="2021-11-09T04:01:2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15"/>
    <n v="237"/>
    <n v="36.21"/>
    <x v="4"/>
    <s v="electronic music"/>
    <x v="1023"/>
    <d v="2021-12-18T08:04:58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15"/>
    <n v="119"/>
    <n v="388.98"/>
    <x v="4"/>
    <s v="electronic music"/>
    <x v="1024"/>
    <d v="2022-09-01T02:12:3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15"/>
    <n v="110"/>
    <n v="71.849999999999994"/>
    <x v="4"/>
    <s v="electronic music"/>
    <x v="1025"/>
    <d v="2021-08-30T11:26: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15"/>
    <n v="100"/>
    <n v="57.38"/>
    <x v="4"/>
    <s v="electronic music"/>
    <x v="1026"/>
    <d v="2022-11-08T10:02: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15"/>
    <n v="103"/>
    <n v="69.67"/>
    <x v="4"/>
    <s v="electronic music"/>
    <x v="1027"/>
    <d v="2021-03-18T00:56:0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15"/>
    <n v="117"/>
    <n v="45.99"/>
    <x v="4"/>
    <s v="electronic music"/>
    <x v="1028"/>
    <d v="2023-12-02T12:34: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15"/>
    <n v="112"/>
    <n v="79.260000000000005"/>
    <x v="4"/>
    <s v="electronic music"/>
    <x v="1029"/>
    <d v="2021-09-21T07:58:51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15"/>
    <n v="342"/>
    <n v="43.03"/>
    <x v="4"/>
    <s v="electronic music"/>
    <x v="1030"/>
    <d v="2023-05-16T02:58:0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15"/>
    <n v="107"/>
    <n v="108.48"/>
    <x v="4"/>
    <s v="electronic music"/>
    <x v="1031"/>
    <d v="2022-07-10T17:31:37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15"/>
    <n v="108"/>
    <n v="61.03"/>
    <x v="4"/>
    <s v="electronic music"/>
    <x v="1032"/>
    <d v="2023-02-12T18:17:3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15"/>
    <n v="103"/>
    <n v="50.59"/>
    <x v="4"/>
    <s v="electronic music"/>
    <x v="1033"/>
    <d v="2023-08-28T09:48: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15"/>
    <n v="130"/>
    <n v="39.159999999999997"/>
    <x v="4"/>
    <s v="electronic music"/>
    <x v="1034"/>
    <d v="2023-04-02T07:58:5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15"/>
    <n v="108"/>
    <n v="65.16"/>
    <x v="4"/>
    <s v="electronic music"/>
    <x v="1035"/>
    <d v="2021-07-23T14:09:5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15"/>
    <n v="112"/>
    <n v="23.96"/>
    <x v="4"/>
    <s v="electronic music"/>
    <x v="1036"/>
    <d v="2019-03-01T22:51:2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15"/>
    <n v="102"/>
    <n v="48.62"/>
    <x v="4"/>
    <s v="electronic music"/>
    <x v="1037"/>
    <d v="2021-11-09T19:25:4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15"/>
    <n v="145"/>
    <n v="35.74"/>
    <x v="4"/>
    <s v="electronic music"/>
    <x v="1038"/>
    <d v="2022-10-25T12:04: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15"/>
    <n v="128"/>
    <n v="21.37"/>
    <x v="4"/>
    <s v="electronic music"/>
    <x v="1039"/>
    <d v="2023-08-29T02:16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16"/>
    <n v="0"/>
    <n v="250"/>
    <x v="5"/>
    <s v="audio"/>
    <x v="1040"/>
    <d v="2023-04-28T02:17:1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16"/>
    <n v="0"/>
    <n v="0"/>
    <x v="5"/>
    <s v="audio"/>
    <x v="1041"/>
    <d v="2020-12-12T01:38:5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16"/>
    <n v="2"/>
    <n v="10"/>
    <x v="5"/>
    <s v="audio"/>
    <x v="1042"/>
    <d v="2021-01-30T14:51:2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16"/>
    <n v="9"/>
    <n v="29.24"/>
    <x v="5"/>
    <s v="audio"/>
    <x v="1043"/>
    <d v="2021-11-12T03:30:3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16"/>
    <n v="0"/>
    <n v="3"/>
    <x v="5"/>
    <s v="audio"/>
    <x v="1044"/>
    <d v="2021-08-17T23:22:17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16"/>
    <n v="3"/>
    <n v="33.25"/>
    <x v="5"/>
    <s v="audio"/>
    <x v="1045"/>
    <d v="2021-01-08T06:50:2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16"/>
    <n v="0"/>
    <n v="0"/>
    <x v="5"/>
    <s v="audio"/>
    <x v="1046"/>
    <d v="2022-07-22T06:12:3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16"/>
    <n v="0"/>
    <n v="1"/>
    <x v="5"/>
    <s v="audio"/>
    <x v="1047"/>
    <d v="2021-04-02T20:09: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16"/>
    <n v="1"/>
    <n v="53"/>
    <x v="5"/>
    <s v="audio"/>
    <x v="1048"/>
    <d v="2023-05-30T11:44:33"/>
  </r>
  <r>
    <n v="1049"/>
    <s v="J1 (Canceled)"/>
    <s v="------"/>
    <n v="12000"/>
    <n v="0"/>
    <x v="1"/>
    <s v="US"/>
    <s v="USD"/>
    <n v="1455272445"/>
    <x v="1049"/>
    <b v="0"/>
    <n v="0"/>
    <b v="0"/>
    <x v="16"/>
    <n v="0"/>
    <n v="0"/>
    <x v="5"/>
    <s v="audio"/>
    <x v="1049"/>
    <d v="2022-09-14T15:15:0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16"/>
    <n v="0"/>
    <n v="0"/>
    <x v="5"/>
    <s v="audio"/>
    <x v="1050"/>
    <d v="2022-03-26T11:34:4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16"/>
    <n v="0"/>
    <n v="0"/>
    <x v="5"/>
    <s v="audio"/>
    <x v="1051"/>
    <d v="2021-01-11T20:57:3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16"/>
    <n v="0"/>
    <n v="0"/>
    <x v="5"/>
    <s v="audio"/>
    <x v="1052"/>
    <d v="2023-01-24T12:44: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16"/>
    <n v="1"/>
    <n v="15"/>
    <x v="5"/>
    <s v="audio"/>
    <x v="1053"/>
    <d v="2023-12-01T18:27: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16"/>
    <n v="0"/>
    <n v="0"/>
    <x v="5"/>
    <s v="audio"/>
    <x v="1054"/>
    <d v="2020-12-24T11:25:4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16"/>
    <n v="0"/>
    <n v="0"/>
    <x v="5"/>
    <s v="audio"/>
    <x v="1055"/>
    <d v="2022-10-12T16:56:0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16"/>
    <n v="0"/>
    <n v="0"/>
    <x v="5"/>
    <s v="audio"/>
    <x v="1056"/>
    <d v="2021-10-13T22:01:2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16"/>
    <n v="0"/>
    <n v="0"/>
    <x v="5"/>
    <s v="audio"/>
    <x v="1057"/>
    <d v="2023-08-19T11:19:4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16"/>
    <n v="0"/>
    <n v="0"/>
    <x v="5"/>
    <s v="audio"/>
    <x v="1058"/>
    <d v="2021-09-10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16"/>
    <n v="0"/>
    <n v="0"/>
    <x v="5"/>
    <s v="audio"/>
    <x v="1059"/>
    <d v="2021-08-26T23:57: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16"/>
    <n v="1"/>
    <n v="50"/>
    <x v="5"/>
    <s v="audio"/>
    <x v="1060"/>
    <d v="2021-10-03T21:37:0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16"/>
    <n v="0"/>
    <n v="0"/>
    <x v="5"/>
    <s v="audio"/>
    <x v="1061"/>
    <d v="2022-12-14T14:51:26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16"/>
    <n v="95"/>
    <n v="47.5"/>
    <x v="5"/>
    <s v="audio"/>
    <x v="1062"/>
    <d v="2023-03-06T15:16:5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16"/>
    <n v="0"/>
    <n v="0"/>
    <x v="5"/>
    <s v="audio"/>
    <x v="1063"/>
    <d v="2023-05-01T21:24:5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17"/>
    <n v="9"/>
    <n v="65.67"/>
    <x v="6"/>
    <s v="video games"/>
    <x v="1064"/>
    <d v="2019-09-24T16:32: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17"/>
    <n v="3"/>
    <n v="16.2"/>
    <x v="6"/>
    <s v="video games"/>
    <x v="1065"/>
    <d v="2020-06-10T07:01:2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17"/>
    <n v="3"/>
    <n v="34.130000000000003"/>
    <x v="6"/>
    <s v="video games"/>
    <x v="1066"/>
    <d v="2019-10-27T12:41: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17"/>
    <n v="26"/>
    <n v="13"/>
    <x v="6"/>
    <s v="video games"/>
    <x v="1067"/>
    <d v="2020-04-03T06:19:38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17"/>
    <n v="0"/>
    <n v="11.25"/>
    <x v="6"/>
    <s v="video games"/>
    <x v="1068"/>
    <d v="2022-11-19T19:19:1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17"/>
    <n v="39"/>
    <n v="40.479999999999997"/>
    <x v="6"/>
    <s v="video games"/>
    <x v="1069"/>
    <d v="2020-03-05T00:35:2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17"/>
    <n v="1"/>
    <n v="35"/>
    <x v="6"/>
    <s v="video games"/>
    <x v="1070"/>
    <d v="2018-11-09T14:02:1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17"/>
    <n v="0"/>
    <n v="0"/>
    <x v="6"/>
    <s v="video games"/>
    <x v="1071"/>
    <d v="2022-06-07T14:57:0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17"/>
    <n v="0"/>
    <n v="12.75"/>
    <x v="6"/>
    <s v="video games"/>
    <x v="1072"/>
    <d v="2020-05-25T19:23:4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17"/>
    <n v="1"/>
    <n v="10"/>
    <x v="6"/>
    <s v="video games"/>
    <x v="1073"/>
    <d v="2017-10-05T12:44:3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17"/>
    <n v="6"/>
    <n v="113.57"/>
    <x v="6"/>
    <s v="video games"/>
    <x v="1074"/>
    <d v="2020-04-18T11:36:0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17"/>
    <n v="5"/>
    <n v="15"/>
    <x v="6"/>
    <s v="video games"/>
    <x v="1075"/>
    <d v="2018-05-25T11:05:0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17"/>
    <n v="63"/>
    <n v="48.28"/>
    <x v="6"/>
    <s v="video games"/>
    <x v="1076"/>
    <d v="2021-01-29T10:21:5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17"/>
    <n v="29"/>
    <n v="43.98"/>
    <x v="6"/>
    <s v="video games"/>
    <x v="1077"/>
    <d v="2022-08-12T04:34: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17"/>
    <n v="8"/>
    <n v="9"/>
    <x v="6"/>
    <s v="video games"/>
    <x v="1078"/>
    <d v="2017-06-28T08:48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17"/>
    <n v="3"/>
    <n v="37.67"/>
    <x v="6"/>
    <s v="video games"/>
    <x v="1079"/>
    <d v="2022-12-28T22:23:3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17"/>
    <n v="9"/>
    <n v="18.579999999999998"/>
    <x v="6"/>
    <s v="video games"/>
    <x v="1080"/>
    <d v="2020-09-10T14:04:2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17"/>
    <n v="0"/>
    <n v="3"/>
    <x v="6"/>
    <s v="video games"/>
    <x v="1081"/>
    <d v="2021-07-07T21:59:5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17"/>
    <n v="1"/>
    <n v="18.670000000000002"/>
    <x v="6"/>
    <s v="video games"/>
    <x v="1082"/>
    <d v="2018-09-12T04:16:5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17"/>
    <n v="1"/>
    <n v="410"/>
    <x v="6"/>
    <s v="video games"/>
    <x v="1083"/>
    <d v="2020-12-15T00:56:49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17"/>
    <n v="0"/>
    <n v="0"/>
    <x v="6"/>
    <s v="video games"/>
    <x v="1084"/>
    <d v="2020-12-22T04:26:45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17"/>
    <n v="3"/>
    <n v="114"/>
    <x v="6"/>
    <s v="video games"/>
    <x v="1085"/>
    <d v="2022-10-20T06:58:34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17"/>
    <n v="0"/>
    <n v="7.5"/>
    <x v="6"/>
    <s v="video games"/>
    <x v="1086"/>
    <d v="2021-01-09T10:03:38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17"/>
    <n v="0"/>
    <n v="0"/>
    <x v="6"/>
    <s v="video games"/>
    <x v="1087"/>
    <d v="2020-10-21T05:52:0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17"/>
    <n v="14"/>
    <n v="43.42"/>
    <x v="6"/>
    <s v="video games"/>
    <x v="1088"/>
    <d v="2020-08-22T21:55:34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17"/>
    <n v="8"/>
    <n v="23.96"/>
    <x v="6"/>
    <s v="video games"/>
    <x v="1089"/>
    <d v="2021-12-24T08:37:3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17"/>
    <n v="0"/>
    <n v="5"/>
    <x v="6"/>
    <s v="video games"/>
    <x v="1090"/>
    <d v="2021-11-22T08:31: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17"/>
    <n v="13"/>
    <n v="12.5"/>
    <x v="6"/>
    <s v="video games"/>
    <x v="1091"/>
    <d v="2022-11-20T07:38:3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17"/>
    <n v="1"/>
    <n v="3"/>
    <x v="6"/>
    <s v="video games"/>
    <x v="1092"/>
    <d v="2019-02-28T10:59:4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17"/>
    <n v="14"/>
    <n v="10.56"/>
    <x v="6"/>
    <s v="video games"/>
    <x v="1093"/>
    <d v="2022-09-14T02:42:3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17"/>
    <n v="18"/>
    <n v="122"/>
    <x v="6"/>
    <s v="video games"/>
    <x v="1094"/>
    <d v="2017-09-27T05:51:0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17"/>
    <n v="5"/>
    <n v="267.81"/>
    <x v="6"/>
    <s v="video games"/>
    <x v="1095"/>
    <d v="2019-11-25T18:09:5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17"/>
    <n v="18"/>
    <n v="74.209999999999994"/>
    <x v="6"/>
    <s v="video games"/>
    <x v="1096"/>
    <d v="2021-02-24T10:51:2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17"/>
    <n v="0"/>
    <n v="6.71"/>
    <x v="6"/>
    <s v="video games"/>
    <x v="1097"/>
    <d v="2020-06-23T08:01:28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17"/>
    <n v="7"/>
    <n v="81.95"/>
    <x v="6"/>
    <s v="video games"/>
    <x v="1098"/>
    <d v="2020-08-10T07:12: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17"/>
    <n v="1"/>
    <n v="25"/>
    <x v="6"/>
    <s v="video games"/>
    <x v="1099"/>
    <d v="2021-11-04T19:30:4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17"/>
    <n v="3"/>
    <n v="10"/>
    <x v="6"/>
    <s v="video games"/>
    <x v="1100"/>
    <d v="2022-09-16T13:19:2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17"/>
    <n v="0"/>
    <n v="6.83"/>
    <x v="6"/>
    <s v="video games"/>
    <x v="1101"/>
    <d v="2023-03-08T20:48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17"/>
    <n v="5"/>
    <n v="17.71"/>
    <x v="6"/>
    <s v="video games"/>
    <x v="1102"/>
    <d v="2020-03-19T20:33:0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17"/>
    <n v="2"/>
    <n v="16.2"/>
    <x v="6"/>
    <s v="video games"/>
    <x v="1103"/>
    <d v="2023-02-06T12:56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17"/>
    <n v="5"/>
    <n v="80.3"/>
    <x v="6"/>
    <s v="video games"/>
    <x v="1104"/>
    <d v="2020-10-16T07:48:5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17"/>
    <n v="0"/>
    <n v="71.55"/>
    <x v="6"/>
    <s v="video games"/>
    <x v="1105"/>
    <d v="2020-07-17T16:17:3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17"/>
    <n v="41"/>
    <n v="23.57"/>
    <x v="6"/>
    <s v="video games"/>
    <x v="1106"/>
    <d v="2018-04-18T15:44: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17"/>
    <n v="0"/>
    <n v="0"/>
    <x v="6"/>
    <s v="video games"/>
    <x v="1107"/>
    <d v="2020-12-03T20:11:5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17"/>
    <n v="3"/>
    <n v="34.880000000000003"/>
    <x v="6"/>
    <s v="video games"/>
    <x v="1108"/>
    <d v="2018-04-28T19:45:2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17"/>
    <n v="0"/>
    <n v="15"/>
    <x v="6"/>
    <s v="video games"/>
    <x v="1109"/>
    <d v="2023-08-01T01:12:1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17"/>
    <n v="1"/>
    <n v="23.18"/>
    <x v="6"/>
    <s v="video games"/>
    <x v="1110"/>
    <d v="2019-01-26T05:01:2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17"/>
    <n v="0"/>
    <n v="1"/>
    <x v="6"/>
    <s v="video games"/>
    <x v="1111"/>
    <d v="2022-08-05T09:00:4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17"/>
    <n v="36"/>
    <n v="100.23"/>
    <x v="6"/>
    <s v="video games"/>
    <x v="1112"/>
    <d v="2021-06-26T23:25:4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17"/>
    <n v="1"/>
    <n v="5"/>
    <x v="6"/>
    <s v="video games"/>
    <x v="1113"/>
    <d v="2020-12-29T02:48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17"/>
    <n v="0"/>
    <n v="3.33"/>
    <x v="6"/>
    <s v="video games"/>
    <x v="1114"/>
    <d v="2020-01-10T06:03:3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17"/>
    <n v="0"/>
    <n v="13.25"/>
    <x v="6"/>
    <s v="video games"/>
    <x v="1115"/>
    <d v="2022-11-07T14:30:2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17"/>
    <n v="0"/>
    <n v="17.850000000000001"/>
    <x v="6"/>
    <s v="video games"/>
    <x v="1116"/>
    <d v="2018-07-03T06:05:5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17"/>
    <n v="8"/>
    <n v="10.38"/>
    <x v="6"/>
    <s v="video games"/>
    <x v="1117"/>
    <d v="2022-07-20T19:50:4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17"/>
    <n v="2"/>
    <n v="36.33"/>
    <x v="6"/>
    <s v="video games"/>
    <x v="1118"/>
    <d v="2020-07-31T10:16:4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17"/>
    <n v="0"/>
    <n v="5"/>
    <x v="6"/>
    <s v="video games"/>
    <x v="1119"/>
    <d v="2020-08-02T08:01: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17"/>
    <n v="0"/>
    <n v="0"/>
    <x v="6"/>
    <s v="video games"/>
    <x v="1120"/>
    <d v="2017-10-19T03:21:5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17"/>
    <n v="0"/>
    <n v="5.8"/>
    <x v="6"/>
    <s v="video games"/>
    <x v="1121"/>
    <d v="2022-10-19T10:46:0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17"/>
    <n v="0"/>
    <n v="0"/>
    <x v="6"/>
    <s v="video games"/>
    <x v="1122"/>
    <d v="2019-08-12T19:18:3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17"/>
    <n v="0"/>
    <n v="3.67"/>
    <x v="6"/>
    <s v="video games"/>
    <x v="1123"/>
    <d v="2020-08-16T21:13: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18"/>
    <n v="0"/>
    <n v="60.71"/>
    <x v="6"/>
    <s v="mobile games"/>
    <x v="1124"/>
    <d v="2021-10-20T18:18:0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18"/>
    <n v="0"/>
    <n v="0"/>
    <x v="6"/>
    <s v="mobile games"/>
    <x v="1125"/>
    <d v="2022-04-07T20:32:5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18"/>
    <n v="1"/>
    <n v="5"/>
    <x v="6"/>
    <s v="mobile games"/>
    <x v="1126"/>
    <d v="2023-03-08T08:58:5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18"/>
    <n v="2"/>
    <n v="25.43"/>
    <x v="6"/>
    <s v="mobile games"/>
    <x v="1127"/>
    <d v="2021-04-13T04:00:00"/>
  </r>
  <r>
    <n v="1128"/>
    <s v="Flying Turds"/>
    <s v="#havingfunFTW"/>
    <n v="1000"/>
    <n v="1"/>
    <x v="2"/>
    <s v="GB"/>
    <s v="GBP"/>
    <n v="1407425717"/>
    <x v="1128"/>
    <b v="0"/>
    <n v="1"/>
    <b v="0"/>
    <x v="18"/>
    <n v="0"/>
    <n v="1"/>
    <x v="6"/>
    <s v="mobile games"/>
    <x v="1128"/>
    <d v="2020-12-20T17:48:5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18"/>
    <n v="0"/>
    <n v="10.5"/>
    <x v="6"/>
    <s v="mobile games"/>
    <x v="1129"/>
    <d v="2023-01-22T17:33:1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18"/>
    <n v="0"/>
    <n v="3.67"/>
    <x v="6"/>
    <s v="mobile games"/>
    <x v="1130"/>
    <d v="2021-04-25T21:37:0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18"/>
    <n v="0"/>
    <n v="0"/>
    <x v="6"/>
    <s v="mobile games"/>
    <x v="1131"/>
    <d v="2022-07-20T00:54:3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18"/>
    <n v="14"/>
    <n v="110.62"/>
    <x v="6"/>
    <s v="mobile games"/>
    <x v="1132"/>
    <d v="2023-09-19T13:27:0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18"/>
    <n v="1"/>
    <n v="20"/>
    <x v="6"/>
    <s v="mobile games"/>
    <x v="1133"/>
    <d v="2020-12-12T11:10:0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18"/>
    <n v="0"/>
    <n v="1"/>
    <x v="6"/>
    <s v="mobile games"/>
    <x v="1134"/>
    <d v="2021-04-29T12:03:2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18"/>
    <n v="5"/>
    <n v="50"/>
    <x v="6"/>
    <s v="mobile games"/>
    <x v="1135"/>
    <d v="2023-04-04T09:59:5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18"/>
    <n v="6"/>
    <n v="45"/>
    <x v="6"/>
    <s v="mobile games"/>
    <x v="1136"/>
    <d v="2022-07-14T01:16: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18"/>
    <n v="40"/>
    <n v="253.21"/>
    <x v="6"/>
    <s v="mobile games"/>
    <x v="1137"/>
    <d v="2022-12-05T05:20:2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18"/>
    <n v="0"/>
    <n v="31.25"/>
    <x v="6"/>
    <s v="mobile games"/>
    <x v="1138"/>
    <d v="2023-10-13T07:43:2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18"/>
    <n v="0"/>
    <n v="5"/>
    <x v="6"/>
    <s v="mobile games"/>
    <x v="1139"/>
    <d v="2021-06-06T09:31:5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18"/>
    <n v="0"/>
    <n v="0"/>
    <x v="6"/>
    <s v="mobile games"/>
    <x v="1140"/>
    <d v="2022-02-09T12:40:24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18"/>
    <n v="0"/>
    <n v="0"/>
    <x v="6"/>
    <s v="mobile games"/>
    <x v="1141"/>
    <d v="2022-01-08T19:11:2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18"/>
    <n v="0"/>
    <n v="0"/>
    <x v="6"/>
    <s v="mobile games"/>
    <x v="1142"/>
    <d v="2021-07-29T17:18:3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18"/>
    <n v="0"/>
    <n v="23.25"/>
    <x v="6"/>
    <s v="mobile games"/>
    <x v="1143"/>
    <d v="2022-07-11T05:18:3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19"/>
    <n v="0"/>
    <n v="0"/>
    <x v="7"/>
    <s v="food trucks"/>
    <x v="1144"/>
    <d v="2021-10-19T01:33:4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19"/>
    <n v="0"/>
    <n v="100"/>
    <x v="7"/>
    <s v="food trucks"/>
    <x v="1145"/>
    <d v="2021-02-22T20:30: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19"/>
    <n v="9"/>
    <n v="44.17"/>
    <x v="7"/>
    <s v="food trucks"/>
    <x v="1146"/>
    <d v="2020-09-01T05:34:4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19"/>
    <n v="0"/>
    <n v="0"/>
    <x v="7"/>
    <s v="food trucks"/>
    <x v="1147"/>
    <d v="2021-03-14T12:56:4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19"/>
    <n v="0"/>
    <n v="24.33"/>
    <x v="7"/>
    <s v="food trucks"/>
    <x v="1148"/>
    <d v="2023-08-15T05:50:07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19"/>
    <n v="0"/>
    <n v="37.5"/>
    <x v="7"/>
    <s v="food trucks"/>
    <x v="1149"/>
    <d v="2023-02-04T19:28:53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19"/>
    <n v="10"/>
    <n v="42"/>
    <x v="7"/>
    <s v="food trucks"/>
    <x v="1150"/>
    <d v="2022-08-06T05:36:4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19"/>
    <n v="0"/>
    <n v="0"/>
    <x v="7"/>
    <s v="food trucks"/>
    <x v="1151"/>
    <d v="2022-03-17T16:31:4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19"/>
    <n v="6"/>
    <n v="60.73"/>
    <x v="7"/>
    <s v="food trucks"/>
    <x v="1152"/>
    <d v="2021-11-06T22:53:34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19"/>
    <n v="1"/>
    <n v="50"/>
    <x v="7"/>
    <s v="food trucks"/>
    <x v="1153"/>
    <d v="2021-12-15T19:35:2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19"/>
    <n v="7"/>
    <n v="108.33"/>
    <x v="7"/>
    <s v="food trucks"/>
    <x v="1154"/>
    <d v="2022-03-16T13:16:1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19"/>
    <n v="1"/>
    <n v="23.5"/>
    <x v="7"/>
    <s v="food trucks"/>
    <x v="1155"/>
    <d v="2020-12-28T20:57:1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19"/>
    <n v="0"/>
    <n v="0"/>
    <x v="7"/>
    <s v="food trucks"/>
    <x v="1156"/>
    <d v="2021-08-06T19:05:5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19"/>
    <n v="2"/>
    <n v="50.33"/>
    <x v="7"/>
    <s v="food trucks"/>
    <x v="1157"/>
    <d v="2021-05-06T21:48: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19"/>
    <n v="0"/>
    <n v="11.67"/>
    <x v="7"/>
    <s v="food trucks"/>
    <x v="1158"/>
    <d v="2021-05-10T19:39:3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19"/>
    <n v="0"/>
    <n v="0"/>
    <x v="7"/>
    <s v="food trucks"/>
    <x v="1159"/>
    <d v="2021-12-29T11:08: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19"/>
    <n v="4"/>
    <n v="60.79"/>
    <x v="7"/>
    <s v="food trucks"/>
    <x v="1160"/>
    <d v="2021-09-12T09:57:5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19"/>
    <n v="0"/>
    <n v="0"/>
    <x v="7"/>
    <s v="food trucks"/>
    <x v="1161"/>
    <d v="2021-11-11T10:24:3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19"/>
    <n v="0"/>
    <n v="17.5"/>
    <x v="7"/>
    <s v="food trucks"/>
    <x v="1162"/>
    <d v="2021-02-14T18:45:0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19"/>
    <n v="0"/>
    <n v="0"/>
    <x v="7"/>
    <s v="food trucks"/>
    <x v="1163"/>
    <d v="2020-12-23T02:42:17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19"/>
    <n v="0"/>
    <n v="0"/>
    <x v="7"/>
    <s v="food trucks"/>
    <x v="1164"/>
    <d v="2023-02-07T02:43:2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19"/>
    <n v="21"/>
    <n v="82.82"/>
    <x v="7"/>
    <s v="food trucks"/>
    <x v="1165"/>
    <d v="2020-11-13T16:10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19"/>
    <n v="19"/>
    <n v="358.88"/>
    <x v="7"/>
    <s v="food trucks"/>
    <x v="1166"/>
    <d v="2021-12-24T08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19"/>
    <n v="2"/>
    <n v="61.19"/>
    <x v="7"/>
    <s v="food trucks"/>
    <x v="1167"/>
    <d v="2021-01-30T23:35:0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19"/>
    <n v="6"/>
    <n v="340"/>
    <x v="7"/>
    <s v="food trucks"/>
    <x v="1168"/>
    <d v="2023-05-27T01:28:5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19"/>
    <n v="0"/>
    <n v="5.67"/>
    <x v="7"/>
    <s v="food trucks"/>
    <x v="1169"/>
    <d v="2021-08-04T19:59:1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19"/>
    <n v="0"/>
    <n v="50"/>
    <x v="7"/>
    <s v="food trucks"/>
    <x v="1170"/>
    <d v="2021-11-24T07:21:2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19"/>
    <n v="0"/>
    <n v="25"/>
    <x v="7"/>
    <s v="food trucks"/>
    <x v="1171"/>
    <d v="2021-04-11T23:12:54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19"/>
    <n v="0"/>
    <n v="0"/>
    <x v="7"/>
    <s v="food trucks"/>
    <x v="1172"/>
    <d v="2021-01-04T15:17: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19"/>
    <n v="0"/>
    <n v="30"/>
    <x v="7"/>
    <s v="food trucks"/>
    <x v="1173"/>
    <d v="2022-02-05T18:48:4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19"/>
    <n v="6"/>
    <n v="46.63"/>
    <x v="7"/>
    <s v="food trucks"/>
    <x v="1174"/>
    <d v="2022-12-22T09:22:25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19"/>
    <n v="3"/>
    <n v="65"/>
    <x v="7"/>
    <s v="food trucks"/>
    <x v="1175"/>
    <d v="2022-01-15T16:33:0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19"/>
    <n v="0"/>
    <n v="10"/>
    <x v="7"/>
    <s v="food trucks"/>
    <x v="1176"/>
    <d v="2023-12-02T04:34: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19"/>
    <n v="0"/>
    <n v="0"/>
    <x v="7"/>
    <s v="food trucks"/>
    <x v="1177"/>
    <d v="2021-03-09T14:41:5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19"/>
    <n v="0"/>
    <n v="5"/>
    <x v="7"/>
    <s v="food trucks"/>
    <x v="1178"/>
    <d v="2020-12-31T07:41:5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19"/>
    <n v="5"/>
    <n v="640"/>
    <x v="7"/>
    <s v="food trucks"/>
    <x v="1179"/>
    <d v="2022-05-15T16:19:3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19"/>
    <n v="12"/>
    <n v="69.12"/>
    <x v="7"/>
    <s v="food trucks"/>
    <x v="1180"/>
    <d v="2020-11-05T04:59:19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19"/>
    <n v="0"/>
    <n v="1.33"/>
    <x v="7"/>
    <s v="food trucks"/>
    <x v="1181"/>
    <d v="2021-08-12T19:35:3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19"/>
    <n v="4"/>
    <n v="10.5"/>
    <x v="7"/>
    <s v="food trucks"/>
    <x v="1182"/>
    <d v="2023-10-02T19:05: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19"/>
    <n v="4"/>
    <n v="33.33"/>
    <x v="7"/>
    <s v="food trucks"/>
    <x v="1183"/>
    <d v="2023-07-13T01:07:2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20"/>
    <n v="105"/>
    <n v="61.56"/>
    <x v="8"/>
    <s v="photobooks"/>
    <x v="1184"/>
    <d v="2023-10-31T06:09:4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20"/>
    <n v="105"/>
    <n v="118.74"/>
    <x v="8"/>
    <s v="photobooks"/>
    <x v="1185"/>
    <d v="2021-12-03T18:17:0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20"/>
    <n v="107"/>
    <n v="65.08"/>
    <x v="8"/>
    <s v="photobooks"/>
    <x v="1186"/>
    <d v="2021-11-26T15:39:2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20"/>
    <n v="104"/>
    <n v="130.16"/>
    <x v="8"/>
    <s v="photobooks"/>
    <x v="1187"/>
    <d v="2021-11-09T06:51:2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20"/>
    <n v="161"/>
    <n v="37.78"/>
    <x v="8"/>
    <s v="photobooks"/>
    <x v="1188"/>
    <d v="2023-09-15T15:47:2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20"/>
    <n v="108"/>
    <n v="112.79"/>
    <x v="8"/>
    <s v="photobooks"/>
    <x v="1189"/>
    <d v="2023-02-19T23:25:37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20"/>
    <n v="135"/>
    <n v="51.92"/>
    <x v="8"/>
    <s v="photobooks"/>
    <x v="1190"/>
    <d v="2021-01-17T04:32:5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20"/>
    <n v="109"/>
    <n v="89.24"/>
    <x v="8"/>
    <s v="photobooks"/>
    <x v="1191"/>
    <d v="2022-10-27T01:42:0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20"/>
    <n v="290"/>
    <n v="19.329999999999998"/>
    <x v="8"/>
    <s v="photobooks"/>
    <x v="1192"/>
    <d v="2023-11-05T20:45: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20"/>
    <n v="104"/>
    <n v="79.97"/>
    <x v="8"/>
    <s v="photobooks"/>
    <x v="1193"/>
    <d v="2022-11-19T03:00:0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20"/>
    <n v="322"/>
    <n v="56.41"/>
    <x v="8"/>
    <s v="photobooks"/>
    <x v="1194"/>
    <d v="2021-09-25T09:57:4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20"/>
    <n v="135"/>
    <n v="79.41"/>
    <x v="8"/>
    <s v="photobooks"/>
    <x v="1195"/>
    <d v="2022-07-14T20:34:17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20"/>
    <n v="270"/>
    <n v="76.44"/>
    <x v="8"/>
    <s v="photobooks"/>
    <x v="1196"/>
    <d v="2022-07-13T01:53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20"/>
    <n v="253"/>
    <n v="121"/>
    <x v="8"/>
    <s v="photobooks"/>
    <x v="1197"/>
    <d v="2023-01-31T20:33:0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20"/>
    <n v="261"/>
    <n v="54.62"/>
    <x v="8"/>
    <s v="photobooks"/>
    <x v="1198"/>
    <d v="2022-07-27T03:25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20"/>
    <n v="101"/>
    <n v="299.22000000000003"/>
    <x v="8"/>
    <s v="photobooks"/>
    <x v="1199"/>
    <d v="2022-01-07T17:42:5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20"/>
    <n v="126"/>
    <n v="58.53"/>
    <x v="8"/>
    <s v="photobooks"/>
    <x v="1200"/>
    <d v="2021-10-04T13:05:5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20"/>
    <n v="102"/>
    <n v="55.37"/>
    <x v="8"/>
    <s v="photobooks"/>
    <x v="1201"/>
    <d v="2023-03-09T20:04:4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20"/>
    <n v="199"/>
    <n v="183.8"/>
    <x v="8"/>
    <s v="photobooks"/>
    <x v="1202"/>
    <d v="2021-12-25T14:46:4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20"/>
    <n v="102"/>
    <n v="165.35"/>
    <x v="8"/>
    <s v="photobooks"/>
    <x v="1203"/>
    <d v="2021-11-25T03:09:0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20"/>
    <n v="103"/>
    <n v="234.79"/>
    <x v="8"/>
    <s v="photobooks"/>
    <x v="1204"/>
    <d v="2022-06-26T09:08:3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20"/>
    <n v="101"/>
    <n v="211.48"/>
    <x v="8"/>
    <s v="photobooks"/>
    <x v="1205"/>
    <d v="2021-12-09T20:44:4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20"/>
    <n v="115"/>
    <n v="32.340000000000003"/>
    <x v="8"/>
    <s v="photobooks"/>
    <x v="1206"/>
    <d v="2023-12-07T22:16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20"/>
    <n v="104"/>
    <n v="123.38"/>
    <x v="8"/>
    <s v="photobooks"/>
    <x v="1207"/>
    <d v="2022-11-08T11:25:4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20"/>
    <n v="155"/>
    <n v="207.07"/>
    <x v="8"/>
    <s v="photobooks"/>
    <x v="1208"/>
    <d v="2022-10-31T18:18: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20"/>
    <n v="106"/>
    <n v="138.26"/>
    <x v="8"/>
    <s v="photobooks"/>
    <x v="1209"/>
    <d v="2023-11-22T06:03:54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20"/>
    <n v="254"/>
    <n v="493.82"/>
    <x v="8"/>
    <s v="photobooks"/>
    <x v="1210"/>
    <d v="2021-11-25T10:17:0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20"/>
    <n v="101"/>
    <n v="168.5"/>
    <x v="8"/>
    <s v="photobooks"/>
    <x v="1211"/>
    <d v="2023-01-27T23:45:5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20"/>
    <n v="129"/>
    <n v="38.869999999999997"/>
    <x v="8"/>
    <s v="photobooks"/>
    <x v="1212"/>
    <d v="2022-06-18T04:34: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20"/>
    <n v="102"/>
    <n v="61.53"/>
    <x v="8"/>
    <s v="photobooks"/>
    <x v="1213"/>
    <d v="2023-10-24T13:52:2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20"/>
    <n v="132"/>
    <n v="105.44"/>
    <x v="8"/>
    <s v="photobooks"/>
    <x v="1214"/>
    <d v="2021-12-05T16:11:3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20"/>
    <n v="786"/>
    <n v="71.59"/>
    <x v="8"/>
    <s v="photobooks"/>
    <x v="1215"/>
    <d v="2020-10-03T04:44:5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20"/>
    <n v="146"/>
    <n v="91.88"/>
    <x v="8"/>
    <s v="photobooks"/>
    <x v="1216"/>
    <d v="2022-04-16T05:46:1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20"/>
    <n v="103"/>
    <n v="148.57"/>
    <x v="8"/>
    <s v="photobooks"/>
    <x v="1217"/>
    <d v="2023-03-08T22:12:1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20"/>
    <n v="172"/>
    <n v="174.21"/>
    <x v="8"/>
    <s v="photobooks"/>
    <x v="1218"/>
    <d v="2022-05-19T13:42:51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20"/>
    <n v="159"/>
    <n v="102.86"/>
    <x v="8"/>
    <s v="photobooks"/>
    <x v="1219"/>
    <d v="2023-06-28T12:40:1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20"/>
    <n v="104"/>
    <n v="111.18"/>
    <x v="8"/>
    <s v="photobooks"/>
    <x v="1220"/>
    <d v="2022-03-03T10:23:0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20"/>
    <n v="111"/>
    <n v="23.8"/>
    <x v="8"/>
    <s v="photobooks"/>
    <x v="1221"/>
    <d v="2023-08-18T10:17:09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20"/>
    <n v="280"/>
    <n v="81.27"/>
    <x v="8"/>
    <s v="photobooks"/>
    <x v="1222"/>
    <d v="2022-11-09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20"/>
    <n v="112"/>
    <n v="116.21"/>
    <x v="8"/>
    <s v="photobooks"/>
    <x v="1223"/>
    <d v="2023-07-22T06:00:1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21"/>
    <n v="7"/>
    <n v="58.89"/>
    <x v="4"/>
    <s v="world music"/>
    <x v="1224"/>
    <d v="2020-10-10T18:30:3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21"/>
    <n v="4"/>
    <n v="44"/>
    <x v="4"/>
    <s v="world music"/>
    <x v="1225"/>
    <d v="2020-01-25T17:59:3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21"/>
    <n v="4"/>
    <n v="48.43"/>
    <x v="4"/>
    <s v="world music"/>
    <x v="1226"/>
    <d v="2020-08-18T14:51: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21"/>
    <n v="0"/>
    <n v="0"/>
    <x v="4"/>
    <s v="world music"/>
    <x v="1227"/>
    <d v="2020-12-20T08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21"/>
    <n v="29"/>
    <n v="61.04"/>
    <x v="4"/>
    <s v="world music"/>
    <x v="1228"/>
    <d v="2017-09-14T16:34:2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21"/>
    <n v="1"/>
    <n v="25"/>
    <x v="4"/>
    <s v="world music"/>
    <x v="1229"/>
    <d v="2018-05-02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21"/>
    <n v="0"/>
    <n v="0"/>
    <x v="4"/>
    <s v="world music"/>
    <x v="1230"/>
    <d v="2017-01-11T02:40:3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21"/>
    <n v="0"/>
    <n v="0"/>
    <x v="4"/>
    <s v="world music"/>
    <x v="1231"/>
    <d v="2022-03-06T04:34: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21"/>
    <n v="1"/>
    <n v="40"/>
    <x v="4"/>
    <s v="world music"/>
    <x v="1232"/>
    <d v="2020-01-07T09:32:4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21"/>
    <n v="12"/>
    <n v="19.329999999999998"/>
    <x v="4"/>
    <s v="world music"/>
    <x v="1233"/>
    <d v="2018-02-28T19:09:5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21"/>
    <n v="0"/>
    <n v="0"/>
    <x v="4"/>
    <s v="world music"/>
    <x v="1234"/>
    <d v="2021-07-13T11:20:4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21"/>
    <n v="3"/>
    <n v="35"/>
    <x v="4"/>
    <s v="world music"/>
    <x v="1235"/>
    <d v="2020-03-26T13:59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21"/>
    <n v="0"/>
    <n v="0"/>
    <x v="4"/>
    <s v="world music"/>
    <x v="1236"/>
    <d v="2018-08-28T01:08:3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21"/>
    <n v="0"/>
    <n v="0"/>
    <x v="4"/>
    <s v="world music"/>
    <x v="1237"/>
    <d v="2018-09-27T11:11:4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21"/>
    <n v="18"/>
    <n v="59.33"/>
    <x v="4"/>
    <s v="world music"/>
    <x v="1238"/>
    <d v="2017-07-15T23:35:5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21"/>
    <n v="0"/>
    <n v="0"/>
    <x v="4"/>
    <s v="world music"/>
    <x v="1239"/>
    <d v="2018-01-06T02:24:0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21"/>
    <n v="3"/>
    <n v="30.13"/>
    <x v="4"/>
    <s v="world music"/>
    <x v="1240"/>
    <d v="2019-10-01T04:24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21"/>
    <n v="51"/>
    <n v="74.62"/>
    <x v="4"/>
    <s v="world music"/>
    <x v="1241"/>
    <d v="2021-03-30T20:33:0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21"/>
    <n v="1"/>
    <n v="5"/>
    <x v="4"/>
    <s v="world music"/>
    <x v="1242"/>
    <d v="2017-08-26T01:29:0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21"/>
    <n v="14"/>
    <n v="44.5"/>
    <x v="4"/>
    <s v="world music"/>
    <x v="1243"/>
    <d v="2017-06-13T03:25: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11"/>
    <n v="104"/>
    <n v="46.13"/>
    <x v="4"/>
    <s v="rock"/>
    <x v="1244"/>
    <d v="2019-06-30T13:42:5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11"/>
    <n v="120"/>
    <n v="141.47"/>
    <x v="4"/>
    <s v="rock"/>
    <x v="1245"/>
    <d v="2020-10-19T23:18: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11"/>
    <n v="117"/>
    <n v="75.48"/>
    <x v="4"/>
    <s v="rock"/>
    <x v="1246"/>
    <d v="2017-12-01T19:28:3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11"/>
    <n v="122"/>
    <n v="85.5"/>
    <x v="4"/>
    <s v="rock"/>
    <x v="1247"/>
    <d v="2019-07-15T21:43: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11"/>
    <n v="152"/>
    <n v="64.25"/>
    <x v="4"/>
    <s v="rock"/>
    <x v="1248"/>
    <d v="2020-10-18T11:24:3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11"/>
    <n v="104"/>
    <n v="64.47"/>
    <x v="4"/>
    <s v="rock"/>
    <x v="1249"/>
    <d v="2018-08-04T03:10:4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11"/>
    <n v="200"/>
    <n v="118.2"/>
    <x v="4"/>
    <s v="rock"/>
    <x v="1250"/>
    <d v="2021-01-24T00:29:1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11"/>
    <n v="102"/>
    <n v="82.54"/>
    <x v="4"/>
    <s v="rock"/>
    <x v="1251"/>
    <d v="2017-09-11T08:37:2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11"/>
    <n v="138"/>
    <n v="34.17"/>
    <x v="4"/>
    <s v="rock"/>
    <x v="1252"/>
    <d v="2020-01-28T03:06:0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11"/>
    <n v="303833"/>
    <n v="42.73"/>
    <x v="4"/>
    <s v="rock"/>
    <x v="1253"/>
    <d v="2021-01-20T18:03:5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11"/>
    <n v="199"/>
    <n v="94.49"/>
    <x v="4"/>
    <s v="rock"/>
    <x v="1254"/>
    <d v="2016-11-09T12:33:0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11"/>
    <n v="202"/>
    <n v="55.7"/>
    <x v="4"/>
    <s v="rock"/>
    <x v="1255"/>
    <d v="2020-03-11T10:37: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11"/>
    <n v="118"/>
    <n v="98.03"/>
    <x v="4"/>
    <s v="rock"/>
    <x v="1256"/>
    <d v="2018-02-18T11:30:0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11"/>
    <n v="295"/>
    <n v="92.1"/>
    <x v="4"/>
    <s v="rock"/>
    <x v="1257"/>
    <d v="2017-02-22T11:29:2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11"/>
    <n v="213"/>
    <n v="38.18"/>
    <x v="4"/>
    <s v="rock"/>
    <x v="1258"/>
    <d v="2019-11-26T23:37:2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11"/>
    <n v="104"/>
    <n v="27.15"/>
    <x v="4"/>
    <s v="rock"/>
    <x v="1259"/>
    <d v="2020-10-13T18:16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11"/>
    <n v="114"/>
    <n v="50.69"/>
    <x v="4"/>
    <s v="rock"/>
    <x v="1260"/>
    <d v="2020-06-18T19:41:2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11"/>
    <n v="101"/>
    <n v="38.94"/>
    <x v="4"/>
    <s v="rock"/>
    <x v="1261"/>
    <d v="2020-05-17T05:58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11"/>
    <n v="125"/>
    <n v="77.64"/>
    <x v="4"/>
    <s v="rock"/>
    <x v="1262"/>
    <d v="2020-06-07T07:12: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11"/>
    <n v="119"/>
    <n v="43.54"/>
    <x v="4"/>
    <s v="rock"/>
    <x v="1263"/>
    <d v="2020-07-23T0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11"/>
    <n v="166"/>
    <n v="31.82"/>
    <x v="4"/>
    <s v="rock"/>
    <x v="1264"/>
    <d v="2020-02-02T11:19:4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11"/>
    <n v="119"/>
    <n v="63.18"/>
    <x v="4"/>
    <s v="rock"/>
    <x v="1265"/>
    <d v="2016-10-04T11:06:5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11"/>
    <n v="100"/>
    <n v="190.9"/>
    <x v="4"/>
    <s v="rock"/>
    <x v="1266"/>
    <d v="2020-04-27T06:54: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11"/>
    <n v="102"/>
    <n v="140.86000000000001"/>
    <x v="4"/>
    <s v="rock"/>
    <x v="1267"/>
    <d v="2019-10-14T12:37:1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11"/>
    <n v="117"/>
    <n v="76.92"/>
    <x v="4"/>
    <s v="rock"/>
    <x v="1268"/>
    <d v="2019-12-20T02:37:0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11"/>
    <n v="109"/>
    <n v="99.16"/>
    <x v="4"/>
    <s v="rock"/>
    <x v="1269"/>
    <d v="2022-11-26T06:51:2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11"/>
    <n v="115"/>
    <n v="67.88"/>
    <x v="4"/>
    <s v="rock"/>
    <x v="1270"/>
    <d v="2018-04-07T08:38:5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11"/>
    <n v="102"/>
    <n v="246.29"/>
    <x v="4"/>
    <s v="rock"/>
    <x v="1271"/>
    <d v="2020-02-19T16:27:4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11"/>
    <n v="106"/>
    <n v="189.29"/>
    <x v="4"/>
    <s v="rock"/>
    <x v="1272"/>
    <d v="2016-03-25T21:42:5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11"/>
    <n v="104"/>
    <n v="76.67"/>
    <x v="4"/>
    <s v="rock"/>
    <x v="1273"/>
    <d v="2021-01-17T06:18:5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11"/>
    <n v="155"/>
    <n v="82.96"/>
    <x v="4"/>
    <s v="rock"/>
    <x v="1274"/>
    <d v="2018-10-04T18:55:4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11"/>
    <n v="162"/>
    <n v="62.52"/>
    <x v="4"/>
    <s v="rock"/>
    <x v="1275"/>
    <d v="2019-10-30T20:22:3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11"/>
    <n v="104"/>
    <n v="46.07"/>
    <x v="4"/>
    <s v="rock"/>
    <x v="1276"/>
    <d v="2015-05-02T21:42:5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11"/>
    <n v="106"/>
    <n v="38.54"/>
    <x v="4"/>
    <s v="rock"/>
    <x v="1277"/>
    <d v="2018-10-10T08:33: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11"/>
    <n v="155"/>
    <n v="53.01"/>
    <x v="4"/>
    <s v="rock"/>
    <x v="1278"/>
    <d v="2020-10-31T22:51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11"/>
    <n v="111"/>
    <n v="73.36"/>
    <x v="4"/>
    <s v="rock"/>
    <x v="1279"/>
    <d v="2020-07-17T15:17:3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11"/>
    <n v="111"/>
    <n v="127.98"/>
    <x v="4"/>
    <s v="rock"/>
    <x v="1280"/>
    <d v="2017-01-16T13:55:1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11"/>
    <n v="111"/>
    <n v="104.73"/>
    <x v="4"/>
    <s v="rock"/>
    <x v="1281"/>
    <d v="2019-10-19T06:40:4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11"/>
    <n v="124"/>
    <n v="67.67"/>
    <x v="4"/>
    <s v="rock"/>
    <x v="1282"/>
    <d v="2020-03-19T19:24:3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11"/>
    <n v="211"/>
    <n v="95.93"/>
    <x v="4"/>
    <s v="rock"/>
    <x v="1283"/>
    <d v="2019-05-12T18:17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6"/>
    <n v="101"/>
    <n v="65.16"/>
    <x v="1"/>
    <s v="plays"/>
    <x v="1284"/>
    <d v="2023-09-19T02:16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6"/>
    <n v="102"/>
    <n v="32.270000000000003"/>
    <x v="1"/>
    <s v="plays"/>
    <x v="1285"/>
    <d v="2021-12-17T22:50:5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6"/>
    <n v="108"/>
    <n v="81.25"/>
    <x v="1"/>
    <s v="plays"/>
    <x v="1286"/>
    <d v="2021-07-30T09:08:3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6"/>
    <n v="242"/>
    <n v="24.2"/>
    <x v="1"/>
    <s v="plays"/>
    <x v="1287"/>
    <d v="2021-12-08T20:27:4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6"/>
    <n v="100"/>
    <n v="65.87"/>
    <x v="1"/>
    <s v="plays"/>
    <x v="1288"/>
    <d v="2023-04-08T01:08:3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6"/>
    <n v="125"/>
    <n v="36.08"/>
    <x v="1"/>
    <s v="plays"/>
    <x v="1289"/>
    <d v="2023-09-23T00:16:06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6"/>
    <n v="109"/>
    <n v="44.19"/>
    <x v="1"/>
    <s v="plays"/>
    <x v="1290"/>
    <d v="2021-10-12T07:58:5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6"/>
    <n v="146"/>
    <n v="104.07"/>
    <x v="1"/>
    <s v="plays"/>
    <x v="1291"/>
    <d v="2021-09-24T01:08:3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6"/>
    <n v="110"/>
    <n v="35.96"/>
    <x v="1"/>
    <s v="plays"/>
    <x v="1292"/>
    <d v="2022-04-20T19:24:3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6"/>
    <n v="102"/>
    <n v="127.79"/>
    <x v="1"/>
    <s v="plays"/>
    <x v="1293"/>
    <d v="2022-06-04T03:13:4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6"/>
    <n v="122"/>
    <n v="27.73"/>
    <x v="1"/>
    <s v="plays"/>
    <x v="1294"/>
    <d v="2022-05-05T02:17:0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6"/>
    <n v="102"/>
    <n v="39.83"/>
    <x v="1"/>
    <s v="plays"/>
    <x v="1295"/>
    <d v="2022-01-31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6"/>
    <n v="141"/>
    <n v="52.17"/>
    <x v="1"/>
    <s v="plays"/>
    <x v="1296"/>
    <d v="2022-10-19T13:57:3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6"/>
    <n v="110"/>
    <n v="92.04"/>
    <x v="1"/>
    <s v="plays"/>
    <x v="1297"/>
    <d v="2022-12-14T06:46:4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6"/>
    <n v="105"/>
    <n v="63.42"/>
    <x v="1"/>
    <s v="plays"/>
    <x v="1298"/>
    <d v="2022-12-10T18:40:3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6"/>
    <n v="124"/>
    <n v="135.63"/>
    <x v="1"/>
    <s v="plays"/>
    <x v="1299"/>
    <d v="2022-01-14T15:28:4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6"/>
    <n v="135"/>
    <n v="168.75"/>
    <x v="1"/>
    <s v="plays"/>
    <x v="1300"/>
    <d v="2023-01-18T18:13:4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6"/>
    <n v="103"/>
    <n v="70.86"/>
    <x v="1"/>
    <s v="plays"/>
    <x v="1301"/>
    <d v="2022-01-21T20:34:1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6"/>
    <n v="100"/>
    <n v="50"/>
    <x v="1"/>
    <s v="plays"/>
    <x v="1302"/>
    <d v="2023-08-15T02:44:0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6"/>
    <n v="130"/>
    <n v="42.21"/>
    <x v="1"/>
    <s v="plays"/>
    <x v="1303"/>
    <d v="2023-03-27T22:51:2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8"/>
    <n v="40"/>
    <n v="152.41"/>
    <x v="2"/>
    <s v="wearables"/>
    <x v="1304"/>
    <d v="2023-12-09T17:54:2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8"/>
    <n v="26"/>
    <n v="90.62"/>
    <x v="2"/>
    <s v="wearables"/>
    <x v="1305"/>
    <d v="2023-03-16T2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8"/>
    <n v="65"/>
    <n v="201.6"/>
    <x v="2"/>
    <s v="wearables"/>
    <x v="1306"/>
    <d v="2021-05-05T12:33:0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8"/>
    <n v="12"/>
    <n v="127.93"/>
    <x v="2"/>
    <s v="wearables"/>
    <x v="1307"/>
    <d v="2022-09-20T10:22:2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8"/>
    <n v="11"/>
    <n v="29.89"/>
    <x v="2"/>
    <s v="wearables"/>
    <x v="1308"/>
    <d v="2023-06-14T23:41:1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8"/>
    <n v="112"/>
    <n v="367.97"/>
    <x v="2"/>
    <s v="wearables"/>
    <x v="1309"/>
    <d v="2022-05-01T00:12:43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8"/>
    <n v="16"/>
    <n v="129.16999999999999"/>
    <x v="2"/>
    <s v="wearables"/>
    <x v="1310"/>
    <d v="2023-04-18T21:43:4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8"/>
    <n v="32"/>
    <n v="800.7"/>
    <x v="2"/>
    <s v="wearables"/>
    <x v="1311"/>
    <d v="2023-08-14T19:43:1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8"/>
    <n v="1"/>
    <n v="28"/>
    <x v="2"/>
    <s v="wearables"/>
    <x v="1312"/>
    <d v="2021-10-07T02:08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8"/>
    <n v="31"/>
    <n v="102.02"/>
    <x v="2"/>
    <s v="wearables"/>
    <x v="1313"/>
    <d v="2022-10-07T19:27:5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8"/>
    <n v="1"/>
    <n v="184.36"/>
    <x v="2"/>
    <s v="wearables"/>
    <x v="1314"/>
    <d v="2023-06-29T21:47:4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8"/>
    <n v="40"/>
    <n v="162.91999999999999"/>
    <x v="2"/>
    <s v="wearables"/>
    <x v="1315"/>
    <d v="2022-05-25T04:34:1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8"/>
    <n v="0"/>
    <n v="1"/>
    <x v="2"/>
    <s v="wearables"/>
    <x v="1316"/>
    <d v="2022-10-03T12:4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8"/>
    <n v="6"/>
    <n v="603.53"/>
    <x v="2"/>
    <s v="wearables"/>
    <x v="1317"/>
    <d v="2023-03-16T1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8"/>
    <n v="15"/>
    <n v="45.41"/>
    <x v="2"/>
    <s v="wearables"/>
    <x v="1318"/>
    <d v="2021-06-17T11:28:5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8"/>
    <n v="15"/>
    <n v="97.33"/>
    <x v="2"/>
    <s v="wearables"/>
    <x v="1319"/>
    <d v="2020-11-19T21:42: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8"/>
    <n v="1"/>
    <n v="167.67"/>
    <x v="2"/>
    <s v="wearables"/>
    <x v="1320"/>
    <d v="2023-09-18T05:42:5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8"/>
    <n v="1"/>
    <n v="859.86"/>
    <x v="2"/>
    <s v="wearables"/>
    <x v="1321"/>
    <d v="2023-09-09T23:58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8"/>
    <n v="0"/>
    <n v="26.5"/>
    <x v="2"/>
    <s v="wearables"/>
    <x v="1322"/>
    <d v="2021-11-13T18:00:2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8"/>
    <n v="9"/>
    <n v="30.27"/>
    <x v="2"/>
    <s v="wearables"/>
    <x v="1323"/>
    <d v="2022-12-08T01:02:5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8"/>
    <n v="10"/>
    <n v="54.67"/>
    <x v="2"/>
    <s v="wearables"/>
    <x v="1324"/>
    <d v="2023-06-20T17:22:5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8"/>
    <n v="2"/>
    <n v="60.75"/>
    <x v="2"/>
    <s v="wearables"/>
    <x v="1325"/>
    <d v="2023-09-17T05:47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8"/>
    <n v="1"/>
    <n v="102.73"/>
    <x v="2"/>
    <s v="wearables"/>
    <x v="1326"/>
    <d v="2021-06-22T21:43:2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8"/>
    <n v="4"/>
    <n v="41.59"/>
    <x v="2"/>
    <s v="wearables"/>
    <x v="1327"/>
    <d v="2021-11-22T22:02:3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8"/>
    <n v="2"/>
    <n v="116.53"/>
    <x v="2"/>
    <s v="wearables"/>
    <x v="1328"/>
    <d v="2023-06-21T21:03: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8"/>
    <n v="1"/>
    <n v="45.33"/>
    <x v="2"/>
    <s v="wearables"/>
    <x v="1329"/>
    <d v="2021-05-03T00:21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8"/>
    <n v="22"/>
    <n v="157.46"/>
    <x v="2"/>
    <s v="wearables"/>
    <x v="1330"/>
    <d v="2023-02-22T11:25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8"/>
    <n v="1"/>
    <n v="100.5"/>
    <x v="2"/>
    <s v="wearables"/>
    <x v="1331"/>
    <d v="2023-04-16T10:23:5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8"/>
    <n v="0"/>
    <n v="0"/>
    <x v="2"/>
    <s v="wearables"/>
    <x v="1332"/>
    <d v="2023-10-19T05:04:5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8"/>
    <n v="0"/>
    <n v="0"/>
    <x v="2"/>
    <s v="wearables"/>
    <x v="1333"/>
    <d v="2020-11-24T23:3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8"/>
    <n v="11"/>
    <n v="51.82"/>
    <x v="2"/>
    <s v="wearables"/>
    <x v="1334"/>
    <d v="2022-10-17T00:39:4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8"/>
    <n v="20"/>
    <n v="308.75"/>
    <x v="2"/>
    <s v="wearables"/>
    <x v="1335"/>
    <d v="2022-06-28T08:32:2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8"/>
    <n v="85"/>
    <n v="379.23"/>
    <x v="2"/>
    <s v="wearables"/>
    <x v="1336"/>
    <d v="2021-05-20T20:15:4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8"/>
    <n v="49"/>
    <n v="176.36"/>
    <x v="2"/>
    <s v="wearables"/>
    <x v="1337"/>
    <d v="2023-11-28T19:15:4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8"/>
    <n v="3"/>
    <n v="66.069999999999993"/>
    <x v="2"/>
    <s v="wearables"/>
    <x v="1338"/>
    <d v="2022-02-05T08:19:41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8"/>
    <n v="7"/>
    <n v="89.65"/>
    <x v="2"/>
    <s v="wearables"/>
    <x v="1339"/>
    <d v="2021-05-10T08:36:2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8"/>
    <n v="0"/>
    <n v="0"/>
    <x v="2"/>
    <s v="wearables"/>
    <x v="1340"/>
    <d v="2020-12-29T19:45:4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8"/>
    <n v="70"/>
    <n v="382.39"/>
    <x v="2"/>
    <s v="wearables"/>
    <x v="1341"/>
    <d v="2023-06-06T23:58: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8"/>
    <n v="0"/>
    <n v="100"/>
    <x v="2"/>
    <s v="wearables"/>
    <x v="1342"/>
    <d v="2022-01-18T01:49:1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8"/>
    <n v="102"/>
    <n v="158.36000000000001"/>
    <x v="2"/>
    <s v="wearables"/>
    <x v="1343"/>
    <d v="2023-04-18T07:58: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9"/>
    <n v="378"/>
    <n v="40.76"/>
    <x v="3"/>
    <s v="nonfiction"/>
    <x v="1344"/>
    <d v="2023-02-20T21:39:4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9"/>
    <n v="125"/>
    <n v="53.57"/>
    <x v="3"/>
    <s v="nonfiction"/>
    <x v="1345"/>
    <d v="2020-11-23T12:03:0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9"/>
    <n v="147"/>
    <n v="48.45"/>
    <x v="3"/>
    <s v="nonfiction"/>
    <x v="1346"/>
    <d v="2019-09-13T02:04:4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9"/>
    <n v="102"/>
    <n v="82.42"/>
    <x v="3"/>
    <s v="nonfiction"/>
    <x v="1347"/>
    <d v="2021-08-20T00:21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9"/>
    <n v="102"/>
    <n v="230.19"/>
    <x v="3"/>
    <s v="nonfiction"/>
    <x v="1348"/>
    <d v="2021-05-21T13:53:0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9"/>
    <n v="204"/>
    <n v="59.36"/>
    <x v="3"/>
    <s v="nonfiction"/>
    <x v="1349"/>
    <d v="2022-07-10T04:33:0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9"/>
    <n v="104"/>
    <n v="66.7"/>
    <x v="3"/>
    <s v="nonfiction"/>
    <x v="1350"/>
    <d v="2022-07-21T07:13:0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9"/>
    <n v="101"/>
    <n v="168.78"/>
    <x v="3"/>
    <s v="nonfiction"/>
    <x v="1351"/>
    <d v="2022-09-14T23:43:4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9"/>
    <n v="136"/>
    <n v="59.97"/>
    <x v="3"/>
    <s v="nonfiction"/>
    <x v="1352"/>
    <d v="2022-03-15T11:24:3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9"/>
    <n v="134"/>
    <n v="31.81"/>
    <x v="3"/>
    <s v="nonfiction"/>
    <x v="1353"/>
    <d v="2019-05-12T13:42:5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9"/>
    <n v="130"/>
    <n v="24.42"/>
    <x v="3"/>
    <s v="nonfiction"/>
    <x v="1354"/>
    <d v="2023-01-30T05:00: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9"/>
    <n v="123"/>
    <n v="25.35"/>
    <x v="3"/>
    <s v="nonfiction"/>
    <x v="1355"/>
    <d v="2019-01-17T14:51:2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9"/>
    <n v="183"/>
    <n v="71.44"/>
    <x v="3"/>
    <s v="nonfiction"/>
    <x v="1356"/>
    <d v="2019-09-22T04:29:4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9"/>
    <n v="125"/>
    <n v="38.549999999999997"/>
    <x v="3"/>
    <s v="nonfiction"/>
    <x v="1357"/>
    <d v="2019-05-01T10:16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9"/>
    <n v="112"/>
    <n v="68.37"/>
    <x v="3"/>
    <s v="nonfiction"/>
    <x v="1358"/>
    <d v="2017-05-28T22:30:5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9"/>
    <n v="116"/>
    <n v="40.21"/>
    <x v="3"/>
    <s v="nonfiction"/>
    <x v="1359"/>
    <d v="2017-06-10T18:55:0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9"/>
    <n v="173"/>
    <n v="32.07"/>
    <x v="3"/>
    <s v="nonfiction"/>
    <x v="1360"/>
    <d v="2018-09-03T00:42:1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9"/>
    <n v="126"/>
    <n v="28.63"/>
    <x v="3"/>
    <s v="nonfiction"/>
    <x v="1361"/>
    <d v="2020-10-28T02:31:5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9"/>
    <n v="109"/>
    <n v="43.64"/>
    <x v="3"/>
    <s v="nonfiction"/>
    <x v="1362"/>
    <d v="2019-12-05T08:29: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9"/>
    <n v="100"/>
    <n v="40"/>
    <x v="3"/>
    <s v="nonfiction"/>
    <x v="1363"/>
    <d v="2022-09-17T22:50:1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11"/>
    <n v="119"/>
    <n v="346.04"/>
    <x v="4"/>
    <s v="rock"/>
    <x v="1364"/>
    <d v="2021-06-13T15:39: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11"/>
    <n v="100"/>
    <n v="81.739999999999995"/>
    <x v="4"/>
    <s v="rock"/>
    <x v="1365"/>
    <d v="2021-08-30T08:40:59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11"/>
    <n v="126"/>
    <n v="64.540000000000006"/>
    <x v="4"/>
    <s v="rock"/>
    <x v="1366"/>
    <d v="2021-04-27T01:02:0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11"/>
    <n v="114"/>
    <n v="63.48"/>
    <x v="4"/>
    <s v="rock"/>
    <x v="1367"/>
    <d v="2022-06-03T08:04:4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11"/>
    <n v="111"/>
    <n v="63.62"/>
    <x v="4"/>
    <s v="rock"/>
    <x v="1368"/>
    <d v="2021-12-11T18:57:0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11"/>
    <n v="105"/>
    <n v="83.97"/>
    <x v="4"/>
    <s v="rock"/>
    <x v="1369"/>
    <d v="2020-08-07T19:43:4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11"/>
    <n v="104"/>
    <n v="77.75"/>
    <x v="4"/>
    <s v="rock"/>
    <x v="1370"/>
    <d v="2020-01-17T20:39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11"/>
    <n v="107"/>
    <n v="107.07"/>
    <x v="4"/>
    <s v="rock"/>
    <x v="1371"/>
    <d v="2021-10-28T20:48:25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11"/>
    <n v="124"/>
    <n v="38.75"/>
    <x v="4"/>
    <s v="rock"/>
    <x v="1372"/>
    <d v="2018-08-09T20:17:4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11"/>
    <n v="105"/>
    <n v="201.94"/>
    <x v="4"/>
    <s v="rock"/>
    <x v="1373"/>
    <d v="2023-09-18T05:32:0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11"/>
    <n v="189"/>
    <n v="43.06"/>
    <x v="4"/>
    <s v="rock"/>
    <x v="1374"/>
    <d v="2022-11-01T06:43:3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11"/>
    <n v="171"/>
    <n v="62.87"/>
    <x v="4"/>
    <s v="rock"/>
    <x v="1375"/>
    <d v="2023-10-05T12:06:0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11"/>
    <n v="252"/>
    <n v="55.61"/>
    <x v="4"/>
    <s v="rock"/>
    <x v="1376"/>
    <d v="2023-08-18T02:21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11"/>
    <n v="116"/>
    <n v="48.71"/>
    <x v="4"/>
    <s v="rock"/>
    <x v="1377"/>
    <d v="2023-10-27T08:12:34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11"/>
    <n v="203"/>
    <n v="30.58"/>
    <x v="4"/>
    <s v="rock"/>
    <x v="1378"/>
    <d v="2023-03-29T10:32:34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11"/>
    <n v="112"/>
    <n v="73.91"/>
    <x v="4"/>
    <s v="rock"/>
    <x v="1379"/>
    <d v="2021-11-30T16:54:47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11"/>
    <n v="424"/>
    <n v="21.2"/>
    <x v="4"/>
    <s v="rock"/>
    <x v="1380"/>
    <d v="2021-12-04T19:25:4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11"/>
    <n v="107"/>
    <n v="73.36"/>
    <x v="4"/>
    <s v="rock"/>
    <x v="1381"/>
    <d v="2023-09-16T05:52:5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11"/>
    <n v="104"/>
    <n v="56.41"/>
    <x v="4"/>
    <s v="rock"/>
    <x v="1382"/>
    <d v="2019-07-16T11:39:4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11"/>
    <n v="212"/>
    <n v="50.25"/>
    <x v="4"/>
    <s v="rock"/>
    <x v="1383"/>
    <d v="2023-09-09T05:29:0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11"/>
    <n v="124"/>
    <n v="68.94"/>
    <x v="4"/>
    <s v="rock"/>
    <x v="1384"/>
    <d v="2022-01-04T06:27:0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11"/>
    <n v="110"/>
    <n v="65.91"/>
    <x v="4"/>
    <s v="rock"/>
    <x v="1385"/>
    <d v="2022-12-11T17:21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11"/>
    <n v="219"/>
    <n v="62.5"/>
    <x v="4"/>
    <s v="rock"/>
    <x v="1386"/>
    <d v="2022-01-31T14:18:5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11"/>
    <n v="137"/>
    <n v="70.06"/>
    <x v="4"/>
    <s v="rock"/>
    <x v="1387"/>
    <d v="2021-11-28T01:42:5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11"/>
    <n v="135"/>
    <n v="60.18"/>
    <x v="4"/>
    <s v="rock"/>
    <x v="1388"/>
    <d v="2023-06-25T08:16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11"/>
    <n v="145"/>
    <n v="21.38"/>
    <x v="4"/>
    <s v="rock"/>
    <x v="1389"/>
    <d v="2023-04-11T20:02:5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11"/>
    <n v="109"/>
    <n v="160.79"/>
    <x v="4"/>
    <s v="rock"/>
    <x v="1390"/>
    <d v="2021-10-17T09:22:1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11"/>
    <n v="110"/>
    <n v="42.38"/>
    <x v="4"/>
    <s v="rock"/>
    <x v="1391"/>
    <d v="2022-02-27T12:33:0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11"/>
    <n v="114"/>
    <n v="27.32"/>
    <x v="4"/>
    <s v="rock"/>
    <x v="1392"/>
    <d v="2022-10-07T04:14:58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11"/>
    <n v="102"/>
    <n v="196.83"/>
    <x v="4"/>
    <s v="rock"/>
    <x v="1393"/>
    <d v="2023-03-29T08:25: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11"/>
    <n v="122"/>
    <n v="53.88"/>
    <x v="4"/>
    <s v="rock"/>
    <x v="1394"/>
    <d v="2023-11-26T00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11"/>
    <n v="112"/>
    <n v="47.76"/>
    <x v="4"/>
    <s v="rock"/>
    <x v="1395"/>
    <d v="2023-10-05T07:46:1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11"/>
    <n v="107"/>
    <n v="88.19"/>
    <x v="4"/>
    <s v="rock"/>
    <x v="1396"/>
    <d v="2021-07-26T06:49: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11"/>
    <n v="114"/>
    <n v="72.06"/>
    <x v="4"/>
    <s v="rock"/>
    <x v="1397"/>
    <d v="2023-07-07T00:21:4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11"/>
    <n v="110"/>
    <n v="74.25"/>
    <x v="4"/>
    <s v="rock"/>
    <x v="1398"/>
    <d v="2023-02-26T17:07:1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11"/>
    <n v="126"/>
    <n v="61.7"/>
    <x v="4"/>
    <s v="rock"/>
    <x v="1399"/>
    <d v="2021-02-27T17:15:4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11"/>
    <n v="167"/>
    <n v="17.239999999999998"/>
    <x v="4"/>
    <s v="rock"/>
    <x v="1400"/>
    <d v="2023-01-30T16:34:1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11"/>
    <n v="497"/>
    <n v="51.72"/>
    <x v="4"/>
    <s v="rock"/>
    <x v="1401"/>
    <d v="2019-08-08T13:36:3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11"/>
    <n v="109"/>
    <n v="24.15"/>
    <x v="4"/>
    <s v="rock"/>
    <x v="1402"/>
    <d v="2021-10-21T03:44:5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11"/>
    <n v="103"/>
    <n v="62.17"/>
    <x v="4"/>
    <s v="rock"/>
    <x v="1403"/>
    <d v="2019-10-16T05:09:1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22"/>
    <n v="2"/>
    <n v="48.2"/>
    <x v="3"/>
    <s v="translations"/>
    <x v="1404"/>
    <d v="2021-08-05T00:16:5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22"/>
    <n v="0"/>
    <n v="6.18"/>
    <x v="3"/>
    <s v="translations"/>
    <x v="1405"/>
    <d v="2021-04-28T23:14:18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22"/>
    <n v="0"/>
    <n v="5"/>
    <x v="3"/>
    <s v="translations"/>
    <x v="1406"/>
    <d v="2022-07-05T18:17:0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22"/>
    <n v="1"/>
    <n v="7.5"/>
    <x v="3"/>
    <s v="translations"/>
    <x v="1407"/>
    <d v="2020-12-26T07:51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22"/>
    <n v="7"/>
    <n v="12"/>
    <x v="3"/>
    <s v="translations"/>
    <x v="1408"/>
    <d v="2022-06-03T04:29:3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22"/>
    <n v="0"/>
    <n v="0"/>
    <x v="3"/>
    <s v="translations"/>
    <x v="1409"/>
    <d v="2021-06-06T04:48:1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22"/>
    <n v="0"/>
    <n v="1"/>
    <x v="3"/>
    <s v="translations"/>
    <x v="1410"/>
    <d v="2023-01-20T12:09:5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22"/>
    <n v="0"/>
    <n v="2.33"/>
    <x v="3"/>
    <s v="translations"/>
    <x v="1411"/>
    <d v="2021-07-17T05:02:5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22"/>
    <n v="5"/>
    <n v="24.62"/>
    <x v="3"/>
    <s v="translations"/>
    <x v="1412"/>
    <d v="2021-05-05T01:44:4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22"/>
    <n v="5"/>
    <n v="100"/>
    <x v="3"/>
    <s v="translations"/>
    <x v="1413"/>
    <d v="2022-09-23T18:50:5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22"/>
    <n v="0"/>
    <n v="1"/>
    <x v="3"/>
    <s v="translations"/>
    <x v="1414"/>
    <d v="2023-09-22T00:05:0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22"/>
    <n v="18"/>
    <n v="88.89"/>
    <x v="3"/>
    <s v="translations"/>
    <x v="1415"/>
    <d v="2022-02-21T04:49:2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22"/>
    <n v="0"/>
    <n v="0"/>
    <x v="3"/>
    <s v="translations"/>
    <x v="1416"/>
    <d v="2022-06-12T09:24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22"/>
    <n v="1"/>
    <n v="27.5"/>
    <x v="3"/>
    <s v="translations"/>
    <x v="1417"/>
    <d v="2022-03-27T05:55:26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22"/>
    <n v="0"/>
    <n v="6"/>
    <x v="3"/>
    <s v="translations"/>
    <x v="1418"/>
    <d v="2022-09-29T12:31:0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22"/>
    <n v="7"/>
    <n v="44.5"/>
    <x v="3"/>
    <s v="translations"/>
    <x v="1419"/>
    <d v="2023-06-15T22:47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22"/>
    <n v="3"/>
    <n v="1"/>
    <x v="3"/>
    <s v="translations"/>
    <x v="1420"/>
    <d v="2023-02-18T11:27:2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22"/>
    <n v="0"/>
    <n v="100"/>
    <x v="3"/>
    <s v="translations"/>
    <x v="1421"/>
    <d v="2021-07-20T11:23:5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22"/>
    <n v="0"/>
    <n v="13"/>
    <x v="3"/>
    <s v="translations"/>
    <x v="1422"/>
    <d v="2023-05-26T03:08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22"/>
    <n v="0"/>
    <n v="100"/>
    <x v="3"/>
    <s v="translations"/>
    <x v="1423"/>
    <d v="2022-07-28T13:18:4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22"/>
    <n v="20"/>
    <n v="109.07"/>
    <x v="3"/>
    <s v="translations"/>
    <x v="1424"/>
    <d v="2023-07-28T13:58:0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22"/>
    <n v="0"/>
    <n v="0"/>
    <x v="3"/>
    <s v="translations"/>
    <x v="1425"/>
    <d v="2021-10-19T00:10: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22"/>
    <n v="0"/>
    <n v="0"/>
    <x v="3"/>
    <s v="translations"/>
    <x v="1426"/>
    <d v="2022-03-02T00:25:0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22"/>
    <n v="8"/>
    <n v="104.75"/>
    <x v="3"/>
    <s v="translations"/>
    <x v="1427"/>
    <d v="2023-05-23T09:38:4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22"/>
    <n v="5"/>
    <n v="15"/>
    <x v="3"/>
    <s v="translations"/>
    <x v="1428"/>
    <d v="2022-11-10T16:07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22"/>
    <n v="0"/>
    <n v="0"/>
    <x v="3"/>
    <s v="translations"/>
    <x v="1429"/>
    <d v="2021-09-27T05:05:34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22"/>
    <n v="8"/>
    <n v="80.599999999999994"/>
    <x v="3"/>
    <s v="translations"/>
    <x v="1430"/>
    <d v="2021-05-23T01:44:3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22"/>
    <n v="32"/>
    <n v="115.55"/>
    <x v="3"/>
    <s v="translations"/>
    <x v="1431"/>
    <d v="2022-06-17T06:55:3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22"/>
    <n v="0"/>
    <n v="0"/>
    <x v="3"/>
    <s v="translations"/>
    <x v="1432"/>
    <d v="2022-01-21T11:07:1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22"/>
    <n v="7"/>
    <n v="80.5"/>
    <x v="3"/>
    <s v="translations"/>
    <x v="1433"/>
    <d v="2023-08-25T19:25:4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22"/>
    <n v="10"/>
    <n v="744.55"/>
    <x v="3"/>
    <s v="translations"/>
    <x v="1434"/>
    <d v="2021-12-04T06:51:26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22"/>
    <n v="0"/>
    <n v="7.5"/>
    <x v="3"/>
    <s v="translations"/>
    <x v="1435"/>
    <d v="2022-04-26T07:41: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22"/>
    <n v="1"/>
    <n v="38.5"/>
    <x v="3"/>
    <s v="translations"/>
    <x v="1436"/>
    <d v="2022-09-24T19:53:2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22"/>
    <n v="27"/>
    <n v="36.68"/>
    <x v="3"/>
    <s v="translations"/>
    <x v="1437"/>
    <d v="2020-11-21T15:58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22"/>
    <n v="3"/>
    <n v="75"/>
    <x v="3"/>
    <s v="translations"/>
    <x v="1438"/>
    <d v="2022-12-09T12:28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22"/>
    <n v="7"/>
    <n v="30"/>
    <x v="3"/>
    <s v="translations"/>
    <x v="1439"/>
    <d v="2021-08-20T05:37: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22"/>
    <n v="0"/>
    <n v="1"/>
    <x v="3"/>
    <s v="translations"/>
    <x v="1440"/>
    <d v="2023-01-11T20:31:4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22"/>
    <n v="1"/>
    <n v="673.33"/>
    <x v="3"/>
    <s v="translations"/>
    <x v="1441"/>
    <d v="2022-03-23T00:26:0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22"/>
    <n v="0"/>
    <n v="0"/>
    <x v="3"/>
    <s v="translations"/>
    <x v="1442"/>
    <d v="2023-01-10T14:16:2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22"/>
    <n v="0"/>
    <n v="0"/>
    <x v="3"/>
    <s v="translations"/>
    <x v="1443"/>
    <d v="2023-09-21T15:06:5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22"/>
    <n v="0"/>
    <n v="0"/>
    <x v="3"/>
    <s v="translations"/>
    <x v="1444"/>
    <d v="2022-03-24T06:48:4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22"/>
    <n v="0"/>
    <n v="0"/>
    <x v="3"/>
    <s v="translations"/>
    <x v="1445"/>
    <d v="2021-12-11T01:09:3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22"/>
    <n v="0"/>
    <n v="0"/>
    <x v="3"/>
    <s v="translations"/>
    <x v="1446"/>
    <d v="2022-12-02T12:16:43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22"/>
    <n v="0"/>
    <n v="25"/>
    <x v="3"/>
    <s v="translations"/>
    <x v="1447"/>
    <d v="2023-03-01T23:28: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22"/>
    <n v="0"/>
    <n v="0"/>
    <x v="3"/>
    <s v="translations"/>
    <x v="1448"/>
    <d v="2021-11-14T09:37:0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22"/>
    <n v="0"/>
    <n v="0"/>
    <x v="3"/>
    <s v="translations"/>
    <x v="1449"/>
    <d v="2021-11-01T08:32:2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22"/>
    <n v="0"/>
    <n v="1"/>
    <x v="3"/>
    <s v="translations"/>
    <x v="1450"/>
    <d v="2022-09-23T11:33:1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22"/>
    <n v="0"/>
    <n v="1"/>
    <x v="3"/>
    <s v="translations"/>
    <x v="1451"/>
    <d v="2021-04-17T20:35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22"/>
    <n v="0"/>
    <n v="0"/>
    <x v="3"/>
    <s v="translations"/>
    <x v="1452"/>
    <d v="2020-12-09T09:00:1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22"/>
    <n v="0"/>
    <n v="0"/>
    <x v="3"/>
    <s v="translations"/>
    <x v="1453"/>
    <d v="2024-01-17T00:48: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22"/>
    <n v="1"/>
    <n v="15"/>
    <x v="3"/>
    <s v="translations"/>
    <x v="1454"/>
    <d v="2022-12-06T11:24:3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22"/>
    <n v="11"/>
    <n v="225"/>
    <x v="3"/>
    <s v="translations"/>
    <x v="1455"/>
    <d v="2021-01-22T19:01:4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22"/>
    <n v="3"/>
    <n v="48.33"/>
    <x v="3"/>
    <s v="translations"/>
    <x v="1456"/>
    <d v="2023-09-22T11:28:5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22"/>
    <n v="0"/>
    <n v="0"/>
    <x v="3"/>
    <s v="translations"/>
    <x v="1457"/>
    <d v="2022-05-31T22:17:5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22"/>
    <n v="0"/>
    <n v="0"/>
    <x v="3"/>
    <s v="translations"/>
    <x v="1458"/>
    <d v="2020-12-24T18:17:0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22"/>
    <n v="0"/>
    <n v="0"/>
    <x v="3"/>
    <s v="translations"/>
    <x v="1459"/>
    <d v="2022-06-24T16:28:3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22"/>
    <n v="0"/>
    <n v="0"/>
    <x v="3"/>
    <s v="translations"/>
    <x v="1460"/>
    <d v="2021-05-01T13:25:4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23"/>
    <n v="101"/>
    <n v="44.67"/>
    <x v="3"/>
    <s v="radio &amp; podcasts"/>
    <x v="1461"/>
    <d v="2021-03-15T17:08:3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23"/>
    <n v="109"/>
    <n v="28.94"/>
    <x v="3"/>
    <s v="radio &amp; podcasts"/>
    <x v="1462"/>
    <d v="2019-06-16T14:45: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23"/>
    <n v="148"/>
    <n v="35.44"/>
    <x v="3"/>
    <s v="radio &amp; podcasts"/>
    <x v="1463"/>
    <d v="2019-06-13T10:08:21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23"/>
    <n v="163"/>
    <n v="34.869999999999997"/>
    <x v="3"/>
    <s v="radio &amp; podcasts"/>
    <x v="1464"/>
    <d v="2019-04-17T01:00:0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23"/>
    <n v="456"/>
    <n v="52.62"/>
    <x v="3"/>
    <s v="radio &amp; podcasts"/>
    <x v="1465"/>
    <d v="2018-04-03T03:25:4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23"/>
    <n v="108"/>
    <n v="69.599999999999994"/>
    <x v="3"/>
    <s v="radio &amp; podcasts"/>
    <x v="1466"/>
    <d v="2022-08-09T22:51:2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23"/>
    <n v="115"/>
    <n v="76.72"/>
    <x v="3"/>
    <s v="radio &amp; podcasts"/>
    <x v="1467"/>
    <d v="2018-04-07T07:08:1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23"/>
    <n v="102"/>
    <n v="33.19"/>
    <x v="3"/>
    <s v="radio &amp; podcasts"/>
    <x v="1468"/>
    <d v="2017-05-13T10:40:5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23"/>
    <n v="108"/>
    <n v="149.46"/>
    <x v="3"/>
    <s v="radio &amp; podcasts"/>
    <x v="1469"/>
    <d v="2019-04-15T19:50:3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23"/>
    <n v="125"/>
    <n v="23.17"/>
    <x v="3"/>
    <s v="radio &amp; podcasts"/>
    <x v="1470"/>
    <d v="2019-02-19T02:06:5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23"/>
    <n v="104"/>
    <n v="96.88"/>
    <x v="3"/>
    <s v="radio &amp; podcasts"/>
    <x v="1471"/>
    <d v="2021-09-27T02:15:5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23"/>
    <n v="139"/>
    <n v="103.2"/>
    <x v="3"/>
    <s v="radio &amp; podcasts"/>
    <x v="1472"/>
    <d v="2020-01-18T11:27:41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23"/>
    <n v="121"/>
    <n v="38.46"/>
    <x v="3"/>
    <s v="radio &amp; podcasts"/>
    <x v="1473"/>
    <d v="2018-03-11T02:52: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23"/>
    <n v="112"/>
    <n v="44.32"/>
    <x v="3"/>
    <s v="radio &amp; podcasts"/>
    <x v="1474"/>
    <d v="2019-12-11T23:23:3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23"/>
    <n v="189"/>
    <n v="64.17"/>
    <x v="3"/>
    <s v="radio &amp; podcasts"/>
    <x v="1475"/>
    <d v="2021-05-23T12:33:0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23"/>
    <n v="662"/>
    <n v="43.33"/>
    <x v="3"/>
    <s v="radio &amp; podcasts"/>
    <x v="1476"/>
    <d v="2017-08-24T08:00:2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23"/>
    <n v="111"/>
    <n v="90.5"/>
    <x v="3"/>
    <s v="radio &amp; podcasts"/>
    <x v="1477"/>
    <d v="2017-12-21T06:51:2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23"/>
    <n v="1182"/>
    <n v="29.19"/>
    <x v="3"/>
    <s v="radio &amp; podcasts"/>
    <x v="1478"/>
    <d v="2019-07-25T17:03:0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23"/>
    <n v="137"/>
    <n v="30.96"/>
    <x v="3"/>
    <s v="radio &amp; podcasts"/>
    <x v="1479"/>
    <d v="2020-09-09T11:24:3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23"/>
    <n v="117"/>
    <n v="92.16"/>
    <x v="3"/>
    <s v="radio &amp; podcasts"/>
    <x v="1480"/>
    <d v="2019-10-16T22:51:2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10"/>
    <n v="2"/>
    <n v="17.5"/>
    <x v="3"/>
    <s v="fiction"/>
    <x v="1481"/>
    <d v="2020-02-07T08:10: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10"/>
    <n v="0"/>
    <n v="5"/>
    <x v="3"/>
    <s v="fiction"/>
    <x v="1482"/>
    <d v="2018-10-13T12:24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10"/>
    <n v="1"/>
    <n v="25"/>
    <x v="3"/>
    <s v="fiction"/>
    <x v="1483"/>
    <d v="2023-03-17T08:43:2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10"/>
    <n v="0"/>
    <n v="0"/>
    <x v="3"/>
    <s v="fiction"/>
    <x v="1484"/>
    <d v="2018-08-19T23:49:4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10"/>
    <n v="2"/>
    <n v="50"/>
    <x v="3"/>
    <s v="fiction"/>
    <x v="1485"/>
    <d v="2021-12-18T04:41:2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10"/>
    <n v="0"/>
    <n v="16"/>
    <x v="3"/>
    <s v="fiction"/>
    <x v="1486"/>
    <d v="2021-08-10T08:03:0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10"/>
    <n v="0"/>
    <n v="0"/>
    <x v="3"/>
    <s v="fiction"/>
    <x v="1487"/>
    <d v="2023-03-30T18:18: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10"/>
    <n v="2"/>
    <n v="60"/>
    <x v="3"/>
    <s v="fiction"/>
    <x v="1488"/>
    <d v="2020-04-20T01:44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10"/>
    <n v="0"/>
    <n v="0"/>
    <x v="3"/>
    <s v="fiction"/>
    <x v="1489"/>
    <d v="2018-12-31T17:55:1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10"/>
    <n v="31"/>
    <n v="47.11"/>
    <x v="3"/>
    <s v="fiction"/>
    <x v="1490"/>
    <d v="2020-01-02T11:57:36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10"/>
    <n v="8"/>
    <n v="100"/>
    <x v="3"/>
    <s v="fiction"/>
    <x v="1491"/>
    <d v="2021-07-28T04:09:0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10"/>
    <n v="1"/>
    <n v="15"/>
    <x v="3"/>
    <s v="fiction"/>
    <x v="1492"/>
    <d v="2017-05-21T07:07:3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10"/>
    <n v="0"/>
    <n v="0"/>
    <x v="3"/>
    <s v="fiction"/>
    <x v="1493"/>
    <d v="2019-09-01T10:03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10"/>
    <n v="9"/>
    <n v="40.450000000000003"/>
    <x v="3"/>
    <s v="fiction"/>
    <x v="1494"/>
    <d v="2021-09-19T21:17:4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10"/>
    <n v="0"/>
    <n v="0"/>
    <x v="3"/>
    <s v="fiction"/>
    <x v="1495"/>
    <d v="2017-08-09T04:31:0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10"/>
    <n v="0"/>
    <n v="0"/>
    <x v="3"/>
    <s v="fiction"/>
    <x v="1496"/>
    <d v="2021-02-04T06:10:3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10"/>
    <n v="0"/>
    <n v="1"/>
    <x v="3"/>
    <s v="fiction"/>
    <x v="1497"/>
    <d v="2019-10-22T19:06: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10"/>
    <n v="2"/>
    <n v="19"/>
    <x v="3"/>
    <s v="fiction"/>
    <x v="1498"/>
    <d v="2021-01-20T23:32:5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10"/>
    <n v="0"/>
    <n v="5"/>
    <x v="3"/>
    <s v="fiction"/>
    <x v="1499"/>
    <d v="2023-04-02T03:37:4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10"/>
    <n v="25"/>
    <n v="46.73"/>
    <x v="3"/>
    <s v="fiction"/>
    <x v="1500"/>
    <d v="2019-07-10T21:22:59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20"/>
    <n v="166"/>
    <n v="97.73"/>
    <x v="8"/>
    <s v="photobooks"/>
    <x v="1501"/>
    <d v="2022-01-07T12:34:4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20"/>
    <n v="101"/>
    <n v="67.84"/>
    <x v="8"/>
    <s v="photobooks"/>
    <x v="1502"/>
    <d v="2022-11-02T04:34:1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20"/>
    <n v="108"/>
    <n v="56.98"/>
    <x v="8"/>
    <s v="photobooks"/>
    <x v="1503"/>
    <d v="2023-07-01T19:48:35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20"/>
    <n v="278"/>
    <n v="67.16"/>
    <x v="8"/>
    <s v="photobooks"/>
    <x v="1504"/>
    <d v="2020-10-15T02:54:5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20"/>
    <n v="104"/>
    <n v="48.04"/>
    <x v="8"/>
    <s v="photobooks"/>
    <x v="1505"/>
    <d v="2022-10-29T16:01:0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20"/>
    <n v="111"/>
    <n v="38.86"/>
    <x v="8"/>
    <s v="photobooks"/>
    <x v="1506"/>
    <d v="2020-12-04T21:33:2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20"/>
    <n v="215"/>
    <n v="78.180000000000007"/>
    <x v="8"/>
    <s v="photobooks"/>
    <x v="1507"/>
    <d v="2016-02-19T16:11:2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20"/>
    <n v="111"/>
    <n v="97.11"/>
    <x v="8"/>
    <s v="photobooks"/>
    <x v="1508"/>
    <d v="2020-11-03T20:16:4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20"/>
    <n v="124"/>
    <n v="110.39"/>
    <x v="8"/>
    <s v="photobooks"/>
    <x v="1509"/>
    <d v="2023-11-09T19:24:3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20"/>
    <n v="101"/>
    <n v="39.92"/>
    <x v="8"/>
    <s v="photobooks"/>
    <x v="1510"/>
    <d v="2020-11-28T17:25:1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20"/>
    <n v="112"/>
    <n v="75.98"/>
    <x v="8"/>
    <s v="photobooks"/>
    <x v="1511"/>
    <d v="2022-06-08T13:42:5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20"/>
    <n v="559"/>
    <n v="58.38"/>
    <x v="8"/>
    <s v="photobooks"/>
    <x v="1512"/>
    <d v="2023-10-30T05:03:3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20"/>
    <n v="150"/>
    <n v="55.82"/>
    <x v="8"/>
    <s v="photobooks"/>
    <x v="1513"/>
    <d v="2020-11-25T14:03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20"/>
    <n v="106"/>
    <n v="151.24"/>
    <x v="8"/>
    <s v="photobooks"/>
    <x v="1514"/>
    <d v="2022-04-10T02:40:4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20"/>
    <n v="157"/>
    <n v="849.67"/>
    <x v="8"/>
    <s v="photobooks"/>
    <x v="1515"/>
    <d v="2022-10-22T02:22:4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20"/>
    <n v="109"/>
    <n v="159.24"/>
    <x v="8"/>
    <s v="photobooks"/>
    <x v="1516"/>
    <d v="2023-06-12T1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20"/>
    <n v="162"/>
    <n v="39.51"/>
    <x v="8"/>
    <s v="photobooks"/>
    <x v="1517"/>
    <d v="2021-05-07T13:42:5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20"/>
    <n v="205"/>
    <n v="130.53"/>
    <x v="8"/>
    <s v="photobooks"/>
    <x v="1518"/>
    <d v="2020-10-04T05:20:5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20"/>
    <n v="103"/>
    <n v="64.16"/>
    <x v="8"/>
    <s v="photobooks"/>
    <x v="1519"/>
    <d v="2020-10-27T04:33:0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20"/>
    <n v="103"/>
    <n v="111.53"/>
    <x v="8"/>
    <s v="photobooks"/>
    <x v="1520"/>
    <d v="2021-05-22T08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20"/>
    <n v="107"/>
    <n v="170.45"/>
    <x v="8"/>
    <s v="photobooks"/>
    <x v="1521"/>
    <d v="2023-01-24T21:44: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20"/>
    <n v="139"/>
    <n v="133.74"/>
    <x v="8"/>
    <s v="photobooks"/>
    <x v="1522"/>
    <d v="2021-03-12T02:12:1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20"/>
    <n v="125"/>
    <n v="95.83"/>
    <x v="8"/>
    <s v="photobooks"/>
    <x v="1523"/>
    <d v="2021-05-26T17:08:3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20"/>
    <n v="207"/>
    <n v="221.79"/>
    <x v="8"/>
    <s v="photobooks"/>
    <x v="1524"/>
    <d v="2023-11-16T03:27:2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20"/>
    <n v="174"/>
    <n v="32.32"/>
    <x v="8"/>
    <s v="photobooks"/>
    <x v="1525"/>
    <d v="2023-04-17T19:16:5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20"/>
    <n v="120"/>
    <n v="98.84"/>
    <x v="8"/>
    <s v="photobooks"/>
    <x v="1526"/>
    <d v="2022-08-18T00:42: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20"/>
    <n v="110"/>
    <n v="55.22"/>
    <x v="8"/>
    <s v="photobooks"/>
    <x v="1527"/>
    <d v="2023-12-11T08:28:1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20"/>
    <n v="282"/>
    <n v="52.79"/>
    <x v="8"/>
    <s v="photobooks"/>
    <x v="1528"/>
    <d v="2023-10-24T20:34: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20"/>
    <n v="101"/>
    <n v="135.66999999999999"/>
    <x v="8"/>
    <s v="photobooks"/>
    <x v="1529"/>
    <d v="2021-09-02T16:06:0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20"/>
    <n v="135"/>
    <n v="53.99"/>
    <x v="8"/>
    <s v="photobooks"/>
    <x v="1530"/>
    <d v="2022-05-10T00:28:2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20"/>
    <n v="176"/>
    <n v="56.64"/>
    <x v="8"/>
    <s v="photobooks"/>
    <x v="1531"/>
    <d v="2021-05-01T17:08:3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20"/>
    <n v="484"/>
    <n v="82.32"/>
    <x v="8"/>
    <s v="photobooks"/>
    <x v="1532"/>
    <d v="2022-09-18T06:51:2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20"/>
    <n v="145"/>
    <n v="88.26"/>
    <x v="8"/>
    <s v="photobooks"/>
    <x v="1533"/>
    <d v="2022-12-14T18:16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20"/>
    <n v="418"/>
    <n v="84.91"/>
    <x v="8"/>
    <s v="photobooks"/>
    <x v="1534"/>
    <d v="2022-03-14T21:55:2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20"/>
    <n v="132"/>
    <n v="48.15"/>
    <x v="8"/>
    <s v="photobooks"/>
    <x v="1535"/>
    <d v="2023-01-08T14:51:2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20"/>
    <n v="250"/>
    <n v="66.02"/>
    <x v="8"/>
    <s v="photobooks"/>
    <x v="1536"/>
    <d v="2022-03-05T22:00:1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20"/>
    <n v="180"/>
    <n v="96.38"/>
    <x v="8"/>
    <s v="photobooks"/>
    <x v="1537"/>
    <d v="2023-04-04T03:25:4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20"/>
    <n v="103"/>
    <n v="156.16999999999999"/>
    <x v="8"/>
    <s v="photobooks"/>
    <x v="1538"/>
    <d v="2021-06-30T21:27:0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20"/>
    <n v="136"/>
    <n v="95.76"/>
    <x v="8"/>
    <s v="photobooks"/>
    <x v="1539"/>
    <d v="2023-09-22T18:21: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20"/>
    <n v="118"/>
    <n v="180.41"/>
    <x v="8"/>
    <s v="photobooks"/>
    <x v="1540"/>
    <d v="2021-04-25T22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24"/>
    <n v="0"/>
    <n v="3"/>
    <x v="8"/>
    <s v="nature"/>
    <x v="1541"/>
    <d v="2021-06-05T16:06:26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24"/>
    <n v="4"/>
    <n v="20"/>
    <x v="8"/>
    <s v="nature"/>
    <x v="1542"/>
    <d v="2021-12-29T20:28:3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24"/>
    <n v="0"/>
    <n v="10"/>
    <x v="8"/>
    <s v="nature"/>
    <x v="1543"/>
    <d v="2021-04-21T21:58:45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24"/>
    <n v="0"/>
    <n v="0"/>
    <x v="8"/>
    <s v="nature"/>
    <x v="1544"/>
    <d v="2021-09-16T20:54:5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24"/>
    <n v="0"/>
    <n v="1"/>
    <x v="8"/>
    <s v="nature"/>
    <x v="1545"/>
    <d v="2021-08-14T14:01:0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24"/>
    <n v="29"/>
    <n v="26.27"/>
    <x v="8"/>
    <s v="nature"/>
    <x v="1546"/>
    <d v="2021-02-05T02:2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24"/>
    <n v="0"/>
    <n v="0"/>
    <x v="8"/>
    <s v="nature"/>
    <x v="1547"/>
    <d v="2023-11-19T11:42:3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24"/>
    <n v="9"/>
    <n v="60"/>
    <x v="8"/>
    <s v="nature"/>
    <x v="1548"/>
    <d v="2022-05-28T11:37:3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24"/>
    <n v="34"/>
    <n v="28.33"/>
    <x v="8"/>
    <s v="nature"/>
    <x v="1549"/>
    <d v="2022-05-21T22:01:0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24"/>
    <n v="13"/>
    <n v="14.43"/>
    <x v="8"/>
    <s v="nature"/>
    <x v="1550"/>
    <d v="2022-12-26T12:19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24"/>
    <n v="0"/>
    <n v="0"/>
    <x v="8"/>
    <s v="nature"/>
    <x v="1551"/>
    <d v="2021-11-20T19:11: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24"/>
    <n v="49"/>
    <n v="132.19"/>
    <x v="8"/>
    <s v="nature"/>
    <x v="1552"/>
    <d v="2021-02-21T01:07: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24"/>
    <n v="0"/>
    <n v="0"/>
    <x v="8"/>
    <s v="nature"/>
    <x v="1553"/>
    <d v="2022-03-12T04:19:5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24"/>
    <n v="0"/>
    <n v="0"/>
    <x v="8"/>
    <s v="nature"/>
    <x v="1554"/>
    <d v="2022-02-04T17:12:1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24"/>
    <n v="0"/>
    <n v="0"/>
    <x v="8"/>
    <s v="nature"/>
    <x v="1555"/>
    <d v="2022-03-29T19:25:4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24"/>
    <n v="45"/>
    <n v="56.42"/>
    <x v="8"/>
    <s v="nature"/>
    <x v="1556"/>
    <d v="2023-02-24T17:54:4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24"/>
    <n v="4"/>
    <n v="100"/>
    <x v="8"/>
    <s v="nature"/>
    <x v="1557"/>
    <d v="2021-02-09T00:46:2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24"/>
    <n v="5"/>
    <n v="11.67"/>
    <x v="8"/>
    <s v="nature"/>
    <x v="1558"/>
    <d v="2022-03-06T17:22:1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24"/>
    <n v="0"/>
    <n v="50"/>
    <x v="8"/>
    <s v="nature"/>
    <x v="1559"/>
    <d v="2021-10-18T22:01:5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24"/>
    <n v="4"/>
    <n v="23.5"/>
    <x v="8"/>
    <s v="nature"/>
    <x v="1560"/>
    <d v="2021-04-11T01:42:4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25"/>
    <n v="1"/>
    <n v="67"/>
    <x v="3"/>
    <s v="art books"/>
    <x v="1561"/>
    <d v="2020-02-12T02:17:1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25"/>
    <n v="0"/>
    <n v="0"/>
    <x v="3"/>
    <s v="art books"/>
    <x v="1562"/>
    <d v="2015-08-15T21:31: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25"/>
    <n v="1"/>
    <n v="42.5"/>
    <x v="3"/>
    <s v="art books"/>
    <x v="1563"/>
    <d v="2020-07-06T22:39:0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25"/>
    <n v="0"/>
    <n v="10"/>
    <x v="3"/>
    <s v="art books"/>
    <x v="1564"/>
    <d v="2021-11-21T22:57:0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25"/>
    <n v="3"/>
    <n v="100"/>
    <x v="3"/>
    <s v="art books"/>
    <x v="1565"/>
    <d v="2017-05-09T16:35:2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25"/>
    <n v="21"/>
    <n v="108.05"/>
    <x v="3"/>
    <s v="art books"/>
    <x v="1566"/>
    <d v="2023-03-23T21:42:5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25"/>
    <n v="4"/>
    <n v="26.92"/>
    <x v="3"/>
    <s v="art books"/>
    <x v="1567"/>
    <d v="2020-06-07T13:42:5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25"/>
    <n v="14"/>
    <n v="155"/>
    <x v="3"/>
    <s v="art books"/>
    <x v="1568"/>
    <d v="2021-05-27T22:16:51"/>
  </r>
  <r>
    <n v="1569"/>
    <s v="to be removed (Canceled)"/>
    <s v="to be removed"/>
    <n v="30000"/>
    <n v="0"/>
    <x v="1"/>
    <s v="US"/>
    <s v="USD"/>
    <n v="1369498714"/>
    <x v="1569"/>
    <b v="0"/>
    <n v="0"/>
    <b v="0"/>
    <x v="25"/>
    <n v="0"/>
    <n v="0"/>
    <x v="3"/>
    <s v="art books"/>
    <x v="1569"/>
    <d v="2019-08-07T01:29:47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25"/>
    <n v="41"/>
    <n v="47.77"/>
    <x v="3"/>
    <s v="art books"/>
    <x v="1570"/>
    <d v="2022-11-18T00:35:5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25"/>
    <n v="1"/>
    <n v="20"/>
    <x v="3"/>
    <s v="art books"/>
    <x v="1571"/>
    <d v="2021-12-17T00:32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25"/>
    <n v="5"/>
    <n v="41.67"/>
    <x v="3"/>
    <s v="art books"/>
    <x v="1572"/>
    <d v="2022-10-03T13:41:4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25"/>
    <n v="2"/>
    <n v="74.33"/>
    <x v="3"/>
    <s v="art books"/>
    <x v="1573"/>
    <d v="2023-12-31T11:24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25"/>
    <n v="5"/>
    <n v="84.33"/>
    <x v="3"/>
    <s v="art books"/>
    <x v="1574"/>
    <d v="2021-07-30T18:34:5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25"/>
    <n v="23"/>
    <n v="65.459999999999994"/>
    <x v="3"/>
    <s v="art books"/>
    <x v="1575"/>
    <d v="2020-11-17T10:57:0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25"/>
    <n v="13"/>
    <n v="65"/>
    <x v="3"/>
    <s v="art books"/>
    <x v="1576"/>
    <d v="2021-12-29T17:15: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25"/>
    <n v="1"/>
    <n v="27.5"/>
    <x v="3"/>
    <s v="art books"/>
    <x v="1577"/>
    <d v="2018-08-23T16:23:4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25"/>
    <n v="11"/>
    <n v="51.25"/>
    <x v="3"/>
    <s v="art books"/>
    <x v="1578"/>
    <d v="2016-06-24T02:17:0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25"/>
    <n v="1"/>
    <n v="14"/>
    <x v="3"/>
    <s v="art books"/>
    <x v="1579"/>
    <d v="2019-11-23T23:54:0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25"/>
    <n v="0"/>
    <n v="0"/>
    <x v="3"/>
    <s v="art books"/>
    <x v="1580"/>
    <d v="2018-06-10T15:05:1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26"/>
    <n v="1"/>
    <n v="5"/>
    <x v="8"/>
    <s v="places"/>
    <x v="1581"/>
    <d v="2022-07-13T19:10:17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26"/>
    <n v="9"/>
    <n v="31"/>
    <x v="8"/>
    <s v="places"/>
    <x v="1582"/>
    <d v="2022-05-13T14:05:4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26"/>
    <n v="0"/>
    <n v="15"/>
    <x v="8"/>
    <s v="places"/>
    <x v="1583"/>
    <d v="2021-02-15T00:49:2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26"/>
    <n v="0"/>
    <n v="0"/>
    <x v="8"/>
    <s v="places"/>
    <x v="1584"/>
    <d v="2020-10-02T21:14:1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26"/>
    <n v="79"/>
    <n v="131.66999999999999"/>
    <x v="8"/>
    <s v="places"/>
    <x v="1585"/>
    <d v="2023-09-11T22:51:26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26"/>
    <n v="0"/>
    <n v="0"/>
    <x v="8"/>
    <s v="places"/>
    <x v="1586"/>
    <d v="2021-09-21T12:00: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26"/>
    <n v="0"/>
    <n v="1"/>
    <x v="8"/>
    <s v="places"/>
    <x v="1587"/>
    <d v="2021-05-16T08:56:29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26"/>
    <n v="0"/>
    <n v="0"/>
    <x v="8"/>
    <s v="places"/>
    <x v="1588"/>
    <d v="2021-07-11T05:56:3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26"/>
    <n v="0"/>
    <n v="0"/>
    <x v="8"/>
    <s v="places"/>
    <x v="1589"/>
    <d v="2022-04-24T06:26:24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26"/>
    <n v="2"/>
    <n v="510"/>
    <x v="8"/>
    <s v="places"/>
    <x v="1590"/>
    <d v="2022-04-05T20:05:0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26"/>
    <n v="29"/>
    <n v="44.48"/>
    <x v="8"/>
    <s v="places"/>
    <x v="1591"/>
    <d v="2022-11-12T05:03:3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26"/>
    <n v="0"/>
    <n v="0"/>
    <x v="8"/>
    <s v="places"/>
    <x v="1592"/>
    <d v="2021-09-12T07:42:3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26"/>
    <n v="0"/>
    <n v="1"/>
    <x v="8"/>
    <s v="places"/>
    <x v="1593"/>
    <d v="2021-08-12T06:02:5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26"/>
    <n v="21"/>
    <n v="20.5"/>
    <x v="8"/>
    <s v="places"/>
    <x v="1594"/>
    <d v="2022-12-30T04:58:1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26"/>
    <n v="0"/>
    <n v="40"/>
    <x v="8"/>
    <s v="places"/>
    <x v="1595"/>
    <d v="2020-10-24T19:40:3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26"/>
    <n v="2"/>
    <n v="25"/>
    <x v="8"/>
    <s v="places"/>
    <x v="1596"/>
    <d v="2021-05-15T19:47:5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26"/>
    <n v="0"/>
    <n v="0"/>
    <x v="8"/>
    <s v="places"/>
    <x v="1597"/>
    <d v="2023-05-25T02:51:2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26"/>
    <n v="0"/>
    <n v="1"/>
    <x v="8"/>
    <s v="places"/>
    <x v="1598"/>
    <d v="2022-01-28T04:35:2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26"/>
    <n v="0"/>
    <n v="0"/>
    <x v="8"/>
    <s v="places"/>
    <x v="1599"/>
    <d v="2022-11-17T17:04:1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26"/>
    <n v="7"/>
    <n v="40.78"/>
    <x v="8"/>
    <s v="places"/>
    <x v="1600"/>
    <d v="2020-11-23T23:04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11"/>
    <n v="108"/>
    <n v="48.33"/>
    <x v="4"/>
    <s v="rock"/>
    <x v="1601"/>
    <d v="2017-03-31T02:33: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11"/>
    <n v="100"/>
    <n v="46.95"/>
    <x v="4"/>
    <s v="rock"/>
    <x v="1602"/>
    <d v="2017-10-03T05:42:5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11"/>
    <n v="100"/>
    <n v="66.69"/>
    <x v="4"/>
    <s v="rock"/>
    <x v="1603"/>
    <d v="2018-01-31T11:30:3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11"/>
    <n v="122"/>
    <n v="48.84"/>
    <x v="4"/>
    <s v="rock"/>
    <x v="1604"/>
    <d v="2018-03-29T04:54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11"/>
    <n v="101"/>
    <n v="137.31"/>
    <x v="4"/>
    <s v="rock"/>
    <x v="1605"/>
    <d v="2017-07-09T21:42:5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11"/>
    <n v="101"/>
    <n v="87.83"/>
    <x v="4"/>
    <s v="rock"/>
    <x v="1606"/>
    <d v="2017-02-11T01:55:0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11"/>
    <n v="145"/>
    <n v="70.790000000000006"/>
    <x v="4"/>
    <s v="rock"/>
    <x v="1607"/>
    <d v="2018-07-08T22:10:3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11"/>
    <n v="101"/>
    <n v="52.83"/>
    <x v="4"/>
    <s v="rock"/>
    <x v="1608"/>
    <d v="2020-04-15T02:46:5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11"/>
    <n v="118"/>
    <n v="443.75"/>
    <x v="4"/>
    <s v="rock"/>
    <x v="1609"/>
    <d v="2017-10-24T05:42:5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11"/>
    <n v="272"/>
    <n v="48.54"/>
    <x v="4"/>
    <s v="rock"/>
    <x v="1610"/>
    <d v="2019-02-04T08:13:31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11"/>
    <n v="125"/>
    <n v="37.07"/>
    <x v="4"/>
    <s v="rock"/>
    <x v="1611"/>
    <d v="2019-08-18T20:34:5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11"/>
    <n v="110"/>
    <n v="50"/>
    <x v="4"/>
    <s v="rock"/>
    <x v="1612"/>
    <d v="2019-02-24T20:33:5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11"/>
    <n v="102"/>
    <n v="39.04"/>
    <x v="4"/>
    <s v="rock"/>
    <x v="1613"/>
    <d v="2018-08-20T12:11:2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11"/>
    <n v="103"/>
    <n v="66.69"/>
    <x v="4"/>
    <s v="rock"/>
    <x v="1614"/>
    <d v="2020-12-16T05:42:5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11"/>
    <n v="114"/>
    <n v="67.13"/>
    <x v="4"/>
    <s v="rock"/>
    <x v="1615"/>
    <d v="2017-12-09T19:40:5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11"/>
    <n v="104"/>
    <n v="66.37"/>
    <x v="4"/>
    <s v="rock"/>
    <x v="1616"/>
    <d v="2019-01-09T01:08:3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11"/>
    <n v="146"/>
    <n v="64.62"/>
    <x v="4"/>
    <s v="rock"/>
    <x v="1617"/>
    <d v="2020-02-06T01:08: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11"/>
    <n v="105"/>
    <n v="58.37"/>
    <x v="4"/>
    <s v="rock"/>
    <x v="1618"/>
    <d v="2019-05-09T21:22:3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11"/>
    <n v="133"/>
    <n v="86.96"/>
    <x v="4"/>
    <s v="rock"/>
    <x v="1619"/>
    <d v="2021-02-02T18:49:1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11"/>
    <n v="113"/>
    <n v="66.47"/>
    <x v="4"/>
    <s v="rock"/>
    <x v="1620"/>
    <d v="2019-04-24T16:10:1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11"/>
    <n v="121"/>
    <n v="163.78"/>
    <x v="4"/>
    <s v="rock"/>
    <x v="1621"/>
    <d v="2018-06-18T18:16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11"/>
    <n v="102"/>
    <n v="107.98"/>
    <x v="4"/>
    <s v="rock"/>
    <x v="1622"/>
    <d v="2021-05-20T05:41: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11"/>
    <n v="101"/>
    <n v="42.11"/>
    <x v="4"/>
    <s v="rock"/>
    <x v="1623"/>
    <d v="2019-11-22T12:01:4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11"/>
    <n v="118"/>
    <n v="47.2"/>
    <x v="4"/>
    <s v="rock"/>
    <x v="1624"/>
    <d v="2019-03-04T06:38:4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11"/>
    <n v="155"/>
    <n v="112.02"/>
    <x v="4"/>
    <s v="rock"/>
    <x v="1625"/>
    <d v="2018-10-18T12:20:0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11"/>
    <n v="101"/>
    <n v="74.95"/>
    <x v="4"/>
    <s v="rock"/>
    <x v="1626"/>
    <d v="2020-03-11T10:41: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11"/>
    <n v="117"/>
    <n v="61.58"/>
    <x v="4"/>
    <s v="rock"/>
    <x v="1627"/>
    <d v="2019-01-12T19:24:3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11"/>
    <n v="101"/>
    <n v="45.88"/>
    <x v="4"/>
    <s v="rock"/>
    <x v="1628"/>
    <d v="2020-10-23T13:21:3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11"/>
    <n v="104"/>
    <n v="75.849999999999994"/>
    <x v="4"/>
    <s v="rock"/>
    <x v="1629"/>
    <d v="2020-06-11T23:47:1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11"/>
    <n v="265"/>
    <n v="84.21"/>
    <x v="4"/>
    <s v="rock"/>
    <x v="1630"/>
    <d v="2018-03-11T11:24:3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11"/>
    <n v="156"/>
    <n v="117.23"/>
    <x v="4"/>
    <s v="rock"/>
    <x v="1631"/>
    <d v="2018-11-23T03:00:1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11"/>
    <n v="102"/>
    <n v="86.49"/>
    <x v="4"/>
    <s v="rock"/>
    <x v="1632"/>
    <d v="2017-09-09T16:12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11"/>
    <n v="100"/>
    <n v="172.41"/>
    <x v="4"/>
    <s v="rock"/>
    <x v="1633"/>
    <d v="2018-01-17T19:25:4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11"/>
    <n v="101"/>
    <n v="62.81"/>
    <x v="4"/>
    <s v="rock"/>
    <x v="1634"/>
    <d v="2017-05-02T06:50: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11"/>
    <n v="125"/>
    <n v="67.73"/>
    <x v="4"/>
    <s v="rock"/>
    <x v="1635"/>
    <d v="2023-03-05T13:32: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11"/>
    <n v="104"/>
    <n v="53.56"/>
    <x v="4"/>
    <s v="rock"/>
    <x v="1636"/>
    <d v="2017-05-13T14:51:2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11"/>
    <n v="104"/>
    <n v="34.6"/>
    <x v="4"/>
    <s v="rock"/>
    <x v="1637"/>
    <d v="2015-09-19T03:01:43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11"/>
    <n v="105"/>
    <n v="38.89"/>
    <x v="4"/>
    <s v="rock"/>
    <x v="1638"/>
    <d v="2019-05-01T00:28:3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11"/>
    <n v="100"/>
    <n v="94.74"/>
    <x v="4"/>
    <s v="rock"/>
    <x v="1639"/>
    <d v="2018-03-13T00:45:0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11"/>
    <n v="170"/>
    <n v="39.97"/>
    <x v="4"/>
    <s v="rock"/>
    <x v="1640"/>
    <d v="2016-05-20T19:24:3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27"/>
    <n v="101"/>
    <n v="97.5"/>
    <x v="4"/>
    <s v="pop"/>
    <x v="1641"/>
    <d v="2021-05-22T19:47: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27"/>
    <n v="100"/>
    <n v="42.86"/>
    <x v="4"/>
    <s v="pop"/>
    <x v="1642"/>
    <d v="2017-05-15T17:49:0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27"/>
    <n v="125"/>
    <n v="168.51"/>
    <x v="4"/>
    <s v="pop"/>
    <x v="1643"/>
    <d v="2018-11-02T12:19:1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27"/>
    <n v="110"/>
    <n v="85.55"/>
    <x v="4"/>
    <s v="pop"/>
    <x v="1644"/>
    <d v="2019-01-08T02:46:5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27"/>
    <n v="111"/>
    <n v="554"/>
    <x v="4"/>
    <s v="pop"/>
    <x v="1645"/>
    <d v="2019-12-17T13:30:1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27"/>
    <n v="110"/>
    <n v="26.55"/>
    <x v="4"/>
    <s v="pop"/>
    <x v="1646"/>
    <d v="2020-12-28T20:46:5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27"/>
    <n v="105"/>
    <n v="113.83"/>
    <x v="4"/>
    <s v="pop"/>
    <x v="1647"/>
    <d v="2018-07-02T18:05:1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27"/>
    <n v="125"/>
    <n v="32.01"/>
    <x v="4"/>
    <s v="pop"/>
    <x v="1648"/>
    <d v="2017-02-07T04:28: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27"/>
    <n v="101"/>
    <n v="47.19"/>
    <x v="4"/>
    <s v="pop"/>
    <x v="1649"/>
    <d v="2020-09-24T22:12:2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27"/>
    <n v="142"/>
    <n v="88.47"/>
    <x v="4"/>
    <s v="pop"/>
    <x v="1650"/>
    <d v="2020-01-10T08:31: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27"/>
    <n v="101"/>
    <n v="100.75"/>
    <x v="4"/>
    <s v="pop"/>
    <x v="1651"/>
    <d v="2017-03-21T01:07:2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27"/>
    <n v="101"/>
    <n v="64.709999999999994"/>
    <x v="4"/>
    <s v="pop"/>
    <x v="1652"/>
    <d v="2020-03-03T00:57:0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27"/>
    <n v="174"/>
    <n v="51.85"/>
    <x v="4"/>
    <s v="pop"/>
    <x v="1653"/>
    <d v="2017-03-19T09:10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27"/>
    <n v="120"/>
    <n v="38.79"/>
    <x v="4"/>
    <s v="pop"/>
    <x v="1654"/>
    <d v="2018-05-04T21:00:1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27"/>
    <n v="143"/>
    <n v="44.65"/>
    <x v="4"/>
    <s v="pop"/>
    <x v="1655"/>
    <d v="2018-04-19T20:34:4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27"/>
    <n v="100"/>
    <n v="156.77000000000001"/>
    <x v="4"/>
    <s v="pop"/>
    <x v="1656"/>
    <d v="2019-02-02T01:28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27"/>
    <n v="105"/>
    <n v="118.7"/>
    <x v="4"/>
    <s v="pop"/>
    <x v="1657"/>
    <d v="2018-06-14T21:27:0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27"/>
    <n v="132"/>
    <n v="74.150000000000006"/>
    <x v="4"/>
    <s v="pop"/>
    <x v="1658"/>
    <d v="2019-02-07T09:31:2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27"/>
    <n v="113"/>
    <n v="12.53"/>
    <x v="4"/>
    <s v="pop"/>
    <x v="1659"/>
    <d v="2020-03-29T06:51:2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27"/>
    <n v="1254"/>
    <n v="27.86"/>
    <x v="4"/>
    <s v="pop"/>
    <x v="1660"/>
    <d v="2022-12-13T07:58:5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27"/>
    <n v="103"/>
    <n v="80.180000000000007"/>
    <x v="4"/>
    <s v="pop"/>
    <x v="1661"/>
    <d v="2022-08-16T10:17:0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27"/>
    <n v="103"/>
    <n v="132.44"/>
    <x v="4"/>
    <s v="pop"/>
    <x v="1662"/>
    <d v="2017-12-30T13:26:2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27"/>
    <n v="108"/>
    <n v="33.75"/>
    <x v="4"/>
    <s v="pop"/>
    <x v="1663"/>
    <d v="2021-07-11T10:53:2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27"/>
    <n v="122"/>
    <n v="34.380000000000003"/>
    <x v="4"/>
    <s v="pop"/>
    <x v="1664"/>
    <d v="2018-03-27T07:58:5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27"/>
    <n v="119"/>
    <n v="44.96"/>
    <x v="4"/>
    <s v="pop"/>
    <x v="1665"/>
    <d v="2017-01-07T20:34:1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27"/>
    <n v="161"/>
    <n v="41.04"/>
    <x v="4"/>
    <s v="pop"/>
    <x v="1666"/>
    <d v="2019-06-01T05:48:0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27"/>
    <n v="127"/>
    <n v="52.6"/>
    <x v="4"/>
    <s v="pop"/>
    <x v="1667"/>
    <d v="2020-07-03T01:07:2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27"/>
    <n v="103"/>
    <n v="70.78"/>
    <x v="4"/>
    <s v="pop"/>
    <x v="1668"/>
    <d v="2017-11-22T18:57:5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27"/>
    <n v="140"/>
    <n v="53.75"/>
    <x v="4"/>
    <s v="pop"/>
    <x v="1669"/>
    <d v="2023-01-17T17:25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27"/>
    <n v="103"/>
    <n v="44.61"/>
    <x v="4"/>
    <s v="pop"/>
    <x v="1670"/>
    <d v="2016-04-17T18:17:0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27"/>
    <n v="101"/>
    <n v="26.15"/>
    <x v="4"/>
    <s v="pop"/>
    <x v="1671"/>
    <d v="2023-03-29T04:38:2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27"/>
    <n v="113"/>
    <n v="39.18"/>
    <x v="4"/>
    <s v="pop"/>
    <x v="1672"/>
    <d v="2018-06-27T07:43: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27"/>
    <n v="128"/>
    <n v="45.59"/>
    <x v="4"/>
    <s v="pop"/>
    <x v="1673"/>
    <d v="2021-08-19T03:31:1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27"/>
    <n v="202"/>
    <n v="89.25"/>
    <x v="4"/>
    <s v="pop"/>
    <x v="1674"/>
    <d v="2023-04-17T07:58:5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27"/>
    <n v="137"/>
    <n v="40.42"/>
    <x v="4"/>
    <s v="pop"/>
    <x v="1675"/>
    <d v="2017-10-05T11:29:0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27"/>
    <n v="115"/>
    <n v="82.38"/>
    <x v="4"/>
    <s v="pop"/>
    <x v="1676"/>
    <d v="2018-05-07T11:24:3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27"/>
    <n v="112"/>
    <n v="159.52000000000001"/>
    <x v="4"/>
    <s v="pop"/>
    <x v="1677"/>
    <d v="2022-11-26T13:41:4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27"/>
    <n v="118"/>
    <n v="36.24"/>
    <x v="4"/>
    <s v="pop"/>
    <x v="1678"/>
    <d v="2020-05-26T23:27:0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27"/>
    <n v="175"/>
    <n v="62.5"/>
    <x v="4"/>
    <s v="pop"/>
    <x v="1679"/>
    <d v="2017-06-28T05:18:57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27"/>
    <n v="118"/>
    <n v="47"/>
    <x v="4"/>
    <s v="pop"/>
    <x v="1680"/>
    <d v="2020-11-21T03:38:2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28"/>
    <n v="101"/>
    <n v="74.58"/>
    <x v="4"/>
    <s v="faith"/>
    <x v="1681"/>
    <d v="2023-12-27T22:51:2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28"/>
    <n v="0"/>
    <n v="0"/>
    <x v="4"/>
    <s v="faith"/>
    <x v="1682"/>
    <d v="2024-01-15T08:08:4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28"/>
    <n v="22"/>
    <n v="76"/>
    <x v="4"/>
    <s v="faith"/>
    <x v="1683"/>
    <d v="2024-01-08T00:52:0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28"/>
    <n v="109"/>
    <n v="86.44"/>
    <x v="4"/>
    <s v="faith"/>
    <x v="1684"/>
    <d v="2023-12-15T00:38:5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28"/>
    <n v="103"/>
    <n v="24"/>
    <x v="4"/>
    <s v="faith"/>
    <x v="1685"/>
    <d v="2023-12-22T09:09:0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28"/>
    <n v="0"/>
    <n v="18"/>
    <x v="4"/>
    <s v="faith"/>
    <x v="1686"/>
    <d v="2024-01-30T22:00:2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28"/>
    <n v="31"/>
    <n v="80.13"/>
    <x v="4"/>
    <s v="faith"/>
    <x v="1687"/>
    <d v="2024-01-11T12:51:2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28"/>
    <n v="44"/>
    <n v="253.14"/>
    <x v="4"/>
    <s v="faith"/>
    <x v="1688"/>
    <d v="2024-01-09T23:48:27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28"/>
    <n v="100"/>
    <n v="171.43"/>
    <x v="4"/>
    <s v="faith"/>
    <x v="1689"/>
    <d v="2023-12-14T00:42:2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28"/>
    <n v="25"/>
    <n v="57.73"/>
    <x v="4"/>
    <s v="faith"/>
    <x v="1690"/>
    <d v="2024-01-06T10:40:4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28"/>
    <n v="33"/>
    <n v="264.26"/>
    <x v="4"/>
    <s v="faith"/>
    <x v="1691"/>
    <d v="2024-01-02T14:51:2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28"/>
    <n v="48"/>
    <n v="159.33000000000001"/>
    <x v="4"/>
    <s v="faith"/>
    <x v="1692"/>
    <d v="2023-12-25T13:41: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28"/>
    <n v="9"/>
    <n v="35"/>
    <x v="4"/>
    <s v="faith"/>
    <x v="1693"/>
    <d v="2024-01-10T09:08:3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28"/>
    <n v="0"/>
    <n v="5"/>
    <x v="4"/>
    <s v="faith"/>
    <x v="1694"/>
    <d v="2023-12-25T18:58: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28"/>
    <n v="12"/>
    <n v="61.09"/>
    <x v="4"/>
    <s v="faith"/>
    <x v="1695"/>
    <d v="2024-01-10T14:51:2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28"/>
    <n v="0"/>
    <n v="0"/>
    <x v="4"/>
    <s v="faith"/>
    <x v="1696"/>
    <d v="2023-12-31T07:37: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28"/>
    <n v="20"/>
    <n v="114.82"/>
    <x v="4"/>
    <s v="faith"/>
    <x v="1697"/>
    <d v="2024-01-10T13:28:3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28"/>
    <n v="0"/>
    <n v="0"/>
    <x v="4"/>
    <s v="faith"/>
    <x v="1698"/>
    <d v="2023-12-24T14:20:3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28"/>
    <n v="4"/>
    <n v="54"/>
    <x v="4"/>
    <s v="faith"/>
    <x v="1699"/>
    <d v="2024-01-12T16:50:2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28"/>
    <n v="26"/>
    <n v="65.97"/>
    <x v="4"/>
    <s v="faith"/>
    <x v="1700"/>
    <d v="2023-12-31T11:25:4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28"/>
    <n v="0"/>
    <n v="5"/>
    <x v="4"/>
    <s v="faith"/>
    <x v="1701"/>
    <d v="2021-06-22T18:13:26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28"/>
    <n v="0"/>
    <n v="1"/>
    <x v="4"/>
    <s v="faith"/>
    <x v="1702"/>
    <d v="2021-09-15T12:25:4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28"/>
    <n v="1"/>
    <n v="25.5"/>
    <x v="4"/>
    <s v="faith"/>
    <x v="1703"/>
    <d v="2022-03-09T21:26:2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28"/>
    <n v="65"/>
    <n v="118.36"/>
    <x v="4"/>
    <s v="faith"/>
    <x v="1704"/>
    <d v="2021-07-28T17:32:4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28"/>
    <n v="0"/>
    <n v="0"/>
    <x v="4"/>
    <s v="faith"/>
    <x v="1705"/>
    <d v="2022-03-20T14:51:2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28"/>
    <n v="0"/>
    <n v="0"/>
    <x v="4"/>
    <s v="faith"/>
    <x v="1706"/>
    <d v="2022-02-28T18:41:2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28"/>
    <n v="10"/>
    <n v="54.11"/>
    <x v="4"/>
    <s v="faith"/>
    <x v="1707"/>
    <d v="2022-11-05T08:20:5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28"/>
    <n v="0"/>
    <n v="0"/>
    <x v="4"/>
    <s v="faith"/>
    <x v="1708"/>
    <d v="2022-12-14T10:03:5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28"/>
    <n v="5"/>
    <n v="21.25"/>
    <x v="4"/>
    <s v="faith"/>
    <x v="1709"/>
    <d v="2021-01-17T08:44:3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28"/>
    <n v="1"/>
    <n v="34"/>
    <x v="4"/>
    <s v="faith"/>
    <x v="1710"/>
    <d v="2022-08-17T04:34:1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28"/>
    <n v="11"/>
    <n v="525"/>
    <x v="4"/>
    <s v="faith"/>
    <x v="1711"/>
    <d v="2021-01-18T07:26:2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28"/>
    <n v="0"/>
    <n v="0"/>
    <x v="4"/>
    <s v="faith"/>
    <x v="1712"/>
    <d v="2021-12-29T18:12:26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28"/>
    <n v="2"/>
    <n v="50"/>
    <x v="4"/>
    <s v="faith"/>
    <x v="1713"/>
    <d v="2021-02-26T08:15: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28"/>
    <n v="8"/>
    <n v="115.71"/>
    <x v="4"/>
    <s v="faith"/>
    <x v="1714"/>
    <d v="2021-10-22T04:37:2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28"/>
    <n v="0"/>
    <n v="5.5"/>
    <x v="4"/>
    <s v="faith"/>
    <x v="1715"/>
    <d v="2021-09-15T20:59: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28"/>
    <n v="8"/>
    <n v="50"/>
    <x v="4"/>
    <s v="faith"/>
    <x v="1716"/>
    <d v="2023-08-24T20:24:4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28"/>
    <n v="43"/>
    <n v="34.020000000000003"/>
    <x v="4"/>
    <s v="faith"/>
    <x v="1717"/>
    <d v="2022-12-02T04:34:17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28"/>
    <n v="0"/>
    <n v="37.5"/>
    <x v="4"/>
    <s v="faith"/>
    <x v="1718"/>
    <d v="2022-12-28T12:33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28"/>
    <n v="1"/>
    <n v="11.67"/>
    <x v="4"/>
    <s v="faith"/>
    <x v="1719"/>
    <d v="2021-02-05T11:14:0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28"/>
    <n v="6"/>
    <n v="28.13"/>
    <x v="4"/>
    <s v="faith"/>
    <x v="1720"/>
    <d v="2021-04-07T08:54:4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28"/>
    <n v="0"/>
    <n v="0"/>
    <x v="4"/>
    <s v="faith"/>
    <x v="1721"/>
    <d v="2022-07-04T16:05:0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28"/>
    <n v="0"/>
    <n v="1"/>
    <x v="4"/>
    <s v="faith"/>
    <x v="1722"/>
    <d v="2022-11-11T10:28:3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28"/>
    <n v="7"/>
    <n v="216.67"/>
    <x v="4"/>
    <s v="faith"/>
    <x v="1723"/>
    <d v="2021-12-30T03:25:4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28"/>
    <n v="1"/>
    <n v="8.75"/>
    <x v="4"/>
    <s v="faith"/>
    <x v="1724"/>
    <d v="2021-03-27T01:34:3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28"/>
    <n v="10"/>
    <n v="62.22"/>
    <x v="4"/>
    <s v="faith"/>
    <x v="1725"/>
    <d v="2021-01-09T12:50:27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28"/>
    <n v="34"/>
    <n v="137.25"/>
    <x v="4"/>
    <s v="faith"/>
    <x v="1726"/>
    <d v="2020-11-04T04:39:1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28"/>
    <n v="0"/>
    <n v="1"/>
    <x v="4"/>
    <s v="faith"/>
    <x v="1727"/>
    <d v="2021-09-21T22:51: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28"/>
    <n v="68"/>
    <n v="122.14"/>
    <x v="4"/>
    <s v="faith"/>
    <x v="1728"/>
    <d v="2022-05-07T13:44: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28"/>
    <n v="0"/>
    <n v="0"/>
    <x v="4"/>
    <s v="faith"/>
    <x v="1729"/>
    <d v="2023-01-28T04:51:3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28"/>
    <n v="0"/>
    <n v="0"/>
    <x v="4"/>
    <s v="faith"/>
    <x v="1730"/>
    <d v="2022-05-11T12:41:35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28"/>
    <n v="0"/>
    <n v="0"/>
    <x v="4"/>
    <s v="faith"/>
    <x v="1731"/>
    <d v="2021-12-07T17:08:3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28"/>
    <n v="0"/>
    <n v="0"/>
    <x v="4"/>
    <s v="faith"/>
    <x v="1732"/>
    <d v="2022-08-14T12:34:17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28"/>
    <n v="0"/>
    <n v="0"/>
    <x v="4"/>
    <s v="faith"/>
    <x v="1733"/>
    <d v="2023-05-17T17:42:5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28"/>
    <n v="0"/>
    <n v="1"/>
    <x v="4"/>
    <s v="faith"/>
    <x v="1734"/>
    <d v="2021-10-29T04:25:5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28"/>
    <n v="11"/>
    <n v="55"/>
    <x v="4"/>
    <s v="faith"/>
    <x v="1735"/>
    <d v="2023-04-05T08:37:0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28"/>
    <n v="1"/>
    <n v="22"/>
    <x v="4"/>
    <s v="faith"/>
    <x v="1736"/>
    <d v="2022-05-28T11:03:2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28"/>
    <n v="21"/>
    <n v="56.67"/>
    <x v="4"/>
    <s v="faith"/>
    <x v="1737"/>
    <d v="2022-01-21T15:44:37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28"/>
    <n v="0"/>
    <n v="20"/>
    <x v="4"/>
    <s v="faith"/>
    <x v="1738"/>
    <d v="2021-02-22T23:58:5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28"/>
    <n v="0"/>
    <n v="1"/>
    <x v="4"/>
    <s v="faith"/>
    <x v="1739"/>
    <d v="2022-12-17T19:24: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28"/>
    <n v="0"/>
    <n v="0"/>
    <x v="4"/>
    <s v="faith"/>
    <x v="1740"/>
    <d v="2022-01-16T22:25:11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20"/>
    <n v="111"/>
    <n v="25.58"/>
    <x v="8"/>
    <s v="photobooks"/>
    <x v="1741"/>
    <d v="2021-12-06T13:48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20"/>
    <n v="109"/>
    <n v="63.97"/>
    <x v="8"/>
    <s v="photobooks"/>
    <x v="1742"/>
    <d v="2023-09-27T06:51:2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20"/>
    <n v="100"/>
    <n v="89.93"/>
    <x v="8"/>
    <s v="photobooks"/>
    <x v="1743"/>
    <d v="2023-04-27T11:24:3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20"/>
    <n v="118"/>
    <n v="93.07"/>
    <x v="8"/>
    <s v="photobooks"/>
    <x v="1744"/>
    <d v="2021-08-21T01:44: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20"/>
    <n v="114"/>
    <n v="89.67"/>
    <x v="8"/>
    <s v="photobooks"/>
    <x v="1745"/>
    <d v="2023-09-08T02:17:0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20"/>
    <n v="148"/>
    <n v="207.62"/>
    <x v="8"/>
    <s v="photobooks"/>
    <x v="1746"/>
    <d v="2023-08-07T02:17:0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20"/>
    <n v="105"/>
    <n v="59.41"/>
    <x v="8"/>
    <s v="photobooks"/>
    <x v="1747"/>
    <d v="2022-06-02T20:34:1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20"/>
    <n v="130"/>
    <n v="358.97"/>
    <x v="8"/>
    <s v="photobooks"/>
    <x v="1748"/>
    <d v="2022-03-12T22:38:5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20"/>
    <n v="123"/>
    <n v="94.74"/>
    <x v="8"/>
    <s v="photobooks"/>
    <x v="1749"/>
    <d v="2023-11-26T18:17:0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20"/>
    <n v="202"/>
    <n v="80.650000000000006"/>
    <x v="8"/>
    <s v="photobooks"/>
    <x v="1750"/>
    <d v="2022-11-30T16:05:4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20"/>
    <n v="103"/>
    <n v="168.69"/>
    <x v="8"/>
    <s v="photobooks"/>
    <x v="1751"/>
    <d v="2021-09-02T20:17:3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20"/>
    <n v="260"/>
    <n v="34.69"/>
    <x v="8"/>
    <s v="photobooks"/>
    <x v="1752"/>
    <d v="2023-06-21T10:22:3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20"/>
    <n v="108"/>
    <n v="462.86"/>
    <x v="8"/>
    <s v="photobooks"/>
    <x v="1753"/>
    <d v="2022-10-28T09:07:5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20"/>
    <n v="111"/>
    <n v="104.39"/>
    <x v="8"/>
    <s v="photobooks"/>
    <x v="1754"/>
    <d v="2021-09-20T02:20:0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20"/>
    <n v="120"/>
    <n v="7.5"/>
    <x v="8"/>
    <s v="photobooks"/>
    <x v="1755"/>
    <d v="2022-04-19T11:21: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20"/>
    <n v="103"/>
    <n v="47.13"/>
    <x v="8"/>
    <s v="photobooks"/>
    <x v="1756"/>
    <d v="2023-04-29T18:18:2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20"/>
    <n v="116"/>
    <n v="414.29"/>
    <x v="8"/>
    <s v="photobooks"/>
    <x v="1757"/>
    <d v="2023-10-21T05:07:2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20"/>
    <n v="115"/>
    <n v="42.48"/>
    <x v="8"/>
    <s v="photobooks"/>
    <x v="1758"/>
    <d v="2023-03-09T02:13:11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20"/>
    <n v="107"/>
    <n v="108.78"/>
    <x v="8"/>
    <s v="photobooks"/>
    <x v="1759"/>
    <d v="2021-09-09T18:10:0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20"/>
    <n v="165"/>
    <n v="81.099999999999994"/>
    <x v="8"/>
    <s v="photobooks"/>
    <x v="1760"/>
    <d v="2022-09-29T18:26:55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20"/>
    <n v="155"/>
    <n v="51.67"/>
    <x v="8"/>
    <s v="photobooks"/>
    <x v="1761"/>
    <d v="2022-03-23T22:25:54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20"/>
    <n v="885"/>
    <n v="35.4"/>
    <x v="8"/>
    <s v="photobooks"/>
    <x v="1762"/>
    <d v="2022-10-17T06:21: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20"/>
    <n v="102"/>
    <n v="103.64"/>
    <x v="8"/>
    <s v="photobooks"/>
    <x v="1763"/>
    <d v="2023-07-02T10:06:2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20"/>
    <n v="20"/>
    <n v="55.28"/>
    <x v="8"/>
    <s v="photobooks"/>
    <x v="1764"/>
    <d v="2020-12-15T23:36:4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20"/>
    <n v="59"/>
    <n v="72.17"/>
    <x v="8"/>
    <s v="photobooks"/>
    <x v="1765"/>
    <d v="2020-12-27T23:27:5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20"/>
    <n v="0"/>
    <n v="0"/>
    <x v="8"/>
    <s v="photobooks"/>
    <x v="1766"/>
    <d v="2021-01-10T13:17:5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20"/>
    <n v="46"/>
    <n v="58.62"/>
    <x v="8"/>
    <s v="photobooks"/>
    <x v="1767"/>
    <d v="2020-12-16T04:20:3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20"/>
    <n v="4"/>
    <n v="12.47"/>
    <x v="8"/>
    <s v="photobooks"/>
    <x v="1768"/>
    <d v="2021-02-16T22:14:1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20"/>
    <n v="3"/>
    <n v="49.14"/>
    <x v="8"/>
    <s v="photobooks"/>
    <x v="1769"/>
    <d v="2021-06-20T15:36: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20"/>
    <n v="57"/>
    <n v="150.5"/>
    <x v="8"/>
    <s v="photobooks"/>
    <x v="1770"/>
    <d v="2021-03-08T14:32:1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20"/>
    <n v="21"/>
    <n v="35.799999999999997"/>
    <x v="8"/>
    <s v="photobooks"/>
    <x v="1771"/>
    <d v="2021-03-19T02:52:1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20"/>
    <n v="16"/>
    <n v="45.16"/>
    <x v="8"/>
    <s v="photobooks"/>
    <x v="1772"/>
    <d v="2020-11-14T05:58:4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20"/>
    <n v="6"/>
    <n v="98.79"/>
    <x v="8"/>
    <s v="photobooks"/>
    <x v="1773"/>
    <d v="2021-06-27T10:34: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20"/>
    <n v="46"/>
    <n v="88.31"/>
    <x v="8"/>
    <s v="photobooks"/>
    <x v="1774"/>
    <d v="2021-04-29T23:58:5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20"/>
    <n v="65"/>
    <n v="170.63"/>
    <x v="8"/>
    <s v="photobooks"/>
    <x v="1775"/>
    <d v="2021-03-20T06:12:3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20"/>
    <n v="7"/>
    <n v="83.75"/>
    <x v="8"/>
    <s v="photobooks"/>
    <x v="1776"/>
    <d v="2021-03-25T22:48:5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20"/>
    <n v="14"/>
    <n v="65.099999999999994"/>
    <x v="8"/>
    <s v="photobooks"/>
    <x v="1777"/>
    <d v="2021-08-02T13:13: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20"/>
    <n v="2"/>
    <n v="66.33"/>
    <x v="8"/>
    <s v="photobooks"/>
    <x v="1778"/>
    <d v="2021-09-12T01:58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20"/>
    <n v="36"/>
    <n v="104.89"/>
    <x v="8"/>
    <s v="photobooks"/>
    <x v="1779"/>
    <d v="2023-05-04T22:24:2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20"/>
    <n v="40"/>
    <n v="78.44"/>
    <x v="8"/>
    <s v="photobooks"/>
    <x v="1780"/>
    <d v="2023-02-22T23:20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20"/>
    <n v="26"/>
    <n v="59.04"/>
    <x v="8"/>
    <s v="photobooks"/>
    <x v="1781"/>
    <d v="2023-05-19T16:56:0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20"/>
    <n v="15"/>
    <n v="71.34"/>
    <x v="8"/>
    <s v="photobooks"/>
    <x v="1782"/>
    <d v="2022-09-25T02:03:3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20"/>
    <n v="24"/>
    <n v="51.23"/>
    <x v="8"/>
    <s v="photobooks"/>
    <x v="1783"/>
    <d v="2021-11-14T02:03: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20"/>
    <n v="40"/>
    <n v="60.24"/>
    <x v="8"/>
    <s v="photobooks"/>
    <x v="1784"/>
    <d v="2021-07-10T10:45:4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20"/>
    <n v="20"/>
    <n v="44.94"/>
    <x v="8"/>
    <s v="photobooks"/>
    <x v="1785"/>
    <d v="2021-03-10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20"/>
    <n v="48"/>
    <n v="31.21"/>
    <x v="8"/>
    <s v="photobooks"/>
    <x v="1786"/>
    <d v="2021-05-18T04:49:0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20"/>
    <n v="15"/>
    <n v="63.88"/>
    <x v="8"/>
    <s v="photobooks"/>
    <x v="1787"/>
    <d v="2021-09-20T23:41:3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20"/>
    <n v="1"/>
    <n v="19"/>
    <x v="8"/>
    <s v="photobooks"/>
    <x v="1788"/>
    <d v="2021-03-28T05:26:3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20"/>
    <n v="1"/>
    <n v="10"/>
    <x v="8"/>
    <s v="photobooks"/>
    <x v="1789"/>
    <d v="2021-06-18T20:34:2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20"/>
    <n v="5"/>
    <n v="109.07"/>
    <x v="8"/>
    <s v="photobooks"/>
    <x v="1790"/>
    <d v="2021-07-16T18:30:0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20"/>
    <n v="4"/>
    <n v="26.75"/>
    <x v="8"/>
    <s v="photobooks"/>
    <x v="1791"/>
    <d v="2021-07-08T20:18:2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20"/>
    <n v="61"/>
    <n v="109.94"/>
    <x v="8"/>
    <s v="photobooks"/>
    <x v="1792"/>
    <d v="2022-02-13T21:41:4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20"/>
    <n v="1"/>
    <n v="20"/>
    <x v="8"/>
    <s v="photobooks"/>
    <x v="1793"/>
    <d v="2021-04-28T01:36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20"/>
    <n v="11"/>
    <n v="55.39"/>
    <x v="8"/>
    <s v="photobooks"/>
    <x v="1794"/>
    <d v="2021-07-23T11:41:2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20"/>
    <n v="39"/>
    <n v="133.9"/>
    <x v="8"/>
    <s v="photobooks"/>
    <x v="1795"/>
    <d v="2023-06-21T21:42:5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20"/>
    <n v="22"/>
    <n v="48.72"/>
    <x v="8"/>
    <s v="photobooks"/>
    <x v="1796"/>
    <d v="2023-03-19T22:20: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20"/>
    <n v="68"/>
    <n v="48.25"/>
    <x v="8"/>
    <s v="photobooks"/>
    <x v="1797"/>
    <d v="2023-08-31T15:36:5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20"/>
    <n v="14"/>
    <n v="58.97"/>
    <x v="8"/>
    <s v="photobooks"/>
    <x v="1798"/>
    <d v="2022-09-05T08:57:46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20"/>
    <n v="2"/>
    <n v="11.64"/>
    <x v="8"/>
    <s v="photobooks"/>
    <x v="1799"/>
    <d v="2021-04-09T17:23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20"/>
    <n v="20"/>
    <n v="83.72"/>
    <x v="8"/>
    <s v="photobooks"/>
    <x v="1800"/>
    <d v="2023-06-17T06:20:2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20"/>
    <n v="14"/>
    <n v="63.65"/>
    <x v="8"/>
    <s v="photobooks"/>
    <x v="1801"/>
    <d v="2022-07-09T07:02:5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20"/>
    <n v="48"/>
    <n v="94.28"/>
    <x v="8"/>
    <s v="photobooks"/>
    <x v="1802"/>
    <d v="2021-12-26T07:58:5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20"/>
    <n v="31"/>
    <n v="71.87"/>
    <x v="8"/>
    <s v="photobooks"/>
    <x v="1803"/>
    <d v="2021-07-26T08:49:1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20"/>
    <n v="35"/>
    <n v="104.85"/>
    <x v="8"/>
    <s v="photobooks"/>
    <x v="1804"/>
    <d v="2022-06-04T02:36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20"/>
    <n v="36"/>
    <n v="67.14"/>
    <x v="8"/>
    <s v="photobooks"/>
    <x v="1805"/>
    <d v="2022-04-16T0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20"/>
    <n v="3"/>
    <n v="73.88"/>
    <x v="8"/>
    <s v="photobooks"/>
    <x v="1806"/>
    <d v="2021-02-20T10:39:02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20"/>
    <n v="11"/>
    <n v="69.13"/>
    <x v="8"/>
    <s v="photobooks"/>
    <x v="1807"/>
    <d v="2021-02-17T12:09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20"/>
    <n v="41"/>
    <n v="120.77"/>
    <x v="8"/>
    <s v="photobooks"/>
    <x v="1808"/>
    <d v="2023-11-06T01:32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20"/>
    <n v="11"/>
    <n v="42.22"/>
    <x v="8"/>
    <s v="photobooks"/>
    <x v="1809"/>
    <d v="2021-08-13T11:11:13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20"/>
    <n v="3"/>
    <n v="7.5"/>
    <x v="8"/>
    <s v="photobooks"/>
    <x v="1810"/>
    <d v="2021-01-06T00:57:3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20"/>
    <n v="0"/>
    <n v="1.54"/>
    <x v="8"/>
    <s v="photobooks"/>
    <x v="1811"/>
    <d v="2021-03-19T08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20"/>
    <n v="13"/>
    <n v="37.61"/>
    <x v="8"/>
    <s v="photobooks"/>
    <x v="1812"/>
    <d v="2023-02-23T19:01:3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20"/>
    <n v="0"/>
    <n v="0"/>
    <x v="8"/>
    <s v="photobooks"/>
    <x v="1813"/>
    <d v="2020-12-22T03:48:48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20"/>
    <n v="49"/>
    <n v="42.16"/>
    <x v="8"/>
    <s v="photobooks"/>
    <x v="1814"/>
    <d v="2021-08-11T15:28:1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20"/>
    <n v="0"/>
    <n v="0"/>
    <x v="8"/>
    <s v="photobooks"/>
    <x v="1815"/>
    <d v="2021-12-30T21:26:2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20"/>
    <n v="2"/>
    <n v="84.83"/>
    <x v="8"/>
    <s v="photobooks"/>
    <x v="1816"/>
    <d v="2023-03-21T11:25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20"/>
    <n v="52"/>
    <n v="94.19"/>
    <x v="8"/>
    <s v="photobooks"/>
    <x v="1817"/>
    <d v="2023-10-22T21:41:4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20"/>
    <n v="0"/>
    <n v="0"/>
    <x v="8"/>
    <s v="photobooks"/>
    <x v="1818"/>
    <d v="2021-09-19T08:42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20"/>
    <n v="2"/>
    <n v="6.25"/>
    <x v="8"/>
    <s v="photobooks"/>
    <x v="1819"/>
    <d v="2020-12-11T17:12: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20"/>
    <n v="7"/>
    <n v="213.38"/>
    <x v="8"/>
    <s v="photobooks"/>
    <x v="1820"/>
    <d v="2021-09-16T21:44: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11"/>
    <n v="135"/>
    <n v="59.16"/>
    <x v="4"/>
    <s v="rock"/>
    <x v="1821"/>
    <d v="2018-03-12T15:36:3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11"/>
    <n v="100"/>
    <n v="27.27"/>
    <x v="4"/>
    <s v="rock"/>
    <x v="1822"/>
    <d v="2020-05-20T01:09:4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11"/>
    <n v="116"/>
    <n v="24.58"/>
    <x v="4"/>
    <s v="rock"/>
    <x v="1823"/>
    <d v="2018-12-06T15:21:27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11"/>
    <n v="100"/>
    <n v="75.05"/>
    <x v="4"/>
    <s v="rock"/>
    <x v="1824"/>
    <d v="2020-04-22T23:00:3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11"/>
    <n v="105"/>
    <n v="42.02"/>
    <x v="4"/>
    <s v="rock"/>
    <x v="1825"/>
    <d v="2019-09-29T22:53:2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11"/>
    <n v="101"/>
    <n v="53.16"/>
    <x v="4"/>
    <s v="rock"/>
    <x v="1826"/>
    <d v="2020-06-08T15:03: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11"/>
    <n v="101"/>
    <n v="83.89"/>
    <x v="4"/>
    <s v="rock"/>
    <x v="1827"/>
    <d v="2017-01-18T08:56:2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11"/>
    <n v="100"/>
    <n v="417.33"/>
    <x v="4"/>
    <s v="rock"/>
    <x v="1828"/>
    <d v="2020-09-09T04:34:1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11"/>
    <n v="167"/>
    <n v="75.77"/>
    <x v="4"/>
    <s v="rock"/>
    <x v="1829"/>
    <d v="2016-12-03T04:34:1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11"/>
    <n v="102"/>
    <n v="67.39"/>
    <x v="4"/>
    <s v="rock"/>
    <x v="1830"/>
    <d v="2020-06-16T08:28:4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11"/>
    <n v="103"/>
    <n v="73.569999999999993"/>
    <x v="4"/>
    <s v="rock"/>
    <x v="1831"/>
    <d v="2018-06-01T10:10:4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11"/>
    <n v="143"/>
    <n v="25"/>
    <x v="4"/>
    <s v="rock"/>
    <x v="1832"/>
    <d v="2017-01-19T18:13:5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11"/>
    <n v="263"/>
    <n v="42"/>
    <x v="4"/>
    <s v="rock"/>
    <x v="1833"/>
    <d v="2019-05-02T15:58:51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11"/>
    <n v="118"/>
    <n v="131.16999999999999"/>
    <x v="4"/>
    <s v="rock"/>
    <x v="1834"/>
    <d v="2021-07-03T09:18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11"/>
    <n v="104"/>
    <n v="47.27"/>
    <x v="4"/>
    <s v="rock"/>
    <x v="1835"/>
    <d v="2022-11-08T18:07:04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11"/>
    <n v="200"/>
    <n v="182.13"/>
    <x v="4"/>
    <s v="rock"/>
    <x v="1836"/>
    <d v="2019-04-18T08:29:0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11"/>
    <n v="307"/>
    <n v="61.37"/>
    <x v="4"/>
    <s v="rock"/>
    <x v="1837"/>
    <d v="2018-03-29T10:27: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11"/>
    <n v="100"/>
    <n v="35.770000000000003"/>
    <x v="4"/>
    <s v="rock"/>
    <x v="1838"/>
    <d v="2017-09-17T10:17:0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11"/>
    <n v="205"/>
    <n v="45.62"/>
    <x v="4"/>
    <s v="rock"/>
    <x v="1839"/>
    <d v="2023-06-07T02:39: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11"/>
    <n v="109"/>
    <n v="75.38"/>
    <x v="4"/>
    <s v="rock"/>
    <x v="1840"/>
    <d v="2019-07-16T22:50:1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11"/>
    <n v="102"/>
    <n v="50.88"/>
    <x v="4"/>
    <s v="rock"/>
    <x v="1841"/>
    <d v="2020-09-20T22:50:1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11"/>
    <n v="125"/>
    <n v="119.29"/>
    <x v="4"/>
    <s v="rock"/>
    <x v="1842"/>
    <d v="2021-08-13T20:33:0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11"/>
    <n v="124"/>
    <n v="92.54"/>
    <x v="4"/>
    <s v="rock"/>
    <x v="1843"/>
    <d v="2017-01-06T13:34:2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11"/>
    <n v="101"/>
    <n v="76.05"/>
    <x v="4"/>
    <s v="rock"/>
    <x v="1844"/>
    <d v="2017-05-12T10:17:0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11"/>
    <n v="100"/>
    <n v="52.63"/>
    <x v="4"/>
    <s v="rock"/>
    <x v="1845"/>
    <d v="2023-02-05T09:02:5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11"/>
    <n v="138"/>
    <n v="98.99"/>
    <x v="4"/>
    <s v="rock"/>
    <x v="1846"/>
    <d v="2019-02-04T00:41:2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11"/>
    <n v="121"/>
    <n v="79.53"/>
    <x v="4"/>
    <s v="rock"/>
    <x v="1847"/>
    <d v="2021-10-09T23:37:4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11"/>
    <n v="107"/>
    <n v="134.21"/>
    <x v="4"/>
    <s v="rock"/>
    <x v="1848"/>
    <d v="2017-07-08T18:16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11"/>
    <n v="100"/>
    <n v="37.630000000000003"/>
    <x v="4"/>
    <s v="rock"/>
    <x v="1849"/>
    <d v="2018-11-28T19:45:5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11"/>
    <n v="102"/>
    <n v="51.04"/>
    <x v="4"/>
    <s v="rock"/>
    <x v="1850"/>
    <d v="2020-11-19T02:19: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11"/>
    <n v="100"/>
    <n v="50.04"/>
    <x v="4"/>
    <s v="rock"/>
    <x v="1851"/>
    <d v="2020-12-08T14:51:2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11"/>
    <n v="117"/>
    <n v="133.93"/>
    <x v="4"/>
    <s v="rock"/>
    <x v="1852"/>
    <d v="2021-10-14T06:51:2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11"/>
    <n v="102"/>
    <n v="58.21"/>
    <x v="4"/>
    <s v="rock"/>
    <x v="1853"/>
    <d v="2018-12-29T23:22:1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11"/>
    <n v="102"/>
    <n v="88.04"/>
    <x v="4"/>
    <s v="rock"/>
    <x v="1854"/>
    <d v="2019-08-05T04:00:4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11"/>
    <n v="154"/>
    <n v="70.58"/>
    <x v="4"/>
    <s v="rock"/>
    <x v="1855"/>
    <d v="2020-04-21T04:29:2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11"/>
    <n v="101"/>
    <n v="53.29"/>
    <x v="4"/>
    <s v="rock"/>
    <x v="1856"/>
    <d v="2020-11-28T02:52:4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11"/>
    <n v="100"/>
    <n v="136.36000000000001"/>
    <x v="4"/>
    <s v="rock"/>
    <x v="1857"/>
    <d v="2021-01-31T00:30:4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11"/>
    <n v="109"/>
    <n v="40.549999999999997"/>
    <x v="4"/>
    <s v="rock"/>
    <x v="1858"/>
    <d v="2017-12-13T10:04:13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11"/>
    <n v="132"/>
    <n v="70.63"/>
    <x v="4"/>
    <s v="rock"/>
    <x v="1859"/>
    <d v="2017-09-07T21:07:1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11"/>
    <n v="133"/>
    <n v="52.68"/>
    <x v="4"/>
    <s v="rock"/>
    <x v="1860"/>
    <d v="2020-05-26T19:27: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18"/>
    <n v="0"/>
    <n v="0"/>
    <x v="6"/>
    <s v="mobile games"/>
    <x v="1861"/>
    <d v="2021-07-04T21:56:5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18"/>
    <n v="8"/>
    <n v="90.94"/>
    <x v="6"/>
    <s v="mobile games"/>
    <x v="1862"/>
    <d v="2023-12-04T05:08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18"/>
    <n v="0"/>
    <n v="5"/>
    <x v="6"/>
    <s v="mobile games"/>
    <x v="1863"/>
    <d v="2020-10-17T21:52: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18"/>
    <n v="43"/>
    <n v="58.08"/>
    <x v="6"/>
    <s v="mobile games"/>
    <x v="1864"/>
    <d v="2020-09-03T05:56:1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18"/>
    <n v="0"/>
    <n v="2"/>
    <x v="6"/>
    <s v="mobile games"/>
    <x v="1865"/>
    <d v="2023-07-17T21:30:2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18"/>
    <n v="1"/>
    <n v="62.5"/>
    <x v="6"/>
    <s v="mobile games"/>
    <x v="1866"/>
    <d v="2023-11-26T01:08:3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18"/>
    <n v="0"/>
    <n v="10"/>
    <x v="6"/>
    <s v="mobile games"/>
    <x v="1867"/>
    <d v="2023-07-17T08:13:3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18"/>
    <n v="5"/>
    <n v="71.59"/>
    <x v="6"/>
    <s v="mobile games"/>
    <x v="1868"/>
    <d v="2022-07-09T02:16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18"/>
    <n v="0"/>
    <n v="0"/>
    <x v="6"/>
    <s v="mobile games"/>
    <x v="1869"/>
    <d v="2023-09-22T20:39:0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18"/>
    <n v="10"/>
    <n v="32.82"/>
    <x v="6"/>
    <s v="mobile games"/>
    <x v="1870"/>
    <d v="2022-08-31T15:10:5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18"/>
    <n v="72"/>
    <n v="49.12"/>
    <x v="6"/>
    <s v="mobile games"/>
    <x v="1871"/>
    <d v="2021-04-19T22:38:0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18"/>
    <n v="1"/>
    <n v="16.309999999999999"/>
    <x v="6"/>
    <s v="mobile games"/>
    <x v="1872"/>
    <d v="2021-12-28T20:41:57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18"/>
    <n v="0"/>
    <n v="18"/>
    <x v="6"/>
    <s v="mobile games"/>
    <x v="1873"/>
    <d v="2022-01-07T15:42:5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18"/>
    <n v="0"/>
    <n v="13"/>
    <x v="6"/>
    <s v="mobile games"/>
    <x v="1874"/>
    <d v="2023-02-18T19:43:2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18"/>
    <n v="1"/>
    <n v="17"/>
    <x v="6"/>
    <s v="mobile games"/>
    <x v="1875"/>
    <d v="2023-04-04T07:31:3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18"/>
    <n v="0"/>
    <n v="0"/>
    <x v="6"/>
    <s v="mobile games"/>
    <x v="1876"/>
    <d v="2020-10-21T21:31:3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18"/>
    <n v="0"/>
    <n v="0"/>
    <x v="6"/>
    <s v="mobile games"/>
    <x v="1877"/>
    <d v="2021-08-12T11:05:1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18"/>
    <n v="0"/>
    <n v="0"/>
    <x v="6"/>
    <s v="mobile games"/>
    <x v="1878"/>
    <d v="2020-10-18T03:40:0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18"/>
    <n v="0"/>
    <n v="3"/>
    <x v="6"/>
    <s v="mobile games"/>
    <x v="1879"/>
    <d v="2022-10-20T06:23:25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18"/>
    <n v="20"/>
    <n v="41.83"/>
    <x v="6"/>
    <s v="mobile games"/>
    <x v="1880"/>
    <d v="2022-11-07T10:58:4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14"/>
    <n v="173"/>
    <n v="49.34"/>
    <x v="4"/>
    <s v="indie rock"/>
    <x v="1881"/>
    <d v="2021-08-22T20:11:1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14"/>
    <n v="101"/>
    <n v="41.73"/>
    <x v="4"/>
    <s v="indie rock"/>
    <x v="1882"/>
    <d v="2018-08-07T20:20:3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14"/>
    <n v="105"/>
    <n v="32.72"/>
    <x v="4"/>
    <s v="indie rock"/>
    <x v="1883"/>
    <d v="2018-04-23T11:08:4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14"/>
    <n v="135"/>
    <n v="51.96"/>
    <x v="4"/>
    <s v="indie rock"/>
    <x v="1884"/>
    <d v="2019-01-14T06:51:2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14"/>
    <n v="116"/>
    <n v="50.69"/>
    <x v="4"/>
    <s v="indie rock"/>
    <x v="1885"/>
    <d v="2018-09-12T04:34:1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14"/>
    <n v="102"/>
    <n v="42.24"/>
    <x v="4"/>
    <s v="indie rock"/>
    <x v="1886"/>
    <d v="2021-04-10T22:35:0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14"/>
    <n v="111"/>
    <n v="416.88"/>
    <x v="4"/>
    <s v="indie rock"/>
    <x v="1887"/>
    <d v="2022-06-26T00:34:1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14"/>
    <n v="166"/>
    <n v="46.65"/>
    <x v="4"/>
    <s v="indie rock"/>
    <x v="1888"/>
    <d v="2016-03-09T22:50:1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14"/>
    <n v="107"/>
    <n v="48.45"/>
    <x v="4"/>
    <s v="indie rock"/>
    <x v="1889"/>
    <d v="2019-05-13T10:19:5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14"/>
    <n v="145"/>
    <n v="70.53"/>
    <x v="4"/>
    <s v="indie rock"/>
    <x v="1890"/>
    <d v="2019-02-04T04:25: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14"/>
    <n v="106"/>
    <n v="87.96"/>
    <x v="4"/>
    <s v="indie rock"/>
    <x v="1891"/>
    <d v="2016-05-07T06:51:2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14"/>
    <n v="137"/>
    <n v="26.27"/>
    <x v="4"/>
    <s v="indie rock"/>
    <x v="1892"/>
    <d v="2017-05-08T10:37:4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14"/>
    <n v="104"/>
    <n v="57.78"/>
    <x v="4"/>
    <s v="indie rock"/>
    <x v="1893"/>
    <d v="2017-03-09T11:24:34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14"/>
    <n v="115"/>
    <n v="57.25"/>
    <x v="4"/>
    <s v="indie rock"/>
    <x v="1894"/>
    <d v="2018-02-18T11:06:2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14"/>
    <n v="102"/>
    <n v="196.34"/>
    <x v="4"/>
    <s v="indie rock"/>
    <x v="1895"/>
    <d v="2022-05-06T13:37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14"/>
    <n v="124"/>
    <n v="43"/>
    <x v="4"/>
    <s v="indie rock"/>
    <x v="1896"/>
    <d v="2018-04-27T19:28:5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14"/>
    <n v="102"/>
    <n v="35.549999999999997"/>
    <x v="4"/>
    <s v="indie rock"/>
    <x v="1897"/>
    <d v="2020-06-25T17:08:3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14"/>
    <n v="145"/>
    <n v="68.81"/>
    <x v="4"/>
    <s v="indie rock"/>
    <x v="1898"/>
    <d v="2022-09-02T10:17:0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14"/>
    <n v="133"/>
    <n v="28.57"/>
    <x v="4"/>
    <s v="indie rock"/>
    <x v="1899"/>
    <d v="2021-09-09T21:15: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14"/>
    <n v="109"/>
    <n v="50.63"/>
    <x v="4"/>
    <s v="indie rock"/>
    <x v="1900"/>
    <d v="2018-11-15T18:16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9"/>
    <n v="3"/>
    <n v="106.8"/>
    <x v="2"/>
    <s v="gadgets"/>
    <x v="1901"/>
    <d v="2021-11-14T18:17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9"/>
    <n v="1"/>
    <n v="4"/>
    <x v="2"/>
    <s v="gadgets"/>
    <x v="1902"/>
    <d v="2021-08-16T18:14:1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9"/>
    <n v="47"/>
    <n v="34.1"/>
    <x v="2"/>
    <s v="gadgets"/>
    <x v="1903"/>
    <d v="2023-10-20T00:34:0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9"/>
    <n v="0"/>
    <n v="25"/>
    <x v="2"/>
    <s v="gadgets"/>
    <x v="1904"/>
    <d v="2022-07-30T01:39: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9"/>
    <n v="0"/>
    <n v="10.5"/>
    <x v="2"/>
    <s v="gadgets"/>
    <x v="1905"/>
    <d v="2021-01-25T11:40:5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9"/>
    <n v="43"/>
    <n v="215.96"/>
    <x v="2"/>
    <s v="gadgets"/>
    <x v="1906"/>
    <d v="2023-02-12T18:24:2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9"/>
    <n v="0"/>
    <n v="21.25"/>
    <x v="2"/>
    <s v="gadgets"/>
    <x v="1907"/>
    <d v="2020-09-24T19:31:5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9"/>
    <n v="2"/>
    <n v="108.25"/>
    <x v="2"/>
    <s v="gadgets"/>
    <x v="1908"/>
    <d v="2023-09-17T01:10: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9"/>
    <n v="14"/>
    <n v="129.97"/>
    <x v="2"/>
    <s v="gadgets"/>
    <x v="1909"/>
    <d v="2021-03-18T11:46:1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9"/>
    <n v="39"/>
    <n v="117.49"/>
    <x v="2"/>
    <s v="gadgets"/>
    <x v="1910"/>
    <d v="2022-05-19T08:51:26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9"/>
    <n v="0"/>
    <n v="10"/>
    <x v="2"/>
    <s v="gadgets"/>
    <x v="1911"/>
    <d v="2020-12-22T07:47:1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9"/>
    <n v="59"/>
    <n v="70.599999999999994"/>
    <x v="2"/>
    <s v="gadgets"/>
    <x v="1912"/>
    <d v="2021-11-29T06:12:3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9"/>
    <n v="1"/>
    <n v="24.5"/>
    <x v="2"/>
    <s v="gadgets"/>
    <x v="1913"/>
    <d v="2021-03-01T10:35:4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9"/>
    <n v="9"/>
    <n v="30"/>
    <x v="2"/>
    <s v="gadgets"/>
    <x v="1914"/>
    <d v="2021-03-28T11:24:3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9"/>
    <n v="2"/>
    <n v="2"/>
    <x v="2"/>
    <s v="gadgets"/>
    <x v="1915"/>
    <d v="2021-01-18T18:28:5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9"/>
    <n v="1"/>
    <n v="17"/>
    <x v="2"/>
    <s v="gadgets"/>
    <x v="1916"/>
    <d v="2023-07-19T10:31:54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9"/>
    <n v="53"/>
    <n v="2928.93"/>
    <x v="2"/>
    <s v="gadgets"/>
    <x v="1917"/>
    <d v="2023-11-04T10:50:0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9"/>
    <n v="1"/>
    <n v="28.89"/>
    <x v="2"/>
    <s v="gadgets"/>
    <x v="1918"/>
    <d v="2020-12-26T14:48: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9"/>
    <n v="47"/>
    <n v="29.63"/>
    <x v="2"/>
    <s v="gadgets"/>
    <x v="1919"/>
    <d v="2021-11-11T17:09: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9"/>
    <n v="43"/>
    <n v="40.98"/>
    <x v="2"/>
    <s v="gadgets"/>
    <x v="1920"/>
    <d v="2022-05-07T22:51:26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14"/>
    <n v="137"/>
    <n v="54"/>
    <x v="4"/>
    <s v="indie rock"/>
    <x v="1921"/>
    <d v="2018-08-11T12:56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14"/>
    <n v="116"/>
    <n v="36.11"/>
    <x v="4"/>
    <s v="indie rock"/>
    <x v="1922"/>
    <d v="2020-03-23T07:01:0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14"/>
    <n v="241"/>
    <n v="23.15"/>
    <x v="4"/>
    <s v="indie rock"/>
    <x v="1923"/>
    <d v="2017-09-12T22:50: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14"/>
    <n v="114"/>
    <n v="104"/>
    <x v="4"/>
    <s v="indie rock"/>
    <x v="1924"/>
    <d v="2020-05-01T18:54:5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14"/>
    <n v="110"/>
    <n v="31.83"/>
    <x v="4"/>
    <s v="indie rock"/>
    <x v="1925"/>
    <d v="2020-01-12T03:25:4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14"/>
    <n v="195"/>
    <n v="27.39"/>
    <x v="4"/>
    <s v="indie rock"/>
    <x v="1926"/>
    <d v="2016-09-01T17:38:1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14"/>
    <n v="103"/>
    <n v="56.36"/>
    <x v="4"/>
    <s v="indie rock"/>
    <x v="1927"/>
    <d v="2018-03-18T05:41:4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14"/>
    <n v="103"/>
    <n v="77.349999999999994"/>
    <x v="4"/>
    <s v="indie rock"/>
    <x v="1928"/>
    <d v="2019-07-17T10:55:0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14"/>
    <n v="100"/>
    <n v="42.8"/>
    <x v="4"/>
    <s v="indie rock"/>
    <x v="1929"/>
    <d v="2017-06-08T17:44:0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14"/>
    <n v="127"/>
    <n v="48.85"/>
    <x v="4"/>
    <s v="indie rock"/>
    <x v="1930"/>
    <d v="2019-09-25T01:36:48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14"/>
    <n v="121"/>
    <n v="48.24"/>
    <x v="4"/>
    <s v="indie rock"/>
    <x v="1931"/>
    <d v="2018-06-11T21:08:3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14"/>
    <n v="107"/>
    <n v="70.209999999999994"/>
    <x v="4"/>
    <s v="indie rock"/>
    <x v="1932"/>
    <d v="2018-01-27T15:21: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14"/>
    <n v="172"/>
    <n v="94.05"/>
    <x v="4"/>
    <s v="indie rock"/>
    <x v="1933"/>
    <d v="2021-02-16T10:26: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14"/>
    <n v="124"/>
    <n v="80.27"/>
    <x v="4"/>
    <s v="indie rock"/>
    <x v="1934"/>
    <d v="2017-12-23T16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14"/>
    <n v="108"/>
    <n v="54.2"/>
    <x v="4"/>
    <s v="indie rock"/>
    <x v="1935"/>
    <d v="2020-10-27T12:33:0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14"/>
    <n v="117"/>
    <n v="60.27"/>
    <x v="4"/>
    <s v="indie rock"/>
    <x v="1936"/>
    <d v="2017-12-01T23:58:5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14"/>
    <n v="187"/>
    <n v="38.74"/>
    <x v="4"/>
    <s v="indie rock"/>
    <x v="1937"/>
    <d v="2018-07-09T07:58:5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14"/>
    <n v="116"/>
    <n v="152.54"/>
    <x v="4"/>
    <s v="indie rock"/>
    <x v="1938"/>
    <d v="2019-09-18T22:51:2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14"/>
    <n v="111"/>
    <n v="115.31"/>
    <x v="4"/>
    <s v="indie rock"/>
    <x v="1939"/>
    <d v="2019-05-12T12:09:4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14"/>
    <n v="171"/>
    <n v="35.840000000000003"/>
    <x v="4"/>
    <s v="indie rock"/>
    <x v="1940"/>
    <d v="2017-05-17T01:07:2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30"/>
    <n v="126"/>
    <n v="64.569999999999993"/>
    <x v="2"/>
    <s v="hardware"/>
    <x v="1941"/>
    <d v="2020-09-15T07:58: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30"/>
    <n v="138"/>
    <n v="87.44"/>
    <x v="2"/>
    <s v="hardware"/>
    <x v="1942"/>
    <d v="2017-06-08T12:25:3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30"/>
    <n v="1705"/>
    <n v="68.819999999999993"/>
    <x v="2"/>
    <s v="hardware"/>
    <x v="1943"/>
    <d v="2023-04-09T07:24:0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30"/>
    <n v="788"/>
    <n v="176.2"/>
    <x v="2"/>
    <s v="hardware"/>
    <x v="1944"/>
    <d v="2020-08-30T16:01: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30"/>
    <n v="348"/>
    <n v="511.79"/>
    <x v="2"/>
    <s v="hardware"/>
    <x v="1945"/>
    <d v="2022-01-11T17:11:3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30"/>
    <n v="150"/>
    <n v="160.44"/>
    <x v="2"/>
    <s v="hardware"/>
    <x v="1946"/>
    <d v="2020-08-17T13:15: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30"/>
    <n v="101"/>
    <n v="35"/>
    <x v="2"/>
    <s v="hardware"/>
    <x v="1947"/>
    <d v="2015-08-05T20:33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30"/>
    <n v="800"/>
    <n v="188.51"/>
    <x v="2"/>
    <s v="hardware"/>
    <x v="1948"/>
    <d v="2023-01-24T09:10:5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30"/>
    <n v="106"/>
    <n v="56.2"/>
    <x v="2"/>
    <s v="hardware"/>
    <x v="1949"/>
    <d v="2020-11-18T11:36: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30"/>
    <n v="201"/>
    <n v="51.31"/>
    <x v="2"/>
    <s v="hardware"/>
    <x v="1950"/>
    <d v="2017-03-16T08:24:1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30"/>
    <n v="212"/>
    <n v="127.36"/>
    <x v="2"/>
    <s v="hardware"/>
    <x v="1951"/>
    <d v="2023-07-19T02:23:3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30"/>
    <n v="198"/>
    <n v="101.86"/>
    <x v="2"/>
    <s v="hardware"/>
    <x v="1952"/>
    <d v="2020-01-18T13:12:4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30"/>
    <n v="226"/>
    <n v="230.56"/>
    <x v="2"/>
    <s v="hardware"/>
    <x v="1953"/>
    <d v="2018-03-11T06:51:2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30"/>
    <n v="699"/>
    <n v="842.11"/>
    <x v="2"/>
    <s v="hardware"/>
    <x v="1954"/>
    <d v="2022-10-17T12:34:1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30"/>
    <n v="399"/>
    <n v="577.28"/>
    <x v="2"/>
    <s v="hardware"/>
    <x v="1955"/>
    <d v="2018-06-13T18:17:0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30"/>
    <n v="294"/>
    <n v="483.34"/>
    <x v="2"/>
    <s v="hardware"/>
    <x v="1956"/>
    <d v="2021-10-07T07:02:57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30"/>
    <n v="168"/>
    <n v="76.14"/>
    <x v="2"/>
    <s v="hardware"/>
    <x v="1957"/>
    <d v="2018-12-09T09:33:3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30"/>
    <n v="1436"/>
    <n v="74.11"/>
    <x v="2"/>
    <s v="hardware"/>
    <x v="1958"/>
    <d v="2019-05-27T08:48:4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30"/>
    <n v="157"/>
    <n v="36.97"/>
    <x v="2"/>
    <s v="hardware"/>
    <x v="1959"/>
    <d v="2021-02-20T20:34:1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30"/>
    <n v="118"/>
    <n v="2500.9699999999998"/>
    <x v="2"/>
    <s v="hardware"/>
    <x v="1960"/>
    <d v="2021-05-24T20:14:0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30"/>
    <n v="1105"/>
    <n v="67.69"/>
    <x v="2"/>
    <s v="hardware"/>
    <x v="1961"/>
    <d v="2018-11-15T11:24:3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30"/>
    <n v="193"/>
    <n v="63.05"/>
    <x v="2"/>
    <s v="hardware"/>
    <x v="1962"/>
    <d v="2020-09-13T14:33:0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30"/>
    <n v="127"/>
    <n v="117.6"/>
    <x v="2"/>
    <s v="hardware"/>
    <x v="1963"/>
    <d v="2021-02-04T04:55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30"/>
    <n v="260"/>
    <n v="180.75"/>
    <x v="2"/>
    <s v="hardware"/>
    <x v="1964"/>
    <d v="2022-12-03T10:54:4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30"/>
    <n v="262"/>
    <n v="127.32"/>
    <x v="2"/>
    <s v="hardware"/>
    <x v="1965"/>
    <d v="2018-01-13T01:08:3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30"/>
    <n v="207"/>
    <n v="136.63999999999999"/>
    <x v="2"/>
    <s v="hardware"/>
    <x v="1966"/>
    <d v="2020-12-28T14:49: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30"/>
    <n v="370"/>
    <n v="182.78"/>
    <x v="2"/>
    <s v="hardware"/>
    <x v="1967"/>
    <d v="2020-08-30T18:11:5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30"/>
    <n v="285"/>
    <n v="279.38"/>
    <x v="2"/>
    <s v="hardware"/>
    <x v="1968"/>
    <d v="2023-08-18T00:06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30"/>
    <n v="579"/>
    <n v="61.38"/>
    <x v="2"/>
    <s v="hardware"/>
    <x v="1969"/>
    <d v="2023-04-03T01:09:5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30"/>
    <n v="1132"/>
    <n v="80.73"/>
    <x v="2"/>
    <s v="hardware"/>
    <x v="1970"/>
    <d v="2019-06-27T11:00:5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30"/>
    <n v="263"/>
    <n v="272.36"/>
    <x v="2"/>
    <s v="hardware"/>
    <x v="1971"/>
    <d v="2020-02-21T08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30"/>
    <n v="674"/>
    <n v="70.849999999999994"/>
    <x v="2"/>
    <s v="hardware"/>
    <x v="1972"/>
    <d v="2019-01-03T11:45:3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30"/>
    <n v="257"/>
    <n v="247.94"/>
    <x v="2"/>
    <s v="hardware"/>
    <x v="1973"/>
    <d v="2023-04-03T14:51:2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30"/>
    <n v="375"/>
    <n v="186.81"/>
    <x v="2"/>
    <s v="hardware"/>
    <x v="1974"/>
    <d v="2019-11-12T22:52:4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30"/>
    <n v="209"/>
    <n v="131.99"/>
    <x v="2"/>
    <s v="hardware"/>
    <x v="1975"/>
    <d v="2019-05-12T07:00:0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30"/>
    <n v="347"/>
    <n v="29.31"/>
    <x v="2"/>
    <s v="hardware"/>
    <x v="1976"/>
    <d v="2019-10-02T07:31:5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30"/>
    <n v="402"/>
    <n v="245.02"/>
    <x v="2"/>
    <s v="hardware"/>
    <x v="1977"/>
    <d v="2022-07-13T15:58:5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30"/>
    <n v="1027"/>
    <n v="1323.25"/>
    <x v="2"/>
    <s v="hardware"/>
    <x v="1978"/>
    <d v="2018-07-06T01:08:3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30"/>
    <n v="115"/>
    <n v="282.66000000000003"/>
    <x v="2"/>
    <s v="hardware"/>
    <x v="1979"/>
    <d v="2022-06-09T05:41:4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30"/>
    <n v="355"/>
    <n v="91.21"/>
    <x v="2"/>
    <s v="hardware"/>
    <x v="1980"/>
    <d v="2022-11-12T00:01: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31"/>
    <n v="5"/>
    <n v="31.75"/>
    <x v="8"/>
    <s v="people"/>
    <x v="1981"/>
    <d v="2020-11-17T16:27:5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31"/>
    <n v="0"/>
    <n v="0"/>
    <x v="8"/>
    <s v="people"/>
    <x v="1982"/>
    <d v="2023-08-19T03:31:1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31"/>
    <n v="4"/>
    <n v="88.69"/>
    <x v="8"/>
    <s v="people"/>
    <x v="1983"/>
    <d v="2023-05-04T11:25: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31"/>
    <n v="21"/>
    <n v="453.14"/>
    <x v="8"/>
    <s v="people"/>
    <x v="1984"/>
    <d v="2021-05-01T09:06:1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31"/>
    <n v="3"/>
    <n v="12.75"/>
    <x v="8"/>
    <s v="people"/>
    <x v="1985"/>
    <d v="2023-03-30T19:25:4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31"/>
    <n v="0"/>
    <n v="1"/>
    <x v="8"/>
    <s v="people"/>
    <x v="1986"/>
    <d v="2022-10-20T00:28:15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31"/>
    <n v="42"/>
    <n v="83.43"/>
    <x v="8"/>
    <s v="people"/>
    <x v="1987"/>
    <d v="2021-08-13T03:50:01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31"/>
    <n v="0"/>
    <n v="25"/>
    <x v="8"/>
    <s v="people"/>
    <x v="1988"/>
    <d v="2022-02-25T20:56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31"/>
    <n v="1"/>
    <n v="50"/>
    <x v="8"/>
    <s v="people"/>
    <x v="1989"/>
    <d v="2023-08-27T04:57:1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31"/>
    <n v="17"/>
    <n v="101.8"/>
    <x v="8"/>
    <s v="people"/>
    <x v="1990"/>
    <d v="2022-09-15T12:13:57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31"/>
    <n v="7"/>
    <n v="46.67"/>
    <x v="8"/>
    <s v="people"/>
    <x v="1991"/>
    <d v="2022-01-02T03:55:5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31"/>
    <n v="0"/>
    <n v="1"/>
    <x v="8"/>
    <s v="people"/>
    <x v="1992"/>
    <d v="2021-07-31T00:30:1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31"/>
    <n v="0"/>
    <n v="0"/>
    <x v="8"/>
    <s v="people"/>
    <x v="1993"/>
    <d v="2022-07-16T05:51:1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31"/>
    <n v="0"/>
    <n v="0"/>
    <x v="8"/>
    <s v="people"/>
    <x v="1994"/>
    <d v="2023-08-21T21:53:1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31"/>
    <n v="8"/>
    <n v="26"/>
    <x v="8"/>
    <s v="people"/>
    <x v="1995"/>
    <d v="2022-01-17T00:44:3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31"/>
    <n v="0"/>
    <n v="0"/>
    <x v="8"/>
    <s v="people"/>
    <x v="1996"/>
    <d v="2020-11-18T22:28:4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31"/>
    <n v="0"/>
    <n v="0"/>
    <x v="8"/>
    <s v="people"/>
    <x v="1997"/>
    <d v="2021-01-11T18:40: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31"/>
    <n v="26"/>
    <n v="218.33"/>
    <x v="8"/>
    <s v="people"/>
    <x v="1998"/>
    <d v="2020-12-13T06:40:4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31"/>
    <n v="1"/>
    <n v="33.71"/>
    <x v="8"/>
    <s v="people"/>
    <x v="1999"/>
    <d v="2021-04-11T14:23:0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31"/>
    <n v="13"/>
    <n v="25"/>
    <x v="8"/>
    <s v="people"/>
    <x v="2000"/>
    <d v="2022-08-03T22:40: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30"/>
    <n v="382"/>
    <n v="128.38999999999999"/>
    <x v="2"/>
    <s v="hardware"/>
    <x v="2001"/>
    <d v="2021-12-09T02:17:0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30"/>
    <n v="217"/>
    <n v="78.83"/>
    <x v="2"/>
    <s v="hardware"/>
    <x v="2002"/>
    <d v="2023-10-15T09:15:0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30"/>
    <n v="312"/>
    <n v="91.76"/>
    <x v="2"/>
    <s v="hardware"/>
    <x v="2003"/>
    <d v="2016-04-15T05:42:5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30"/>
    <n v="234"/>
    <n v="331.1"/>
    <x v="2"/>
    <s v="hardware"/>
    <x v="2004"/>
    <d v="2020-11-18T16:35:2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30"/>
    <n v="124"/>
    <n v="194.26"/>
    <x v="2"/>
    <s v="hardware"/>
    <x v="2005"/>
    <d v="2020-01-18T01:07: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30"/>
    <n v="248"/>
    <n v="408.98"/>
    <x v="2"/>
    <s v="hardware"/>
    <x v="2006"/>
    <d v="2021-05-04T11:26:3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30"/>
    <n v="116"/>
    <n v="84.46"/>
    <x v="2"/>
    <s v="hardware"/>
    <x v="2007"/>
    <d v="2016-06-13T21:42:5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30"/>
    <n v="117"/>
    <n v="44.85"/>
    <x v="2"/>
    <s v="hardware"/>
    <x v="2008"/>
    <d v="2017-09-04T06:17:3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30"/>
    <n v="305"/>
    <n v="383.36"/>
    <x v="2"/>
    <s v="hardware"/>
    <x v="2009"/>
    <d v="2023-08-06T06:35:0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30"/>
    <n v="320"/>
    <n v="55.28"/>
    <x v="2"/>
    <s v="hardware"/>
    <x v="2010"/>
    <d v="2023-04-18T03:19:5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30"/>
    <n v="820"/>
    <n v="422.02"/>
    <x v="2"/>
    <s v="hardware"/>
    <x v="2011"/>
    <d v="2022-08-09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30"/>
    <n v="235"/>
    <n v="64.180000000000007"/>
    <x v="2"/>
    <s v="hardware"/>
    <x v="2012"/>
    <d v="2021-07-16T22:33:1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30"/>
    <n v="495"/>
    <n v="173.58"/>
    <x v="2"/>
    <s v="hardware"/>
    <x v="2013"/>
    <d v="2023-03-02T05:46:5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30"/>
    <n v="7814"/>
    <n v="88.6"/>
    <x v="2"/>
    <s v="hardware"/>
    <x v="2014"/>
    <d v="2019-05-28T18:27:2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30"/>
    <n v="113"/>
    <n v="50.22"/>
    <x v="2"/>
    <s v="hardware"/>
    <x v="2015"/>
    <d v="2017-08-24T03:28:4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30"/>
    <n v="922"/>
    <n v="192.39"/>
    <x v="2"/>
    <s v="hardware"/>
    <x v="2016"/>
    <d v="2019-05-11T07:00:5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30"/>
    <n v="125"/>
    <n v="73.42"/>
    <x v="2"/>
    <s v="hardware"/>
    <x v="2017"/>
    <d v="2018-04-05T11:25:4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30"/>
    <n v="102"/>
    <n v="147.68"/>
    <x v="2"/>
    <s v="hardware"/>
    <x v="2018"/>
    <d v="2022-02-17T10:02:0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30"/>
    <n v="485"/>
    <n v="108.97"/>
    <x v="2"/>
    <s v="hardware"/>
    <x v="2019"/>
    <d v="2023-05-27T19:26:0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30"/>
    <n v="192"/>
    <n v="23.65"/>
    <x v="2"/>
    <s v="hardware"/>
    <x v="2020"/>
    <d v="2020-09-14T22:56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30"/>
    <n v="281"/>
    <n v="147.94999999999999"/>
    <x v="2"/>
    <s v="hardware"/>
    <x v="2021"/>
    <d v="2021-02-12T22:30: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30"/>
    <n v="125"/>
    <n v="385.04"/>
    <x v="2"/>
    <s v="hardware"/>
    <x v="2022"/>
    <d v="2023-01-29T22:28:0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30"/>
    <n v="161"/>
    <n v="457.39"/>
    <x v="2"/>
    <s v="hardware"/>
    <x v="2023"/>
    <d v="2021-12-07T11:32:2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30"/>
    <n v="585"/>
    <n v="222.99"/>
    <x v="2"/>
    <s v="hardware"/>
    <x v="2024"/>
    <d v="2018-09-14T17:08:3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30"/>
    <n v="201"/>
    <n v="220.74"/>
    <x v="2"/>
    <s v="hardware"/>
    <x v="2025"/>
    <d v="2021-12-07T05:03:4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30"/>
    <n v="133"/>
    <n v="73.5"/>
    <x v="2"/>
    <s v="hardware"/>
    <x v="2026"/>
    <d v="2020-08-18T18:16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30"/>
    <n v="120"/>
    <n v="223.1"/>
    <x v="2"/>
    <s v="hardware"/>
    <x v="2027"/>
    <d v="2021-09-15T10:53:4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30"/>
    <n v="126"/>
    <n v="47.91"/>
    <x v="2"/>
    <s v="hardware"/>
    <x v="2028"/>
    <d v="2015-12-12T14:45:4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30"/>
    <n v="361"/>
    <n v="96.06"/>
    <x v="2"/>
    <s v="hardware"/>
    <x v="2029"/>
    <d v="2021-01-11T21:10:0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30"/>
    <n v="226"/>
    <n v="118.61"/>
    <x v="2"/>
    <s v="hardware"/>
    <x v="2030"/>
    <d v="2019-01-17T03:19:5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30"/>
    <n v="120"/>
    <n v="118.45"/>
    <x v="2"/>
    <s v="hardware"/>
    <x v="2031"/>
    <d v="2021-06-15T04:34:1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30"/>
    <n v="304"/>
    <n v="143.21"/>
    <x v="2"/>
    <s v="hardware"/>
    <x v="2032"/>
    <d v="2023-08-31T05:42:5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30"/>
    <n v="179"/>
    <n v="282.72000000000003"/>
    <x v="2"/>
    <s v="hardware"/>
    <x v="2033"/>
    <d v="2020-08-24T09:07: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30"/>
    <n v="387"/>
    <n v="593.94000000000005"/>
    <x v="2"/>
    <s v="hardware"/>
    <x v="2034"/>
    <d v="2021-10-28T07:57:4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30"/>
    <n v="211"/>
    <n v="262.16000000000003"/>
    <x v="2"/>
    <s v="hardware"/>
    <x v="2035"/>
    <d v="2022-07-13T0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30"/>
    <n v="132"/>
    <n v="46.58"/>
    <x v="2"/>
    <s v="hardware"/>
    <x v="2036"/>
    <d v="2020-09-09T03:08:5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30"/>
    <n v="300"/>
    <n v="70.040000000000006"/>
    <x v="2"/>
    <s v="hardware"/>
    <x v="2037"/>
    <d v="2020-04-12T20:37:1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30"/>
    <n v="421"/>
    <n v="164.91"/>
    <x v="2"/>
    <s v="hardware"/>
    <x v="2038"/>
    <d v="2019-09-18T10:17:0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30"/>
    <n v="136"/>
    <n v="449.26"/>
    <x v="2"/>
    <s v="hardware"/>
    <x v="2039"/>
    <d v="2023-08-15T05:41:43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30"/>
    <n v="248"/>
    <n v="27.47"/>
    <x v="2"/>
    <s v="hardware"/>
    <x v="2040"/>
    <d v="2020-02-22T06:00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30"/>
    <n v="182"/>
    <n v="143.97999999999999"/>
    <x v="2"/>
    <s v="hardware"/>
    <x v="2041"/>
    <d v="2023-07-22T15:33:5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30"/>
    <n v="124"/>
    <n v="88.24"/>
    <x v="2"/>
    <s v="hardware"/>
    <x v="2042"/>
    <d v="2022-08-21T22:50:5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30"/>
    <n v="506"/>
    <n v="36.33"/>
    <x v="2"/>
    <s v="hardware"/>
    <x v="2043"/>
    <d v="2023-08-26T15:58:5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30"/>
    <n v="108"/>
    <n v="90.18"/>
    <x v="2"/>
    <s v="hardware"/>
    <x v="2044"/>
    <d v="2021-12-10T01:37:2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30"/>
    <n v="819"/>
    <n v="152.62"/>
    <x v="2"/>
    <s v="hardware"/>
    <x v="2045"/>
    <d v="2018-08-05T16:08: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30"/>
    <n v="121"/>
    <n v="55.81"/>
    <x v="2"/>
    <s v="hardware"/>
    <x v="2046"/>
    <d v="2019-08-04T04:42: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30"/>
    <n v="103"/>
    <n v="227.85"/>
    <x v="2"/>
    <s v="hardware"/>
    <x v="2047"/>
    <d v="2021-10-05T03:25:4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30"/>
    <n v="148"/>
    <n v="91.83"/>
    <x v="2"/>
    <s v="hardware"/>
    <x v="2048"/>
    <d v="2019-08-04T17:52:13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30"/>
    <n v="120"/>
    <n v="80.989999999999995"/>
    <x v="2"/>
    <s v="hardware"/>
    <x v="2049"/>
    <d v="2020-03-12T15:58:5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30"/>
    <n v="473"/>
    <n v="278.39"/>
    <x v="2"/>
    <s v="hardware"/>
    <x v="2050"/>
    <d v="2021-11-24T12:14: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30"/>
    <n v="130"/>
    <n v="43.1"/>
    <x v="2"/>
    <s v="hardware"/>
    <x v="2051"/>
    <d v="2020-04-08T00:36:5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30"/>
    <n v="353"/>
    <n v="326.29000000000002"/>
    <x v="2"/>
    <s v="hardware"/>
    <x v="2052"/>
    <d v="2022-09-23T09:09: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30"/>
    <n v="101"/>
    <n v="41.74"/>
    <x v="2"/>
    <s v="hardware"/>
    <x v="2053"/>
    <d v="2022-06-16T14:39: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30"/>
    <n v="114"/>
    <n v="64.02"/>
    <x v="2"/>
    <s v="hardware"/>
    <x v="2054"/>
    <d v="2020-08-31T17:43:0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30"/>
    <n v="167"/>
    <n v="99.46"/>
    <x v="2"/>
    <s v="hardware"/>
    <x v="2055"/>
    <d v="2021-05-04T01:08:3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30"/>
    <n v="153"/>
    <n v="138.49"/>
    <x v="2"/>
    <s v="hardware"/>
    <x v="2056"/>
    <d v="2019-06-24T17:26: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30"/>
    <n v="202"/>
    <n v="45.55"/>
    <x v="2"/>
    <s v="hardware"/>
    <x v="2057"/>
    <d v="2022-09-30T16:59:39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30"/>
    <n v="168"/>
    <n v="10.51"/>
    <x v="2"/>
    <s v="hardware"/>
    <x v="2058"/>
    <d v="2021-08-14T12:34:1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30"/>
    <n v="143"/>
    <n v="114.77"/>
    <x v="2"/>
    <s v="hardware"/>
    <x v="2059"/>
    <d v="2022-09-01T11:24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30"/>
    <n v="196"/>
    <n v="36"/>
    <x v="2"/>
    <s v="hardware"/>
    <x v="2060"/>
    <d v="2020-12-03T14:12:2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30"/>
    <n v="108"/>
    <n v="154.16999999999999"/>
    <x v="2"/>
    <s v="hardware"/>
    <x v="2061"/>
    <d v="2023-09-19T03:49:3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30"/>
    <n v="115"/>
    <n v="566.39"/>
    <x v="2"/>
    <s v="hardware"/>
    <x v="2062"/>
    <d v="2022-10-31T09:21:5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30"/>
    <n v="148"/>
    <n v="120.86"/>
    <x v="2"/>
    <s v="hardware"/>
    <x v="2063"/>
    <d v="2022-12-30T06:22:5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30"/>
    <n v="191"/>
    <n v="86.16"/>
    <x v="2"/>
    <s v="hardware"/>
    <x v="2064"/>
    <d v="2019-08-13T17:08:3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30"/>
    <n v="199"/>
    <n v="51.21"/>
    <x v="2"/>
    <s v="hardware"/>
    <x v="2065"/>
    <d v="2020-04-07T05:43:2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30"/>
    <n v="219"/>
    <n v="67.260000000000005"/>
    <x v="2"/>
    <s v="hardware"/>
    <x v="2066"/>
    <d v="2021-01-08T04:01:3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30"/>
    <n v="127"/>
    <n v="62.8"/>
    <x v="2"/>
    <s v="hardware"/>
    <x v="2067"/>
    <d v="2021-11-17T09:42:2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30"/>
    <n v="105"/>
    <n v="346.13"/>
    <x v="2"/>
    <s v="hardware"/>
    <x v="2068"/>
    <d v="2023-06-28T23:05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30"/>
    <n v="128"/>
    <n v="244.12"/>
    <x v="2"/>
    <s v="hardware"/>
    <x v="2069"/>
    <d v="2022-07-30T09:31: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30"/>
    <n v="317"/>
    <n v="259.25"/>
    <x v="2"/>
    <s v="hardware"/>
    <x v="2070"/>
    <d v="2023-02-18T11:09:0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30"/>
    <n v="281"/>
    <n v="201.96"/>
    <x v="2"/>
    <s v="hardware"/>
    <x v="2071"/>
    <d v="2023-06-07T17:55:5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30"/>
    <n v="111"/>
    <n v="226.21"/>
    <x v="2"/>
    <s v="hardware"/>
    <x v="2072"/>
    <d v="2022-12-20T22:48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30"/>
    <n v="153"/>
    <n v="324.69"/>
    <x v="2"/>
    <s v="hardware"/>
    <x v="2073"/>
    <d v="2021-10-29T21:45:0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30"/>
    <n v="103"/>
    <n v="205"/>
    <x v="2"/>
    <s v="hardware"/>
    <x v="2074"/>
    <d v="2022-12-20T02:05:2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30"/>
    <n v="1678"/>
    <n v="20.47"/>
    <x v="2"/>
    <s v="hardware"/>
    <x v="2075"/>
    <d v="2019-10-15T18:41:4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30"/>
    <n v="543"/>
    <n v="116.35"/>
    <x v="2"/>
    <s v="hardware"/>
    <x v="2076"/>
    <d v="2020-12-03T20:43:3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30"/>
    <n v="116"/>
    <n v="307.2"/>
    <x v="2"/>
    <s v="hardware"/>
    <x v="2077"/>
    <d v="2021-12-01T03:25:4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30"/>
    <n v="131"/>
    <n v="546.69000000000005"/>
    <x v="2"/>
    <s v="hardware"/>
    <x v="2078"/>
    <d v="2023-09-04T07:26:4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30"/>
    <n v="288"/>
    <n v="47.47"/>
    <x v="2"/>
    <s v="hardware"/>
    <x v="2079"/>
    <d v="2021-12-23T21:42:5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30"/>
    <n v="508"/>
    <n v="101.56"/>
    <x v="2"/>
    <s v="hardware"/>
    <x v="2080"/>
    <d v="2022-05-31T23:58:0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14"/>
    <n v="115"/>
    <n v="72.91"/>
    <x v="4"/>
    <s v="indie rock"/>
    <x v="2081"/>
    <d v="2018-06-05T02:16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14"/>
    <n v="111"/>
    <n v="43.71"/>
    <x v="4"/>
    <s v="indie rock"/>
    <x v="2082"/>
    <d v="2017-11-18T04:26:3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14"/>
    <n v="113"/>
    <n v="34"/>
    <x v="4"/>
    <s v="indie rock"/>
    <x v="2083"/>
    <d v="2018-06-27T09:31:2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14"/>
    <n v="108"/>
    <n v="70.650000000000006"/>
    <x v="4"/>
    <s v="indie rock"/>
    <x v="2084"/>
    <d v="2020-09-02T18:16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14"/>
    <n v="124"/>
    <n v="89.3"/>
    <x v="4"/>
    <s v="indie rock"/>
    <x v="2085"/>
    <d v="2018-08-13T09:12:0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14"/>
    <n v="101"/>
    <n v="115.09"/>
    <x v="4"/>
    <s v="indie rock"/>
    <x v="2086"/>
    <d v="2017-12-11T02:16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14"/>
    <n v="104"/>
    <n v="62.12"/>
    <x v="4"/>
    <s v="indie rock"/>
    <x v="2087"/>
    <d v="2017-08-22T05:36:2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14"/>
    <n v="116"/>
    <n v="46.2"/>
    <x v="4"/>
    <s v="indie rock"/>
    <x v="2088"/>
    <d v="2016-07-04T11:24:3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14"/>
    <n v="120"/>
    <n v="48.55"/>
    <x v="4"/>
    <s v="indie rock"/>
    <x v="2089"/>
    <d v="2019-10-24T05:31:1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14"/>
    <n v="115"/>
    <n v="57.52"/>
    <x v="4"/>
    <s v="indie rock"/>
    <x v="2090"/>
    <d v="2019-04-25T20:44:5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14"/>
    <n v="120"/>
    <n v="88.15"/>
    <x v="4"/>
    <s v="indie rock"/>
    <x v="2091"/>
    <d v="2017-01-16T16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14"/>
    <n v="101"/>
    <n v="110.49"/>
    <x v="4"/>
    <s v="indie rock"/>
    <x v="2092"/>
    <d v="2017-09-24T22:50: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14"/>
    <n v="102"/>
    <n v="66.83"/>
    <x v="4"/>
    <s v="indie rock"/>
    <x v="2093"/>
    <d v="2019-02-12T07:26:1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14"/>
    <n v="121"/>
    <n v="58.6"/>
    <x v="4"/>
    <s v="indie rock"/>
    <x v="2094"/>
    <d v="2018-03-14T17:08:3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14"/>
    <n v="100"/>
    <n v="113.64"/>
    <x v="4"/>
    <s v="indie rock"/>
    <x v="2095"/>
    <d v="2017-09-19T06:24:1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14"/>
    <n v="102"/>
    <n v="43.57"/>
    <x v="4"/>
    <s v="indie rock"/>
    <x v="2096"/>
    <d v="2018-12-08T07:58:5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14"/>
    <n v="100"/>
    <n v="78.95"/>
    <x v="4"/>
    <s v="indie rock"/>
    <x v="2097"/>
    <d v="2017-11-26T17:11:0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14"/>
    <n v="100"/>
    <n v="188.13"/>
    <x v="4"/>
    <s v="indie rock"/>
    <x v="2098"/>
    <d v="2018-03-18T03:07:2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14"/>
    <n v="132"/>
    <n v="63.03"/>
    <x v="4"/>
    <s v="indie rock"/>
    <x v="2099"/>
    <d v="2021-12-31T04:11:2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14"/>
    <n v="137"/>
    <n v="30.37"/>
    <x v="4"/>
    <s v="indie rock"/>
    <x v="2100"/>
    <d v="2018-07-26T11:24: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14"/>
    <n v="113"/>
    <n v="51.48"/>
    <x v="4"/>
    <s v="indie rock"/>
    <x v="2101"/>
    <d v="2018-02-18T17:48:5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14"/>
    <n v="136"/>
    <n v="35.79"/>
    <x v="4"/>
    <s v="indie rock"/>
    <x v="2102"/>
    <d v="2017-03-31T23:49:29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14"/>
    <n v="146"/>
    <n v="98.82"/>
    <x v="4"/>
    <s v="indie rock"/>
    <x v="2103"/>
    <d v="2018-12-25T01:16:4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14"/>
    <n v="130"/>
    <n v="28"/>
    <x v="4"/>
    <s v="indie rock"/>
    <x v="2104"/>
    <d v="2019-08-13T03:25:4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14"/>
    <n v="254"/>
    <n v="51.31"/>
    <x v="4"/>
    <s v="indie rock"/>
    <x v="2105"/>
    <d v="2021-04-20T08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14"/>
    <n v="107"/>
    <n v="53.52"/>
    <x v="4"/>
    <s v="indie rock"/>
    <x v="2106"/>
    <d v="2019-03-23T12:45: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14"/>
    <n v="108"/>
    <n v="37.15"/>
    <x v="4"/>
    <s v="indie rock"/>
    <x v="2107"/>
    <d v="2021-04-10T17:12: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14"/>
    <n v="107"/>
    <n v="89.9"/>
    <x v="4"/>
    <s v="indie rock"/>
    <x v="2108"/>
    <d v="2018-10-16T18:11:2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14"/>
    <n v="107"/>
    <n v="106.53"/>
    <x v="4"/>
    <s v="indie rock"/>
    <x v="2109"/>
    <d v="2022-01-04T05:43:1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14"/>
    <n v="100"/>
    <n v="52.82"/>
    <x v="4"/>
    <s v="indie rock"/>
    <x v="2110"/>
    <d v="2020-09-30T02:16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14"/>
    <n v="107"/>
    <n v="54.62"/>
    <x v="4"/>
    <s v="indie rock"/>
    <x v="2111"/>
    <d v="2017-07-25T14:51:2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14"/>
    <n v="100"/>
    <n v="27.27"/>
    <x v="4"/>
    <s v="indie rock"/>
    <x v="2112"/>
    <d v="2019-06-22T15:10:21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14"/>
    <n v="105"/>
    <n v="68.599999999999994"/>
    <x v="4"/>
    <s v="indie rock"/>
    <x v="2113"/>
    <d v="2021-02-12T16:52:5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14"/>
    <n v="105"/>
    <n v="35.61"/>
    <x v="4"/>
    <s v="indie rock"/>
    <x v="2114"/>
    <d v="2016-10-14T05:41:4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14"/>
    <n v="226"/>
    <n v="94.03"/>
    <x v="4"/>
    <s v="indie rock"/>
    <x v="2115"/>
    <d v="2017-01-05T12:30: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14"/>
    <n v="101"/>
    <n v="526.46"/>
    <x v="4"/>
    <s v="indie rock"/>
    <x v="2116"/>
    <d v="2018-11-11T14:28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14"/>
    <n v="148"/>
    <n v="50.66"/>
    <x v="4"/>
    <s v="indie rock"/>
    <x v="2117"/>
    <d v="2022-05-13T22:50:17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14"/>
    <n v="135"/>
    <n v="79.180000000000007"/>
    <x v="4"/>
    <s v="indie rock"/>
    <x v="2118"/>
    <d v="2017-07-01T09:18:4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14"/>
    <n v="101"/>
    <n v="91.59"/>
    <x v="4"/>
    <s v="indie rock"/>
    <x v="2119"/>
    <d v="2018-09-18T03:34:1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14"/>
    <n v="101"/>
    <n v="116.96"/>
    <x v="4"/>
    <s v="indie rock"/>
    <x v="2120"/>
    <d v="2020-04-15T23:01: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17"/>
    <n v="1"/>
    <n v="28.4"/>
    <x v="6"/>
    <s v="video games"/>
    <x v="2121"/>
    <d v="2023-10-01T16:56:0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17"/>
    <n v="0"/>
    <n v="103.33"/>
    <x v="6"/>
    <s v="video games"/>
    <x v="2122"/>
    <d v="2023-09-26T15:06:0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17"/>
    <n v="10"/>
    <n v="10"/>
    <x v="6"/>
    <s v="video games"/>
    <x v="2123"/>
    <d v="2015-12-11T21:41:4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17"/>
    <n v="10"/>
    <n v="23"/>
    <x v="6"/>
    <s v="video games"/>
    <x v="2124"/>
    <d v="2016-10-03T22:51:2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17"/>
    <n v="1"/>
    <n v="31.56"/>
    <x v="6"/>
    <s v="video games"/>
    <x v="2125"/>
    <d v="2022-02-07T21:13:0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17"/>
    <n v="0"/>
    <n v="5"/>
    <x v="6"/>
    <s v="video games"/>
    <x v="2126"/>
    <d v="2021-05-10T16:24:31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17"/>
    <n v="29"/>
    <n v="34.22"/>
    <x v="6"/>
    <s v="video games"/>
    <x v="2127"/>
    <d v="2021-08-25T12:43:0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17"/>
    <n v="0"/>
    <n v="25"/>
    <x v="6"/>
    <s v="video games"/>
    <x v="2128"/>
    <d v="2021-02-10T07:28:5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17"/>
    <n v="12"/>
    <n v="19.670000000000002"/>
    <x v="6"/>
    <s v="video games"/>
    <x v="2129"/>
    <d v="2022-10-15T00:4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17"/>
    <n v="0"/>
    <n v="21.25"/>
    <x v="6"/>
    <s v="video games"/>
    <x v="2130"/>
    <d v="2020-12-30T09:13: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17"/>
    <n v="5"/>
    <n v="8.33"/>
    <x v="6"/>
    <s v="video games"/>
    <x v="2131"/>
    <d v="2022-01-11T15:57:5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17"/>
    <n v="2"/>
    <n v="21.34"/>
    <x v="6"/>
    <s v="video games"/>
    <x v="2132"/>
    <d v="2020-05-23T03:04:3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17"/>
    <n v="2"/>
    <n v="5.33"/>
    <x v="6"/>
    <s v="video games"/>
    <x v="2133"/>
    <d v="2017-03-18T18:16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17"/>
    <n v="2"/>
    <n v="34.67"/>
    <x v="6"/>
    <s v="video games"/>
    <x v="2134"/>
    <d v="2019-07-06T07:10:1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17"/>
    <n v="10"/>
    <n v="21.73"/>
    <x v="6"/>
    <s v="video games"/>
    <x v="2135"/>
    <d v="2018-11-14T02:25:2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17"/>
    <n v="0"/>
    <n v="11.92"/>
    <x v="6"/>
    <s v="video games"/>
    <x v="2136"/>
    <d v="2020-01-21T20:49: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17"/>
    <n v="28"/>
    <n v="26.6"/>
    <x v="6"/>
    <s v="video games"/>
    <x v="2137"/>
    <d v="2021-05-07T00:34:5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17"/>
    <n v="13"/>
    <n v="10.67"/>
    <x v="6"/>
    <s v="video games"/>
    <x v="2138"/>
    <d v="2020-02-14T08:21:42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17"/>
    <n v="5"/>
    <n v="29.04"/>
    <x v="6"/>
    <s v="video games"/>
    <x v="2139"/>
    <d v="2023-07-14T20:34: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17"/>
    <n v="0"/>
    <n v="50.91"/>
    <x v="6"/>
    <s v="video games"/>
    <x v="2140"/>
    <d v="2019-03-07T02:17:3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17"/>
    <n v="0"/>
    <n v="0"/>
    <x v="6"/>
    <s v="video games"/>
    <x v="2141"/>
    <d v="2021-04-12T11:02:0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17"/>
    <n v="6"/>
    <n v="50.08"/>
    <x v="6"/>
    <s v="video games"/>
    <x v="2142"/>
    <d v="2022-07-26T15:48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17"/>
    <n v="11"/>
    <n v="45"/>
    <x v="6"/>
    <s v="video games"/>
    <x v="2143"/>
    <d v="2016-05-06T18:17:0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17"/>
    <n v="2"/>
    <n v="25.29"/>
    <x v="6"/>
    <s v="video games"/>
    <x v="2144"/>
    <d v="2019-12-12T21:51: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17"/>
    <n v="30"/>
    <n v="51.29"/>
    <x v="6"/>
    <s v="video games"/>
    <x v="2145"/>
    <d v="2020-03-06T04:13:3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17"/>
    <n v="0"/>
    <n v="1"/>
    <x v="6"/>
    <s v="video games"/>
    <x v="2146"/>
    <d v="2022-09-13T18:38:17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17"/>
    <n v="1"/>
    <n v="49.38"/>
    <x v="6"/>
    <s v="video games"/>
    <x v="2147"/>
    <d v="2021-04-14T19:32:2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17"/>
    <n v="2"/>
    <n v="1"/>
    <x v="6"/>
    <s v="video games"/>
    <x v="2148"/>
    <d v="2021-09-18T18:58:4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17"/>
    <n v="0"/>
    <n v="0"/>
    <x v="6"/>
    <s v="video games"/>
    <x v="2149"/>
    <d v="2016-05-17T06:51:26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17"/>
    <n v="1"/>
    <n v="101.25"/>
    <x v="6"/>
    <s v="video games"/>
    <x v="2150"/>
    <d v="2023-03-07T04:22: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17"/>
    <n v="0"/>
    <n v="19.670000000000002"/>
    <x v="6"/>
    <s v="video games"/>
    <x v="2151"/>
    <d v="2023-02-19T19:48: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17"/>
    <n v="0"/>
    <n v="12.5"/>
    <x v="6"/>
    <s v="video games"/>
    <x v="2152"/>
    <d v="2020-07-08T04:32:3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17"/>
    <n v="0"/>
    <n v="8.5"/>
    <x v="6"/>
    <s v="video games"/>
    <x v="2153"/>
    <d v="2021-06-16T15:58:5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17"/>
    <n v="1"/>
    <n v="1"/>
    <x v="6"/>
    <s v="video games"/>
    <x v="2154"/>
    <d v="2020-05-16T10:29:0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17"/>
    <n v="2"/>
    <n v="23"/>
    <x v="6"/>
    <s v="video games"/>
    <x v="2155"/>
    <d v="2022-11-08T19:21:3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17"/>
    <n v="3"/>
    <n v="17.989999999999998"/>
    <x v="6"/>
    <s v="video games"/>
    <x v="2156"/>
    <d v="2019-12-15T13:08:41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17"/>
    <n v="28"/>
    <n v="370.95"/>
    <x v="6"/>
    <s v="video games"/>
    <x v="2157"/>
    <d v="2023-09-09T12:33:0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17"/>
    <n v="7"/>
    <n v="63.57"/>
    <x v="6"/>
    <s v="video games"/>
    <x v="2158"/>
    <d v="2019-04-03T13:08:0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17"/>
    <n v="1"/>
    <n v="13"/>
    <x v="6"/>
    <s v="video games"/>
    <x v="2159"/>
    <d v="2017-06-22T02:54:4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17"/>
    <n v="1"/>
    <n v="5.31"/>
    <x v="6"/>
    <s v="video games"/>
    <x v="2160"/>
    <d v="2018-06-09T02:22:57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11"/>
    <n v="116"/>
    <n v="35.619999999999997"/>
    <x v="4"/>
    <s v="rock"/>
    <x v="2161"/>
    <d v="2022-04-05T19:57:1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11"/>
    <n v="112"/>
    <n v="87.1"/>
    <x v="4"/>
    <s v="rock"/>
    <x v="2162"/>
    <d v="2020-12-04T21:00:4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11"/>
    <n v="132"/>
    <n v="75.11"/>
    <x v="4"/>
    <s v="rock"/>
    <x v="2163"/>
    <d v="2021-12-03T18:05:43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11"/>
    <n v="103"/>
    <n v="68.010000000000005"/>
    <x v="4"/>
    <s v="rock"/>
    <x v="2164"/>
    <d v="2023-02-14T11:24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11"/>
    <n v="139"/>
    <n v="29.62"/>
    <x v="4"/>
    <s v="rock"/>
    <x v="2165"/>
    <d v="2022-11-17T20:34:5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11"/>
    <n v="147"/>
    <n v="91.63"/>
    <x v="4"/>
    <s v="rock"/>
    <x v="2166"/>
    <d v="2021-05-07T03:33:4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11"/>
    <n v="120"/>
    <n v="22.5"/>
    <x v="4"/>
    <s v="rock"/>
    <x v="2167"/>
    <d v="2018-10-22T08:40:4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11"/>
    <n v="122"/>
    <n v="64.37"/>
    <x v="4"/>
    <s v="rock"/>
    <x v="2168"/>
    <d v="2023-11-04T09:08:3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11"/>
    <n v="100"/>
    <n v="21.86"/>
    <x v="4"/>
    <s v="rock"/>
    <x v="2169"/>
    <d v="2023-11-27T19:13:2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11"/>
    <n v="181"/>
    <n v="33.32"/>
    <x v="4"/>
    <s v="rock"/>
    <x v="2170"/>
    <d v="2022-02-28T03:26:0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11"/>
    <n v="106"/>
    <n v="90.28"/>
    <x v="4"/>
    <s v="rock"/>
    <x v="2171"/>
    <d v="2021-12-19T19:25:4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11"/>
    <n v="100"/>
    <n v="76.92"/>
    <x v="4"/>
    <s v="rock"/>
    <x v="2172"/>
    <d v="2021-10-06T22:46:0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11"/>
    <n v="127"/>
    <n v="59.23"/>
    <x v="4"/>
    <s v="rock"/>
    <x v="2173"/>
    <d v="2019-12-07T21:41:4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11"/>
    <n v="103"/>
    <n v="65.38"/>
    <x v="4"/>
    <s v="rock"/>
    <x v="2174"/>
    <d v="2022-12-18T14:53:2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11"/>
    <n v="250"/>
    <n v="67.31"/>
    <x v="4"/>
    <s v="rock"/>
    <x v="2175"/>
    <d v="2023-03-16T00:14:5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11"/>
    <n v="126"/>
    <n v="88.75"/>
    <x v="4"/>
    <s v="rock"/>
    <x v="2176"/>
    <d v="2021-10-23T00:1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11"/>
    <n v="100"/>
    <n v="65.87"/>
    <x v="4"/>
    <s v="rock"/>
    <x v="2177"/>
    <d v="2023-01-23T20:35: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11"/>
    <n v="139"/>
    <n v="40.35"/>
    <x v="4"/>
    <s v="rock"/>
    <x v="2178"/>
    <d v="2023-10-09T14:01:5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11"/>
    <n v="161"/>
    <n v="76.86"/>
    <x v="4"/>
    <s v="rock"/>
    <x v="2179"/>
    <d v="2021-09-28T11:33: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11"/>
    <n v="107"/>
    <n v="68.709999999999994"/>
    <x v="4"/>
    <s v="rock"/>
    <x v="2180"/>
    <d v="2022-06-02T22:56: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32"/>
    <n v="153"/>
    <n v="57.77"/>
    <x v="6"/>
    <s v="tabletop games"/>
    <x v="2181"/>
    <d v="2023-11-16T17:17:1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32"/>
    <n v="524"/>
    <n v="44.17"/>
    <x v="6"/>
    <s v="tabletop games"/>
    <x v="2182"/>
    <d v="2021-02-23T00:42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32"/>
    <n v="489"/>
    <n v="31.57"/>
    <x v="6"/>
    <s v="tabletop games"/>
    <x v="2183"/>
    <d v="2023-11-03T05:42:5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32"/>
    <n v="285"/>
    <n v="107.05"/>
    <x v="6"/>
    <s v="tabletop games"/>
    <x v="2184"/>
    <d v="2022-08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32"/>
    <n v="1857"/>
    <n v="149.03"/>
    <x v="6"/>
    <s v="tabletop games"/>
    <x v="2185"/>
    <d v="2019-05-30T02:44:3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32"/>
    <n v="110"/>
    <n v="55.96"/>
    <x v="6"/>
    <s v="tabletop games"/>
    <x v="2186"/>
    <d v="2023-05-09T22:51:2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32"/>
    <n v="1015"/>
    <n v="56.97"/>
    <x v="6"/>
    <s v="tabletop games"/>
    <x v="2187"/>
    <d v="2021-09-19T07:58:5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32"/>
    <n v="412"/>
    <n v="44.06"/>
    <x v="6"/>
    <s v="tabletop games"/>
    <x v="2188"/>
    <d v="2023-07-04T12:34:1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32"/>
    <n v="503"/>
    <n v="68.63"/>
    <x v="6"/>
    <s v="tabletop games"/>
    <x v="2189"/>
    <d v="2022-12-03T01:08: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32"/>
    <n v="185"/>
    <n v="65.319999999999993"/>
    <x v="6"/>
    <s v="tabletop games"/>
    <x v="2190"/>
    <d v="2022-10-30T04:33:0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32"/>
    <n v="120"/>
    <n v="35.92"/>
    <x v="6"/>
    <s v="tabletop games"/>
    <x v="2191"/>
    <d v="2023-11-09T16:00:3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32"/>
    <n v="1081"/>
    <n v="40.07"/>
    <x v="6"/>
    <s v="tabletop games"/>
    <x v="2192"/>
    <d v="2023-09-01T02:17:0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32"/>
    <n v="452"/>
    <n v="75.650000000000006"/>
    <x v="6"/>
    <s v="tabletop games"/>
    <x v="2193"/>
    <d v="2023-08-03T19:24:3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32"/>
    <n v="537"/>
    <n v="61.2"/>
    <x v="6"/>
    <s v="tabletop games"/>
    <x v="2194"/>
    <d v="2022-11-03T02:30:17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32"/>
    <n v="120"/>
    <n v="48.13"/>
    <x v="6"/>
    <s v="tabletop games"/>
    <x v="2195"/>
    <d v="2022-02-15T14:19:03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32"/>
    <n v="114"/>
    <n v="68.11"/>
    <x v="6"/>
    <s v="tabletop games"/>
    <x v="2196"/>
    <d v="2023-08-16T11:25:43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32"/>
    <n v="951"/>
    <n v="65.89"/>
    <x v="6"/>
    <s v="tabletop games"/>
    <x v="2197"/>
    <d v="2021-08-11T22:52:3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32"/>
    <n v="133"/>
    <n v="81.650000000000006"/>
    <x v="6"/>
    <s v="tabletop games"/>
    <x v="2198"/>
    <d v="2022-06-03T22:05:43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32"/>
    <n v="147"/>
    <n v="52.7"/>
    <x v="6"/>
    <s v="tabletop games"/>
    <x v="2199"/>
    <d v="2022-04-30T11:25:4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32"/>
    <n v="542"/>
    <n v="41.23"/>
    <x v="6"/>
    <s v="tabletop games"/>
    <x v="2200"/>
    <d v="2022-01-04T17:08:3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15"/>
    <n v="383"/>
    <n v="15.04"/>
    <x v="4"/>
    <s v="electronic music"/>
    <x v="2201"/>
    <d v="2019-03-12T19:47:5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15"/>
    <n v="704"/>
    <n v="39.07"/>
    <x v="4"/>
    <s v="electronic music"/>
    <x v="2202"/>
    <d v="2018-12-15T23:17:2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15"/>
    <n v="110"/>
    <n v="43.82"/>
    <x v="4"/>
    <s v="electronic music"/>
    <x v="2203"/>
    <d v="2022-04-06T23:34:5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15"/>
    <n v="133"/>
    <n v="27.3"/>
    <x v="4"/>
    <s v="electronic music"/>
    <x v="2204"/>
    <d v="2019-05-10T15:24:1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15"/>
    <n v="152"/>
    <n v="42.22"/>
    <x v="4"/>
    <s v="electronic music"/>
    <x v="2205"/>
    <d v="2018-06-24T01:57:5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15"/>
    <n v="103"/>
    <n v="33.24"/>
    <x v="4"/>
    <s v="electronic music"/>
    <x v="2206"/>
    <d v="2018-05-01T20:46:1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15"/>
    <n v="100"/>
    <n v="285.70999999999998"/>
    <x v="4"/>
    <s v="electronic music"/>
    <x v="2207"/>
    <d v="2020-02-22T13:19: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15"/>
    <n v="102"/>
    <n v="42.33"/>
    <x v="4"/>
    <s v="electronic music"/>
    <x v="2208"/>
    <d v="2018-04-21T11:25:4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15"/>
    <n v="151"/>
    <n v="50.27"/>
    <x v="4"/>
    <s v="electronic music"/>
    <x v="2209"/>
    <d v="2020-08-11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15"/>
    <n v="111"/>
    <n v="61.9"/>
    <x v="4"/>
    <s v="electronic music"/>
    <x v="2210"/>
    <d v="2018-04-30T02:58:1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15"/>
    <n v="196"/>
    <n v="40.75"/>
    <x v="4"/>
    <s v="electronic music"/>
    <x v="2211"/>
    <d v="2020-08-06T07:58:5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15"/>
    <n v="114"/>
    <n v="55.8"/>
    <x v="4"/>
    <s v="electronic music"/>
    <x v="2212"/>
    <d v="2020-02-08T14:51: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15"/>
    <n v="200"/>
    <n v="10"/>
    <x v="4"/>
    <s v="electronic music"/>
    <x v="2213"/>
    <d v="2021-11-07T02:05:1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15"/>
    <n v="293"/>
    <n v="73.13"/>
    <x v="4"/>
    <s v="electronic music"/>
    <x v="2214"/>
    <d v="2020-05-26T21:43:46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15"/>
    <n v="156"/>
    <n v="26.06"/>
    <x v="4"/>
    <s v="electronic music"/>
    <x v="2215"/>
    <d v="2018-03-24T01:07: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15"/>
    <n v="106"/>
    <n v="22.64"/>
    <x v="4"/>
    <s v="electronic music"/>
    <x v="2216"/>
    <d v="2022-01-24T20:37:0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15"/>
    <n v="101"/>
    <n v="47.22"/>
    <x v="4"/>
    <s v="electronic music"/>
    <x v="2217"/>
    <d v="2022-05-20T22:51: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15"/>
    <n v="123"/>
    <n v="32.32"/>
    <x v="4"/>
    <s v="electronic music"/>
    <x v="2218"/>
    <d v="2018-10-02T20:34: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15"/>
    <n v="102"/>
    <n v="53.42"/>
    <x v="4"/>
    <s v="electronic music"/>
    <x v="2219"/>
    <d v="2022-02-24T16:17:2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15"/>
    <n v="101"/>
    <n v="51.3"/>
    <x v="4"/>
    <s v="electronic music"/>
    <x v="2220"/>
    <d v="2019-10-17T08:31: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32"/>
    <n v="108"/>
    <n v="37.200000000000003"/>
    <x v="6"/>
    <s v="tabletop games"/>
    <x v="2221"/>
    <d v="2022-12-04T06:51:2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32"/>
    <n v="163"/>
    <n v="27.1"/>
    <x v="6"/>
    <s v="tabletop games"/>
    <x v="2222"/>
    <d v="2018-02-01T04:27: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32"/>
    <n v="106"/>
    <n v="206.31"/>
    <x v="6"/>
    <s v="tabletop games"/>
    <x v="2223"/>
    <d v="2021-12-26T00:26:0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32"/>
    <n v="243"/>
    <n v="82.15"/>
    <x v="6"/>
    <s v="tabletop games"/>
    <x v="2224"/>
    <d v="2023-07-09T04:34:1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32"/>
    <n v="945"/>
    <n v="164.8"/>
    <x v="6"/>
    <s v="tabletop games"/>
    <x v="2225"/>
    <d v="2021-02-10T08:00:1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32"/>
    <n v="108"/>
    <n v="60.82"/>
    <x v="6"/>
    <s v="tabletop games"/>
    <x v="2226"/>
    <d v="2022-09-14T09:07: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32"/>
    <n v="157"/>
    <n v="67.97"/>
    <x v="6"/>
    <s v="tabletop games"/>
    <x v="2227"/>
    <d v="2020-02-19T19:51:3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32"/>
    <n v="1174"/>
    <n v="81.56"/>
    <x v="6"/>
    <s v="tabletop games"/>
    <x v="2228"/>
    <d v="2022-02-20T17:54:5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32"/>
    <n v="171"/>
    <n v="25.43"/>
    <x v="6"/>
    <s v="tabletop games"/>
    <x v="2229"/>
    <d v="2019-11-29T21:42:5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32"/>
    <n v="126"/>
    <n v="21.5"/>
    <x v="6"/>
    <s v="tabletop games"/>
    <x v="2230"/>
    <d v="2020-08-24T03:35:4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32"/>
    <n v="1212"/>
    <n v="27.23"/>
    <x v="6"/>
    <s v="tabletop games"/>
    <x v="2231"/>
    <d v="2019-09-10T22:51:2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32"/>
    <n v="496"/>
    <n v="25.09"/>
    <x v="6"/>
    <s v="tabletop games"/>
    <x v="2232"/>
    <d v="2020-11-28T10:17:0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32"/>
    <n v="332"/>
    <n v="21.23"/>
    <x v="6"/>
    <s v="tabletop games"/>
    <x v="2233"/>
    <d v="2022-07-07T13:42:5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32"/>
    <n v="1165"/>
    <n v="41.61"/>
    <x v="6"/>
    <s v="tabletop games"/>
    <x v="2234"/>
    <d v="2023-09-24T22:37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32"/>
    <n v="153"/>
    <n v="135.59"/>
    <x v="6"/>
    <s v="tabletop games"/>
    <x v="2235"/>
    <d v="2021-09-13T09:44:5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32"/>
    <n v="537"/>
    <n v="22.12"/>
    <x v="6"/>
    <s v="tabletop games"/>
    <x v="2236"/>
    <d v="2022-09-02T06:38: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32"/>
    <n v="353"/>
    <n v="64.63"/>
    <x v="6"/>
    <s v="tabletop games"/>
    <x v="2237"/>
    <d v="2021-04-10T05:41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32"/>
    <n v="137"/>
    <n v="69.569999999999993"/>
    <x v="6"/>
    <s v="tabletop games"/>
    <x v="2238"/>
    <d v="2023-12-06T20:28: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32"/>
    <n v="128"/>
    <n v="75.13"/>
    <x v="6"/>
    <s v="tabletop games"/>
    <x v="2239"/>
    <d v="2020-03-10T14:53:4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32"/>
    <n v="271"/>
    <n v="140.97999999999999"/>
    <x v="6"/>
    <s v="tabletop games"/>
    <x v="2240"/>
    <d v="2022-12-04T02:04: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32"/>
    <n v="806"/>
    <n v="49.47"/>
    <x v="6"/>
    <s v="tabletop games"/>
    <x v="2241"/>
    <d v="2023-11-27T22:41:5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32"/>
    <n v="1360"/>
    <n v="53.87"/>
    <x v="6"/>
    <s v="tabletop games"/>
    <x v="2242"/>
    <d v="2020-03-06T00:02: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32"/>
    <n v="930250"/>
    <n v="4.57"/>
    <x v="6"/>
    <s v="tabletop games"/>
    <x v="2243"/>
    <d v="2023-12-09T17:08:3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32"/>
    <n v="377"/>
    <n v="65"/>
    <x v="6"/>
    <s v="tabletop games"/>
    <x v="2244"/>
    <d v="2023-06-24T09:42:5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32"/>
    <n v="2647"/>
    <n v="53.48"/>
    <x v="6"/>
    <s v="tabletop games"/>
    <x v="2245"/>
    <d v="2020-06-13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32"/>
    <n v="100"/>
    <n v="43.91"/>
    <x v="6"/>
    <s v="tabletop games"/>
    <x v="2246"/>
    <d v="2022-03-15T01:08: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32"/>
    <n v="104"/>
    <n v="50.85"/>
    <x v="6"/>
    <s v="tabletop games"/>
    <x v="2247"/>
    <d v="2022-01-31T14:50: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32"/>
    <n v="107"/>
    <n v="58.63"/>
    <x v="6"/>
    <s v="tabletop games"/>
    <x v="2248"/>
    <d v="2023-08-30T20:35:4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32"/>
    <n v="169"/>
    <n v="32.82"/>
    <x v="6"/>
    <s v="tabletop games"/>
    <x v="2249"/>
    <d v="2019-06-07T11:17:2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32"/>
    <n v="975"/>
    <n v="426.93"/>
    <x v="6"/>
    <s v="tabletop games"/>
    <x v="2250"/>
    <d v="2023-08-17T08:09:0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32"/>
    <n v="134"/>
    <n v="23.81"/>
    <x v="6"/>
    <s v="tabletop games"/>
    <x v="2251"/>
    <d v="2020-12-30T16:20:3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32"/>
    <n v="272"/>
    <n v="98.41"/>
    <x v="6"/>
    <s v="tabletop games"/>
    <x v="2252"/>
    <d v="2023-04-03T15:51:1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32"/>
    <n v="113"/>
    <n v="107.32"/>
    <x v="6"/>
    <s v="tabletop games"/>
    <x v="2253"/>
    <d v="2022-06-08T15:01:5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32"/>
    <n v="460"/>
    <n v="11.67"/>
    <x v="6"/>
    <s v="tabletop games"/>
    <x v="2254"/>
    <d v="2023-10-16T10:54:3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32"/>
    <n v="287"/>
    <n v="41.78"/>
    <x v="6"/>
    <s v="tabletop games"/>
    <x v="2255"/>
    <d v="2022-12-21T08:58:0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32"/>
    <n v="223"/>
    <n v="21.38"/>
    <x v="6"/>
    <s v="tabletop games"/>
    <x v="2256"/>
    <d v="2023-08-05T05:32:1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32"/>
    <n v="636"/>
    <n v="94.1"/>
    <x v="6"/>
    <s v="tabletop games"/>
    <x v="2257"/>
    <d v="2023-02-08T12:34:17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32"/>
    <n v="147"/>
    <n v="15.72"/>
    <x v="6"/>
    <s v="tabletop games"/>
    <x v="2258"/>
    <d v="2021-12-07T20:35: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32"/>
    <n v="1867"/>
    <n v="90.64"/>
    <x v="6"/>
    <s v="tabletop games"/>
    <x v="2259"/>
    <d v="2023-08-23T22:04:3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32"/>
    <n v="327"/>
    <n v="97.3"/>
    <x v="6"/>
    <s v="tabletop games"/>
    <x v="2260"/>
    <d v="2020-07-20T23:19:0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32"/>
    <n v="780"/>
    <n v="37.119999999999997"/>
    <x v="6"/>
    <s v="tabletop games"/>
    <x v="2261"/>
    <d v="2023-11-09T13:01:2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32"/>
    <n v="154"/>
    <n v="28.1"/>
    <x v="6"/>
    <s v="tabletop games"/>
    <x v="2262"/>
    <d v="2021-04-16T17:08:3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32"/>
    <n v="116"/>
    <n v="144.43"/>
    <x v="6"/>
    <s v="tabletop games"/>
    <x v="2263"/>
    <d v="2021-07-11T05:41:1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32"/>
    <n v="180"/>
    <n v="24.27"/>
    <x v="6"/>
    <s v="tabletop games"/>
    <x v="2264"/>
    <d v="2023-01-07T17:0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32"/>
    <n v="299"/>
    <n v="35.119999999999997"/>
    <x v="6"/>
    <s v="tabletop games"/>
    <x v="2265"/>
    <d v="2023-08-05T16:32:3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32"/>
    <n v="320"/>
    <n v="24.76"/>
    <x v="6"/>
    <s v="tabletop games"/>
    <x v="2266"/>
    <d v="2022-12-08T22:51:2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32"/>
    <n v="381"/>
    <n v="188.38"/>
    <x v="6"/>
    <s v="tabletop games"/>
    <x v="2267"/>
    <d v="2021-05-24T11:25:4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32"/>
    <n v="103"/>
    <n v="148.08000000000001"/>
    <x v="6"/>
    <s v="tabletop games"/>
    <x v="2268"/>
    <d v="2023-12-08T12:32:4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32"/>
    <n v="1802"/>
    <n v="49.93"/>
    <x v="6"/>
    <s v="tabletop games"/>
    <x v="2269"/>
    <d v="2023-12-02T22:51:2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32"/>
    <n v="720"/>
    <n v="107.82"/>
    <x v="6"/>
    <s v="tabletop games"/>
    <x v="2270"/>
    <d v="2023-09-30T18:16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32"/>
    <n v="283"/>
    <n v="42.63"/>
    <x v="6"/>
    <s v="tabletop games"/>
    <x v="2271"/>
    <d v="2023-08-25T06:51: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32"/>
    <n v="1357"/>
    <n v="14.37"/>
    <x v="6"/>
    <s v="tabletop games"/>
    <x v="2272"/>
    <d v="2022-06-30T08:54:0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32"/>
    <n v="220"/>
    <n v="37.479999999999997"/>
    <x v="6"/>
    <s v="tabletop games"/>
    <x v="2273"/>
    <d v="2023-12-09T00:12: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32"/>
    <n v="120"/>
    <n v="30.2"/>
    <x v="6"/>
    <s v="tabletop games"/>
    <x v="2274"/>
    <d v="2020-06-15T00:01:0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32"/>
    <n v="408"/>
    <n v="33.549999999999997"/>
    <x v="6"/>
    <s v="tabletop games"/>
    <x v="2275"/>
    <d v="2021-05-26T06:37:4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32"/>
    <n v="106"/>
    <n v="64.75"/>
    <x v="6"/>
    <s v="tabletop games"/>
    <x v="2276"/>
    <d v="2020-04-20T04:09:1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32"/>
    <n v="141"/>
    <n v="57.93"/>
    <x v="6"/>
    <s v="tabletop games"/>
    <x v="2277"/>
    <d v="2018-03-07T08:19:2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32"/>
    <n v="271"/>
    <n v="53.08"/>
    <x v="6"/>
    <s v="tabletop games"/>
    <x v="2278"/>
    <d v="2022-07-31T12:33:0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32"/>
    <n v="154"/>
    <n v="48.06"/>
    <x v="6"/>
    <s v="tabletop games"/>
    <x v="2279"/>
    <d v="2021-07-15T01:08: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32"/>
    <n v="404"/>
    <n v="82.4"/>
    <x v="6"/>
    <s v="tabletop games"/>
    <x v="2280"/>
    <d v="2022-03-29T17:08:2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11"/>
    <n v="185"/>
    <n v="50.45"/>
    <x v="4"/>
    <s v="rock"/>
    <x v="2281"/>
    <d v="2017-07-01T21:31:2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11"/>
    <n v="185"/>
    <n v="115.83"/>
    <x v="4"/>
    <s v="rock"/>
    <x v="2282"/>
    <d v="2022-08-12T04:47:2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11"/>
    <n v="101"/>
    <n v="63.03"/>
    <x v="4"/>
    <s v="rock"/>
    <x v="2283"/>
    <d v="2018-05-27T22:51:3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11"/>
    <n v="106"/>
    <n v="108.02"/>
    <x v="4"/>
    <s v="rock"/>
    <x v="2284"/>
    <d v="2017-01-28T11:25:4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11"/>
    <n v="121"/>
    <n v="46.09"/>
    <x v="4"/>
    <s v="rock"/>
    <x v="2285"/>
    <d v="2018-07-25T08:31:1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11"/>
    <n v="100"/>
    <n v="107.21"/>
    <x v="4"/>
    <s v="rock"/>
    <x v="2286"/>
    <d v="2019-12-03T07:58:5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11"/>
    <n v="120"/>
    <n v="50.93"/>
    <x v="4"/>
    <s v="rock"/>
    <x v="2287"/>
    <d v="2020-10-30T08:01:0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11"/>
    <n v="100"/>
    <n v="40.04"/>
    <x v="4"/>
    <s v="rock"/>
    <x v="2288"/>
    <d v="2018-07-22T13:42:5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11"/>
    <n v="107"/>
    <n v="64.44"/>
    <x v="4"/>
    <s v="rock"/>
    <x v="2289"/>
    <d v="2020-03-17T06:08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11"/>
    <n v="104"/>
    <n v="53.83"/>
    <x v="4"/>
    <s v="rock"/>
    <x v="2290"/>
    <d v="2015-08-15T12:34:1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11"/>
    <n v="173"/>
    <n v="100.47"/>
    <x v="4"/>
    <s v="rock"/>
    <x v="2291"/>
    <d v="2018-05-09T18:17:0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11"/>
    <n v="107"/>
    <n v="46.63"/>
    <x v="4"/>
    <s v="rock"/>
    <x v="2292"/>
    <d v="2018-05-04T15:42:2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11"/>
    <n v="108"/>
    <n v="34.07"/>
    <x v="4"/>
    <s v="rock"/>
    <x v="2293"/>
    <d v="2018-11-02T21:41:4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11"/>
    <n v="146"/>
    <n v="65.209999999999994"/>
    <x v="4"/>
    <s v="rock"/>
    <x v="2294"/>
    <d v="2019-03-17T06:07:1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11"/>
    <n v="125"/>
    <n v="44.21"/>
    <x v="4"/>
    <s v="rock"/>
    <x v="2295"/>
    <d v="2019-03-24T09:02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11"/>
    <n v="149"/>
    <n v="71.97"/>
    <x v="4"/>
    <s v="rock"/>
    <x v="2296"/>
    <d v="2018-03-02T20:04:18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11"/>
    <n v="101"/>
    <n v="52.95"/>
    <x v="4"/>
    <s v="rock"/>
    <x v="2297"/>
    <d v="2018-03-25T01:07:2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11"/>
    <n v="105"/>
    <n v="109.45"/>
    <x v="4"/>
    <s v="rock"/>
    <x v="2298"/>
    <d v="2020-07-20T18:29:1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11"/>
    <n v="350"/>
    <n v="75.040000000000006"/>
    <x v="4"/>
    <s v="rock"/>
    <x v="2299"/>
    <d v="2016-12-20T11:10:3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11"/>
    <n v="101"/>
    <n v="115.71"/>
    <x v="4"/>
    <s v="rock"/>
    <x v="2300"/>
    <d v="2018-07-24T19:56:3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14"/>
    <n v="134"/>
    <n v="31.66"/>
    <x v="4"/>
    <s v="indie rock"/>
    <x v="2301"/>
    <d v="2019-09-06T07:27: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14"/>
    <n v="171"/>
    <n v="46.18"/>
    <x v="4"/>
    <s v="indie rock"/>
    <x v="2302"/>
    <d v="2020-04-14T01:08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14"/>
    <n v="109"/>
    <n v="68.48"/>
    <x v="4"/>
    <s v="indie rock"/>
    <x v="2303"/>
    <d v="2017-12-09T21:19:5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14"/>
    <n v="101"/>
    <n v="53.47"/>
    <x v="4"/>
    <s v="indie rock"/>
    <x v="2304"/>
    <d v="2016-11-09T12:33:0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14"/>
    <n v="101"/>
    <n v="109.11"/>
    <x v="4"/>
    <s v="indie rock"/>
    <x v="2305"/>
    <d v="2020-12-22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14"/>
    <n v="107"/>
    <n v="51.19"/>
    <x v="4"/>
    <s v="indie rock"/>
    <x v="2306"/>
    <d v="2018-03-20T11:28: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14"/>
    <n v="107"/>
    <n v="27.94"/>
    <x v="4"/>
    <s v="indie rock"/>
    <x v="2307"/>
    <d v="2018-05-24T04:5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14"/>
    <n v="101"/>
    <n v="82.5"/>
    <x v="4"/>
    <s v="indie rock"/>
    <x v="2308"/>
    <d v="2021-01-14T04:34:1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14"/>
    <n v="107"/>
    <n v="59.82"/>
    <x v="4"/>
    <s v="indie rock"/>
    <x v="2309"/>
    <d v="2019-05-11T09:56:5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14"/>
    <n v="429"/>
    <n v="64.819999999999993"/>
    <x v="4"/>
    <s v="indie rock"/>
    <x v="2310"/>
    <d v="2019-05-24T20:38:2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14"/>
    <n v="104"/>
    <n v="90.1"/>
    <x v="4"/>
    <s v="indie rock"/>
    <x v="2311"/>
    <d v="2020-09-05T20:41:4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14"/>
    <n v="108"/>
    <n v="40.96"/>
    <x v="4"/>
    <s v="indie rock"/>
    <x v="2312"/>
    <d v="2020-08-16T05:42:51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14"/>
    <n v="176"/>
    <n v="56"/>
    <x v="4"/>
    <s v="indie rock"/>
    <x v="2313"/>
    <d v="2018-05-22T02:17:3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14"/>
    <n v="157"/>
    <n v="37.67"/>
    <x v="4"/>
    <s v="indie rock"/>
    <x v="2314"/>
    <d v="2018-06-30T15:07:4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14"/>
    <n v="103"/>
    <n v="40.08"/>
    <x v="4"/>
    <s v="indie rock"/>
    <x v="2315"/>
    <d v="2018-05-24T02:46: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14"/>
    <n v="104"/>
    <n v="78.03"/>
    <x v="4"/>
    <s v="indie rock"/>
    <x v="2316"/>
    <d v="2015-08-24T17:36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14"/>
    <n v="104"/>
    <n v="18.91"/>
    <x v="4"/>
    <s v="indie rock"/>
    <x v="2317"/>
    <d v="2015-11-09T19:25:4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14"/>
    <n v="121"/>
    <n v="37.130000000000003"/>
    <x v="4"/>
    <s v="indie rock"/>
    <x v="2318"/>
    <d v="2015-05-31T11:24:3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14"/>
    <n v="108"/>
    <n v="41.96"/>
    <x v="4"/>
    <s v="indie rock"/>
    <x v="2319"/>
    <d v="2020-03-26T12:32:0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14"/>
    <n v="109"/>
    <n v="61.04"/>
    <x v="4"/>
    <s v="indie rock"/>
    <x v="2320"/>
    <d v="2020-07-28T17:50:2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33"/>
    <n v="39"/>
    <n v="64.53"/>
    <x v="7"/>
    <s v="small batch"/>
    <x v="2321"/>
    <d v="2024-01-03T23:08:3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33"/>
    <n v="3"/>
    <n v="21.25"/>
    <x v="7"/>
    <s v="small batch"/>
    <x v="2322"/>
    <d v="2024-01-10T09:42:1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33"/>
    <n v="48"/>
    <n v="30"/>
    <x v="7"/>
    <s v="small batch"/>
    <x v="2323"/>
    <d v="2023-12-18T10:25:3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33"/>
    <n v="21"/>
    <n v="25.49"/>
    <x v="7"/>
    <s v="small batch"/>
    <x v="2324"/>
    <d v="2023-12-25T09:25:2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33"/>
    <n v="8"/>
    <n v="11.43"/>
    <x v="7"/>
    <s v="small batch"/>
    <x v="2325"/>
    <d v="2023-12-28T23:28:1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33"/>
    <n v="1"/>
    <n v="108"/>
    <x v="7"/>
    <s v="small batch"/>
    <x v="2326"/>
    <d v="2024-02-03T05:42:5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33"/>
    <n v="526"/>
    <n v="54.88"/>
    <x v="7"/>
    <s v="small batch"/>
    <x v="2327"/>
    <d v="2021-01-11T18:17:5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33"/>
    <n v="254"/>
    <n v="47.38"/>
    <x v="7"/>
    <s v="small batch"/>
    <x v="2328"/>
    <d v="2021-12-11T07:43:3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33"/>
    <n v="106"/>
    <n v="211.84"/>
    <x v="7"/>
    <s v="small batch"/>
    <x v="2329"/>
    <d v="2020-11-26T17:07: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33"/>
    <n v="102"/>
    <n v="219.93"/>
    <x v="7"/>
    <s v="small batch"/>
    <x v="2330"/>
    <d v="2022-07-20T03:2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33"/>
    <n v="144"/>
    <n v="40.799999999999997"/>
    <x v="7"/>
    <s v="small batch"/>
    <x v="2331"/>
    <d v="2021-01-01T13:52: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33"/>
    <n v="106"/>
    <n v="75.5"/>
    <x v="7"/>
    <s v="small batch"/>
    <x v="2332"/>
    <d v="2021-07-17T20:39:2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33"/>
    <n v="212"/>
    <n v="13.54"/>
    <x v="7"/>
    <s v="small batch"/>
    <x v="2333"/>
    <d v="2020-10-01T20:22:5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33"/>
    <n v="102"/>
    <n v="60.87"/>
    <x v="7"/>
    <s v="small batch"/>
    <x v="2334"/>
    <d v="2021-04-02T16:38: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33"/>
    <n v="102"/>
    <n v="115.69"/>
    <x v="7"/>
    <s v="small batch"/>
    <x v="2335"/>
    <d v="2020-10-16T12:16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33"/>
    <n v="521"/>
    <n v="48.1"/>
    <x v="7"/>
    <s v="small batch"/>
    <x v="2336"/>
    <d v="2020-06-30T08:13: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33"/>
    <n v="111"/>
    <n v="74.180000000000007"/>
    <x v="7"/>
    <s v="small batch"/>
    <x v="2337"/>
    <d v="2020-11-02T17:34:0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33"/>
    <n v="101"/>
    <n v="123.35"/>
    <x v="7"/>
    <s v="small batch"/>
    <x v="2338"/>
    <d v="2020-11-06T10:53:0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33"/>
    <n v="294"/>
    <n v="66.62"/>
    <x v="7"/>
    <s v="small batch"/>
    <x v="2339"/>
    <d v="2023-09-04T22:50:1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33"/>
    <n v="106"/>
    <n v="104.99"/>
    <x v="7"/>
    <s v="small batch"/>
    <x v="2340"/>
    <d v="2023-07-10T03:55:0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7"/>
    <n v="0"/>
    <n v="0"/>
    <x v="2"/>
    <s v="web"/>
    <x v="2341"/>
    <d v="2022-01-12T08:36:1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7"/>
    <n v="0"/>
    <n v="0"/>
    <x v="2"/>
    <s v="web"/>
    <x v="2342"/>
    <d v="2021-02-26T19:25: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7"/>
    <n v="3"/>
    <n v="300"/>
    <x v="2"/>
    <s v="web"/>
    <x v="2343"/>
    <d v="2022-08-06T02:02:1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7"/>
    <n v="0"/>
    <n v="1"/>
    <x v="2"/>
    <s v="web"/>
    <x v="2344"/>
    <d v="2023-02-13T23:23:1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7"/>
    <n v="0"/>
    <n v="0"/>
    <x v="2"/>
    <s v="web"/>
    <x v="2345"/>
    <d v="2021-09-16T20:10:1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7"/>
    <n v="0"/>
    <n v="13"/>
    <x v="2"/>
    <s v="web"/>
    <x v="2346"/>
    <d v="2023-06-25T11:37: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7"/>
    <n v="2"/>
    <n v="15"/>
    <x v="2"/>
    <s v="web"/>
    <x v="2347"/>
    <d v="2023-04-25T16:39:3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7"/>
    <n v="0"/>
    <n v="54"/>
    <x v="2"/>
    <s v="web"/>
    <x v="2348"/>
    <d v="2022-09-24T08:25:2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7"/>
    <n v="0"/>
    <n v="0"/>
    <x v="2"/>
    <s v="web"/>
    <x v="2349"/>
    <d v="2022-02-15T14:25:1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7"/>
    <n v="0"/>
    <n v="0"/>
    <x v="2"/>
    <s v="web"/>
    <x v="2350"/>
    <d v="2023-09-22T16:14:4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7"/>
    <n v="1"/>
    <n v="15.43"/>
    <x v="2"/>
    <s v="web"/>
    <x v="2351"/>
    <d v="2021-10-20T02:46:2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7"/>
    <n v="0"/>
    <n v="0"/>
    <x v="2"/>
    <s v="web"/>
    <x v="2352"/>
    <d v="2021-12-02T00:14:1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7"/>
    <n v="0"/>
    <n v="0"/>
    <x v="2"/>
    <s v="web"/>
    <x v="2353"/>
    <d v="2021-10-10T11:41:2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7"/>
    <n v="0"/>
    <n v="25"/>
    <x v="2"/>
    <s v="web"/>
    <x v="2354"/>
    <d v="2021-06-17T02:41:0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7"/>
    <n v="1"/>
    <n v="27.5"/>
    <x v="2"/>
    <s v="web"/>
    <x v="2355"/>
    <d v="2021-10-23T08:02:3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7"/>
    <n v="0"/>
    <n v="0"/>
    <x v="2"/>
    <s v="web"/>
    <x v="2356"/>
    <d v="2021-12-01T00:55:1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7"/>
    <n v="0"/>
    <n v="0"/>
    <x v="2"/>
    <s v="web"/>
    <x v="2357"/>
    <d v="2022-05-02T23:51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7"/>
    <n v="0"/>
    <n v="0"/>
    <x v="2"/>
    <s v="web"/>
    <x v="2358"/>
    <d v="2021-07-10T07:36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7"/>
    <n v="15"/>
    <n v="367"/>
    <x v="2"/>
    <s v="web"/>
    <x v="2359"/>
    <d v="2022-02-06T07:31:5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7"/>
    <n v="0"/>
    <n v="2"/>
    <x v="2"/>
    <s v="web"/>
    <x v="2360"/>
    <d v="2022-09-09T05:40:3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7"/>
    <n v="0"/>
    <n v="0"/>
    <x v="2"/>
    <s v="web"/>
    <x v="2361"/>
    <d v="2022-12-13T08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7"/>
    <n v="29"/>
    <n v="60"/>
    <x v="2"/>
    <s v="web"/>
    <x v="2362"/>
    <d v="2021-05-13T18:52:4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7"/>
    <n v="0"/>
    <n v="0"/>
    <x v="2"/>
    <s v="web"/>
    <x v="2363"/>
    <d v="2022-07-24T17:27:3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7"/>
    <n v="0"/>
    <n v="0"/>
    <x v="2"/>
    <s v="web"/>
    <x v="2364"/>
    <d v="2022-05-13T15:21:0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7"/>
    <n v="0"/>
    <n v="0"/>
    <x v="2"/>
    <s v="web"/>
    <x v="2365"/>
    <d v="2022-08-16T12:34:1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7"/>
    <n v="11"/>
    <n v="97.41"/>
    <x v="2"/>
    <s v="web"/>
    <x v="2366"/>
    <d v="2022-05-07T11:09:1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7"/>
    <n v="1"/>
    <n v="47.86"/>
    <x v="2"/>
    <s v="web"/>
    <x v="2367"/>
    <d v="2022-12-07T15:10:4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7"/>
    <n v="0"/>
    <n v="50"/>
    <x v="2"/>
    <s v="web"/>
    <x v="2368"/>
    <d v="2021-10-02T11:47:5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7"/>
    <n v="0"/>
    <n v="0"/>
    <x v="2"/>
    <s v="web"/>
    <x v="2369"/>
    <d v="2022-09-12T18:51: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7"/>
    <n v="0"/>
    <n v="20.5"/>
    <x v="2"/>
    <s v="web"/>
    <x v="2370"/>
    <d v="2021-05-21T05:11:1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7"/>
    <n v="0"/>
    <n v="0"/>
    <x v="2"/>
    <s v="web"/>
    <x v="2371"/>
    <d v="2021-12-23T21:19:5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7"/>
    <n v="3"/>
    <n v="30"/>
    <x v="2"/>
    <s v="web"/>
    <x v="2372"/>
    <d v="2021-10-13T05:19:27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7"/>
    <n v="0"/>
    <n v="50"/>
    <x v="2"/>
    <s v="web"/>
    <x v="2373"/>
    <d v="2022-03-08T01:01:2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7"/>
    <n v="0"/>
    <n v="10"/>
    <x v="2"/>
    <s v="web"/>
    <x v="2374"/>
    <d v="2021-07-24T23:07:4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7"/>
    <n v="0"/>
    <n v="0"/>
    <x v="2"/>
    <s v="web"/>
    <x v="2375"/>
    <d v="2023-05-13T02:21:3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7"/>
    <n v="11"/>
    <n v="81.58"/>
    <x v="2"/>
    <s v="web"/>
    <x v="2376"/>
    <d v="2022-07-04T01:23:1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7"/>
    <n v="0"/>
    <n v="0"/>
    <x v="2"/>
    <s v="web"/>
    <x v="2377"/>
    <d v="2023-08-09T04:26:2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7"/>
    <n v="0"/>
    <n v="0"/>
    <x v="2"/>
    <s v="web"/>
    <x v="2378"/>
    <d v="2022-03-03T20:55:4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7"/>
    <n v="0"/>
    <n v="0"/>
    <x v="2"/>
    <s v="web"/>
    <x v="2379"/>
    <d v="2022-04-18T14:09:5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7"/>
    <n v="0"/>
    <n v="18.329999999999998"/>
    <x v="2"/>
    <s v="web"/>
    <x v="2380"/>
    <d v="2022-04-14T21:4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7"/>
    <n v="2"/>
    <n v="224.43"/>
    <x v="2"/>
    <s v="web"/>
    <x v="2381"/>
    <d v="2021-09-28T05:05:4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7"/>
    <n v="3"/>
    <n v="37.5"/>
    <x v="2"/>
    <s v="web"/>
    <x v="2382"/>
    <d v="2022-02-06T22:17:1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7"/>
    <n v="4"/>
    <n v="145"/>
    <x v="2"/>
    <s v="web"/>
    <x v="2383"/>
    <d v="2021-08-04T11:50: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7"/>
    <n v="1"/>
    <n v="1"/>
    <x v="2"/>
    <s v="web"/>
    <x v="2384"/>
    <d v="2021-04-12T06:25:3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7"/>
    <n v="1"/>
    <n v="112.57"/>
    <x v="2"/>
    <s v="web"/>
    <x v="2385"/>
    <d v="2022-02-08T15:49:1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7"/>
    <n v="0"/>
    <n v="0"/>
    <x v="2"/>
    <s v="web"/>
    <x v="2386"/>
    <d v="2021-06-17T05:50:5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7"/>
    <n v="1"/>
    <n v="342"/>
    <x v="2"/>
    <s v="web"/>
    <x v="2387"/>
    <d v="2023-03-17T20:36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7"/>
    <n v="1"/>
    <n v="57.88"/>
    <x v="2"/>
    <s v="web"/>
    <x v="2388"/>
    <d v="2021-06-22T22:16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7"/>
    <n v="0"/>
    <n v="30"/>
    <x v="2"/>
    <s v="web"/>
    <x v="2389"/>
    <d v="2022-01-27T07:58:5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7"/>
    <n v="0"/>
    <n v="0"/>
    <x v="2"/>
    <s v="web"/>
    <x v="2390"/>
    <d v="2021-06-09T17:28:5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7"/>
    <n v="0"/>
    <n v="25"/>
    <x v="2"/>
    <s v="web"/>
    <x v="2391"/>
    <d v="2021-09-16T13:47: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7"/>
    <n v="0"/>
    <n v="0"/>
    <x v="2"/>
    <s v="web"/>
    <x v="2392"/>
    <d v="2022-05-16T03:18:3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7"/>
    <n v="0"/>
    <n v="50"/>
    <x v="2"/>
    <s v="web"/>
    <x v="2393"/>
    <d v="2022-02-12T00:38:2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7"/>
    <n v="0"/>
    <n v="1.5"/>
    <x v="2"/>
    <s v="web"/>
    <x v="2394"/>
    <d v="2021-08-09T09:56:0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7"/>
    <n v="0"/>
    <n v="0"/>
    <x v="2"/>
    <s v="web"/>
    <x v="2395"/>
    <d v="2023-09-30T03:22: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7"/>
    <n v="0"/>
    <n v="10"/>
    <x v="2"/>
    <s v="web"/>
    <x v="2396"/>
    <d v="2022-04-30T23:17:1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7"/>
    <n v="0"/>
    <n v="0"/>
    <x v="2"/>
    <s v="web"/>
    <x v="2397"/>
    <d v="2021-06-08T03:42:0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7"/>
    <n v="0"/>
    <n v="0"/>
    <x v="2"/>
    <s v="web"/>
    <x v="2398"/>
    <d v="2022-01-01T01:08:1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7"/>
    <n v="0"/>
    <n v="0"/>
    <x v="2"/>
    <s v="web"/>
    <x v="2399"/>
    <d v="2021-05-21T23:23:5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7"/>
    <n v="0"/>
    <n v="0"/>
    <x v="2"/>
    <s v="web"/>
    <x v="2400"/>
    <d v="2022-11-24T07:21:1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19"/>
    <n v="1"/>
    <n v="22.33"/>
    <x v="7"/>
    <s v="food trucks"/>
    <x v="2401"/>
    <d v="2022-10-10T05:25:38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19"/>
    <n v="0"/>
    <n v="52"/>
    <x v="7"/>
    <s v="food trucks"/>
    <x v="2402"/>
    <d v="2021-11-04T15:12:5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19"/>
    <n v="17"/>
    <n v="16.829999999999998"/>
    <x v="7"/>
    <s v="food trucks"/>
    <x v="2403"/>
    <d v="2022-11-07T19:38:15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19"/>
    <n v="0"/>
    <n v="0"/>
    <x v="7"/>
    <s v="food trucks"/>
    <x v="2404"/>
    <d v="2022-07-30T11:22: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19"/>
    <n v="23"/>
    <n v="56.3"/>
    <x v="7"/>
    <s v="food trucks"/>
    <x v="2405"/>
    <d v="2023-05-05T22:54:4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19"/>
    <n v="41"/>
    <n v="84.06"/>
    <x v="7"/>
    <s v="food trucks"/>
    <x v="2406"/>
    <d v="2021-06-26T16:45:3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19"/>
    <n v="25"/>
    <n v="168.39"/>
    <x v="7"/>
    <s v="food trucks"/>
    <x v="2407"/>
    <d v="2021-09-28T13:42:5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19"/>
    <n v="0"/>
    <n v="15"/>
    <x v="7"/>
    <s v="food trucks"/>
    <x v="2408"/>
    <d v="2021-04-03T05:00: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19"/>
    <n v="2"/>
    <n v="76.67"/>
    <x v="7"/>
    <s v="food trucks"/>
    <x v="2409"/>
    <d v="2022-02-23T17:1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19"/>
    <n v="0"/>
    <n v="0"/>
    <x v="7"/>
    <s v="food trucks"/>
    <x v="2410"/>
    <d v="2022-03-18T00:54:4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19"/>
    <n v="1"/>
    <n v="50.33"/>
    <x v="7"/>
    <s v="food trucks"/>
    <x v="2411"/>
    <d v="2022-03-03T13:13:5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19"/>
    <n v="0"/>
    <n v="0"/>
    <x v="7"/>
    <s v="food trucks"/>
    <x v="2412"/>
    <d v="2023-08-10T04:12:4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19"/>
    <n v="1"/>
    <n v="8.33"/>
    <x v="7"/>
    <s v="food trucks"/>
    <x v="2413"/>
    <d v="2020-10-04T09:42:5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19"/>
    <n v="3"/>
    <n v="35.380000000000003"/>
    <x v="7"/>
    <s v="food trucks"/>
    <x v="2414"/>
    <d v="2022-02-27T11:24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19"/>
    <n v="1"/>
    <n v="55.83"/>
    <x v="7"/>
    <s v="food trucks"/>
    <x v="2415"/>
    <d v="2023-03-10T03:05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19"/>
    <n v="0"/>
    <n v="5"/>
    <x v="7"/>
    <s v="food trucks"/>
    <x v="2416"/>
    <d v="2021-08-28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19"/>
    <n v="0"/>
    <n v="0"/>
    <x v="7"/>
    <s v="food trucks"/>
    <x v="2417"/>
    <d v="2020-12-24T10:32:08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19"/>
    <n v="0"/>
    <n v="1"/>
    <x v="7"/>
    <s v="food trucks"/>
    <x v="2418"/>
    <d v="2021-09-08T15:30:2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19"/>
    <n v="0"/>
    <n v="0"/>
    <x v="7"/>
    <s v="food trucks"/>
    <x v="2419"/>
    <d v="2021-07-31T16:49: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19"/>
    <n v="15"/>
    <n v="69.47"/>
    <x v="7"/>
    <s v="food trucks"/>
    <x v="2420"/>
    <d v="2021-04-07T15:38:57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19"/>
    <n v="0"/>
    <n v="1"/>
    <x v="7"/>
    <s v="food trucks"/>
    <x v="2421"/>
    <d v="2021-08-04T01:42:47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19"/>
    <n v="0"/>
    <n v="1"/>
    <x v="7"/>
    <s v="food trucks"/>
    <x v="2422"/>
    <d v="2021-08-24T15:18:4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19"/>
    <n v="0"/>
    <n v="8"/>
    <x v="7"/>
    <s v="food trucks"/>
    <x v="2423"/>
    <d v="2021-06-05T15:54:06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19"/>
    <n v="1"/>
    <n v="34.44"/>
    <x v="7"/>
    <s v="food trucks"/>
    <x v="2424"/>
    <d v="2021-03-23T14:11:3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19"/>
    <n v="0"/>
    <n v="1"/>
    <x v="7"/>
    <s v="food trucks"/>
    <x v="2425"/>
    <d v="2023-01-13T04:38:5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19"/>
    <n v="0"/>
    <n v="0"/>
    <x v="7"/>
    <s v="food trucks"/>
    <x v="2426"/>
    <d v="2022-02-11T11:31:17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19"/>
    <n v="0"/>
    <n v="1"/>
    <x v="7"/>
    <s v="food trucks"/>
    <x v="2427"/>
    <d v="2022-10-30T04:10:09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19"/>
    <n v="0"/>
    <n v="1"/>
    <x v="7"/>
    <s v="food trucks"/>
    <x v="2428"/>
    <d v="2021-08-25T20:21:5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19"/>
    <n v="1"/>
    <n v="501.25"/>
    <x v="7"/>
    <s v="food trucks"/>
    <x v="2429"/>
    <d v="2023-10-30T05:24:3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19"/>
    <n v="1"/>
    <n v="10.5"/>
    <x v="7"/>
    <s v="food trucks"/>
    <x v="2430"/>
    <d v="2022-09-14T07:01:0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19"/>
    <n v="0"/>
    <n v="1"/>
    <x v="7"/>
    <s v="food trucks"/>
    <x v="2431"/>
    <d v="2023-02-17T19:52:3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19"/>
    <n v="0"/>
    <n v="1"/>
    <x v="7"/>
    <s v="food trucks"/>
    <x v="2432"/>
    <d v="2021-08-20T16:17:0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19"/>
    <n v="0"/>
    <n v="0"/>
    <x v="7"/>
    <s v="food trucks"/>
    <x v="2433"/>
    <d v="2022-10-02T07:32:15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19"/>
    <n v="0"/>
    <n v="13"/>
    <x v="7"/>
    <s v="food trucks"/>
    <x v="2434"/>
    <d v="2022-02-06T22:14:4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19"/>
    <n v="0"/>
    <n v="306"/>
    <x v="7"/>
    <s v="food trucks"/>
    <x v="2435"/>
    <d v="2022-04-18T21:19:4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19"/>
    <n v="0"/>
    <n v="22.5"/>
    <x v="7"/>
    <s v="food trucks"/>
    <x v="2436"/>
    <d v="2022-08-29T20:18:2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19"/>
    <n v="0"/>
    <n v="0"/>
    <x v="7"/>
    <s v="food trucks"/>
    <x v="2437"/>
    <d v="2021-08-31T13:42:5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19"/>
    <n v="0"/>
    <n v="50"/>
    <x v="7"/>
    <s v="food trucks"/>
    <x v="2438"/>
    <d v="2022-06-30T15:57:2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19"/>
    <n v="0"/>
    <n v="0"/>
    <x v="7"/>
    <s v="food trucks"/>
    <x v="2439"/>
    <d v="2022-05-04T08:44:22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19"/>
    <n v="0"/>
    <n v="5"/>
    <x v="7"/>
    <s v="food trucks"/>
    <x v="2440"/>
    <d v="2022-09-16T07:31:41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33"/>
    <n v="108"/>
    <n v="74.23"/>
    <x v="7"/>
    <s v="small batch"/>
    <x v="2441"/>
    <d v="2022-01-24T05:41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33"/>
    <n v="126"/>
    <n v="81.25"/>
    <x v="7"/>
    <s v="small batch"/>
    <x v="2442"/>
    <d v="2021-09-02T17:09:0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33"/>
    <n v="203"/>
    <n v="130.22999999999999"/>
    <x v="7"/>
    <s v="small batch"/>
    <x v="2443"/>
    <d v="2020-12-29T20:34:4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33"/>
    <n v="109"/>
    <n v="53.41"/>
    <x v="7"/>
    <s v="small batch"/>
    <x v="2444"/>
    <d v="2023-01-10T17:16:0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33"/>
    <n v="173"/>
    <n v="75.13"/>
    <x v="7"/>
    <s v="small batch"/>
    <x v="2445"/>
    <d v="2022-04-08T12:04: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33"/>
    <n v="168"/>
    <n v="75.67"/>
    <x v="7"/>
    <s v="small batch"/>
    <x v="2446"/>
    <d v="2023-08-10T00:31:5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33"/>
    <n v="427"/>
    <n v="31.69"/>
    <x v="7"/>
    <s v="small batch"/>
    <x v="2447"/>
    <d v="2023-07-24T11:25: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33"/>
    <n v="108"/>
    <n v="47.78"/>
    <x v="7"/>
    <s v="small batch"/>
    <x v="2448"/>
    <d v="2023-05-02T02:58: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33"/>
    <n v="108"/>
    <n v="90"/>
    <x v="7"/>
    <s v="small batch"/>
    <x v="2449"/>
    <d v="2021-04-30T15:20: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33"/>
    <n v="102"/>
    <n v="149.31"/>
    <x v="7"/>
    <s v="small batch"/>
    <x v="2450"/>
    <d v="2021-03-23T20:46:5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33"/>
    <n v="115"/>
    <n v="62.07"/>
    <x v="7"/>
    <s v="small batch"/>
    <x v="2451"/>
    <d v="2023-12-01T11:12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33"/>
    <n v="134"/>
    <n v="53.4"/>
    <x v="7"/>
    <s v="small batch"/>
    <x v="2452"/>
    <d v="2022-07-25T19:25:4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33"/>
    <n v="155"/>
    <n v="69.27"/>
    <x v="7"/>
    <s v="small batch"/>
    <x v="2453"/>
    <d v="2023-10-26T18:59:1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33"/>
    <n v="101"/>
    <n v="271.51"/>
    <x v="7"/>
    <s v="small batch"/>
    <x v="2454"/>
    <d v="2023-12-07T12:23:0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33"/>
    <n v="182"/>
    <n v="34.130000000000003"/>
    <x v="7"/>
    <s v="small batch"/>
    <x v="2455"/>
    <d v="2022-12-01T18:00:5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33"/>
    <n v="181"/>
    <n v="40.49"/>
    <x v="7"/>
    <s v="small batch"/>
    <x v="2456"/>
    <d v="2023-11-22T09:13:0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33"/>
    <n v="102"/>
    <n v="189.76"/>
    <x v="7"/>
    <s v="small batch"/>
    <x v="2457"/>
    <d v="2022-10-31T15:22:5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33"/>
    <n v="110"/>
    <n v="68.86"/>
    <x v="7"/>
    <s v="small batch"/>
    <x v="2458"/>
    <d v="2023-01-27T21:42:5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33"/>
    <n v="102"/>
    <n v="108.78"/>
    <x v="7"/>
    <s v="small batch"/>
    <x v="2459"/>
    <d v="2022-10-30T12:54: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33"/>
    <n v="101"/>
    <n v="125.99"/>
    <x v="7"/>
    <s v="small batch"/>
    <x v="2460"/>
    <d v="2023-09-21T22:02: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14"/>
    <n v="104"/>
    <n v="90.52"/>
    <x v="4"/>
    <s v="indie rock"/>
    <x v="2461"/>
    <d v="2017-09-17T10:17:0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14"/>
    <n v="111"/>
    <n v="28.88"/>
    <x v="4"/>
    <s v="indie rock"/>
    <x v="2462"/>
    <d v="2018-08-17T05:06:3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14"/>
    <n v="116"/>
    <n v="31"/>
    <x v="4"/>
    <s v="indie rock"/>
    <x v="2463"/>
    <d v="2019-06-23T14:51:2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14"/>
    <n v="111"/>
    <n v="51.67"/>
    <x v="4"/>
    <s v="indie rock"/>
    <x v="2464"/>
    <d v="2022-04-13T18:50:1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14"/>
    <n v="180"/>
    <n v="26.27"/>
    <x v="4"/>
    <s v="indie rock"/>
    <x v="2465"/>
    <d v="2018-11-01T06:00:5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14"/>
    <n v="100"/>
    <n v="48.08"/>
    <x v="4"/>
    <s v="indie rock"/>
    <x v="2466"/>
    <d v="2019-07-19T02:48:3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14"/>
    <n v="119"/>
    <n v="27.56"/>
    <x v="4"/>
    <s v="indie rock"/>
    <x v="2467"/>
    <d v="2018-05-29T19:25:4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14"/>
    <n v="107"/>
    <n v="36.97"/>
    <x v="4"/>
    <s v="indie rock"/>
    <x v="2468"/>
    <d v="2018-12-10T16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14"/>
    <n v="114"/>
    <n v="29.02"/>
    <x v="4"/>
    <s v="indie rock"/>
    <x v="2469"/>
    <d v="2016-12-23T04:55:4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14"/>
    <n v="103"/>
    <n v="28.66"/>
    <x v="4"/>
    <s v="indie rock"/>
    <x v="2470"/>
    <d v="2018-06-14T02:02:5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14"/>
    <n v="128"/>
    <n v="37.65"/>
    <x v="4"/>
    <s v="indie rock"/>
    <x v="2471"/>
    <d v="2018-01-28T23:48:2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14"/>
    <n v="136"/>
    <n v="97.9"/>
    <x v="4"/>
    <s v="indie rock"/>
    <x v="2472"/>
    <d v="2016-06-26T08:03: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14"/>
    <n v="100"/>
    <n v="42.55"/>
    <x v="4"/>
    <s v="indie rock"/>
    <x v="2473"/>
    <d v="2018-12-26T04:31:4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14"/>
    <n v="100"/>
    <n v="131.58000000000001"/>
    <x v="4"/>
    <s v="indie rock"/>
    <x v="2474"/>
    <d v="2016-08-07T14:01:2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14"/>
    <n v="105"/>
    <n v="32.32"/>
    <x v="4"/>
    <s v="indie rock"/>
    <x v="2475"/>
    <d v="2016-04-24T08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14"/>
    <n v="105"/>
    <n v="61.1"/>
    <x v="4"/>
    <s v="indie rock"/>
    <x v="2476"/>
    <d v="2021-03-30T23:51:49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14"/>
    <n v="171"/>
    <n v="31.34"/>
    <x v="4"/>
    <s v="indie rock"/>
    <x v="2477"/>
    <d v="2018-09-14T05:15:0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14"/>
    <n v="128"/>
    <n v="129.11000000000001"/>
    <x v="4"/>
    <s v="indie rock"/>
    <x v="2478"/>
    <d v="2019-03-09T12:21: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14"/>
    <n v="133"/>
    <n v="25.02"/>
    <x v="4"/>
    <s v="indie rock"/>
    <x v="2479"/>
    <d v="2018-08-27T09:08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14"/>
    <n v="100"/>
    <n v="250"/>
    <x v="4"/>
    <s v="indie rock"/>
    <x v="2480"/>
    <d v="2022-04-25T08:32:0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14"/>
    <n v="113"/>
    <n v="47.54"/>
    <x v="4"/>
    <s v="indie rock"/>
    <x v="2481"/>
    <d v="2018-05-18T07:25:5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14"/>
    <n v="100"/>
    <n v="40.04"/>
    <x v="4"/>
    <s v="indie rock"/>
    <x v="2482"/>
    <d v="2017-07-10T11:10:0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14"/>
    <n v="114"/>
    <n v="65.84"/>
    <x v="4"/>
    <s v="indie rock"/>
    <x v="2483"/>
    <d v="2018-05-19T12:34:2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14"/>
    <n v="119"/>
    <n v="46.4"/>
    <x v="4"/>
    <s v="indie rock"/>
    <x v="2484"/>
    <d v="2017-08-31T01:08:3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14"/>
    <n v="103"/>
    <n v="50.37"/>
    <x v="4"/>
    <s v="indie rock"/>
    <x v="2485"/>
    <d v="2017-09-30T23:57:4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14"/>
    <n v="266"/>
    <n v="26.57"/>
    <x v="4"/>
    <s v="indie rock"/>
    <x v="2486"/>
    <d v="2018-05-09T05:42:2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14"/>
    <n v="100"/>
    <n v="39.49"/>
    <x v="4"/>
    <s v="indie rock"/>
    <x v="2487"/>
    <d v="2018-06-17T12:34: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14"/>
    <n v="107"/>
    <n v="49.25"/>
    <x v="4"/>
    <s v="indie rock"/>
    <x v="2488"/>
    <d v="2017-11-09T15:04:5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14"/>
    <n v="134"/>
    <n v="62.38"/>
    <x v="4"/>
    <s v="indie rock"/>
    <x v="2489"/>
    <d v="2019-07-19T18:55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14"/>
    <n v="121"/>
    <n v="37.94"/>
    <x v="4"/>
    <s v="indie rock"/>
    <x v="2490"/>
    <d v="2018-07-18T13:06: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14"/>
    <n v="103"/>
    <n v="51.6"/>
    <x v="4"/>
    <s v="indie rock"/>
    <x v="2491"/>
    <d v="2016-11-26T12:24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14"/>
    <n v="125"/>
    <n v="27.78"/>
    <x v="4"/>
    <s v="indie rock"/>
    <x v="2492"/>
    <d v="2018-07-10T18:16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14"/>
    <n v="129"/>
    <n v="99.38"/>
    <x v="4"/>
    <s v="indie rock"/>
    <x v="2493"/>
    <d v="2019-07-07T18:19:4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14"/>
    <n v="101"/>
    <n v="38.85"/>
    <x v="4"/>
    <s v="indie rock"/>
    <x v="2494"/>
    <d v="2018-06-13T14:16:0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14"/>
    <n v="128"/>
    <n v="45.55"/>
    <x v="4"/>
    <s v="indie rock"/>
    <x v="2495"/>
    <d v="2018-06-29T22:31:5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14"/>
    <n v="100"/>
    <n v="600"/>
    <x v="4"/>
    <s v="indie rock"/>
    <x v="2496"/>
    <d v="2019-06-03T05:36:5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14"/>
    <n v="113"/>
    <n v="80.55"/>
    <x v="4"/>
    <s v="indie rock"/>
    <x v="2497"/>
    <d v="2017-07-15T03:32:0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14"/>
    <n v="106"/>
    <n v="52.8"/>
    <x v="4"/>
    <s v="indie rock"/>
    <x v="2498"/>
    <d v="2021-07-06T19:40:4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14"/>
    <n v="203"/>
    <n v="47.68"/>
    <x v="4"/>
    <s v="indie rock"/>
    <x v="2499"/>
    <d v="2019-02-22T10:17:0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14"/>
    <n v="113"/>
    <n v="23.45"/>
    <x v="4"/>
    <s v="indie rock"/>
    <x v="2500"/>
    <d v="2018-07-19T04:03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34"/>
    <n v="3"/>
    <n v="40.14"/>
    <x v="7"/>
    <s v="restaurants"/>
    <x v="2501"/>
    <d v="2022-04-10T07:35:1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34"/>
    <n v="0"/>
    <n v="17.2"/>
    <x v="7"/>
    <s v="restaurants"/>
    <x v="2502"/>
    <d v="2021-02-10T08:55:3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34"/>
    <n v="0"/>
    <n v="0"/>
    <x v="7"/>
    <s v="restaurants"/>
    <x v="2503"/>
    <d v="2023-01-25T17:15:2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34"/>
    <n v="0"/>
    <n v="0"/>
    <x v="7"/>
    <s v="restaurants"/>
    <x v="2504"/>
    <d v="2021-04-13T08:25:25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34"/>
    <n v="0"/>
    <n v="0"/>
    <x v="7"/>
    <s v="restaurants"/>
    <x v="2505"/>
    <d v="2021-08-27T07:14:3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34"/>
    <n v="1"/>
    <n v="15"/>
    <x v="7"/>
    <s v="restaurants"/>
    <x v="2506"/>
    <d v="2022-04-17T06:51:26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34"/>
    <n v="0"/>
    <n v="0"/>
    <x v="7"/>
    <s v="restaurants"/>
    <x v="2507"/>
    <d v="2021-11-01T15:42:5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34"/>
    <n v="0"/>
    <n v="0"/>
    <x v="7"/>
    <s v="restaurants"/>
    <x v="2508"/>
    <d v="2020-12-29T02:06:2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34"/>
    <n v="1"/>
    <n v="35.71"/>
    <x v="7"/>
    <s v="restaurants"/>
    <x v="2509"/>
    <d v="2021-10-09T10:46:3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34"/>
    <n v="0"/>
    <n v="37.5"/>
    <x v="7"/>
    <s v="restaurants"/>
    <x v="2510"/>
    <d v="2021-11-06T03:21:2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34"/>
    <n v="0"/>
    <n v="0"/>
    <x v="7"/>
    <s v="restaurants"/>
    <x v="2511"/>
    <d v="2022-09-02T01:58:2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34"/>
    <n v="0"/>
    <n v="0"/>
    <x v="7"/>
    <s v="restaurants"/>
    <x v="2512"/>
    <d v="2021-05-16T06:54:3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34"/>
    <n v="0"/>
    <n v="0"/>
    <x v="7"/>
    <s v="restaurants"/>
    <x v="2513"/>
    <d v="2023-11-22T10:28:2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34"/>
    <n v="2"/>
    <n v="52.5"/>
    <x v="7"/>
    <s v="restaurants"/>
    <x v="2514"/>
    <d v="2021-01-04T07:15:4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34"/>
    <n v="19"/>
    <n v="77.5"/>
    <x v="7"/>
    <s v="restaurants"/>
    <x v="2515"/>
    <d v="2021-08-05T09:19:0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34"/>
    <n v="0"/>
    <n v="0"/>
    <x v="7"/>
    <s v="restaurants"/>
    <x v="2516"/>
    <d v="2021-04-30T01:55: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34"/>
    <n v="10"/>
    <n v="53.55"/>
    <x v="7"/>
    <s v="restaurants"/>
    <x v="2517"/>
    <d v="2021-09-02T20:52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34"/>
    <n v="0"/>
    <n v="0"/>
    <x v="7"/>
    <s v="restaurants"/>
    <x v="2518"/>
    <d v="2021-04-11T19:49:0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34"/>
    <n v="0"/>
    <n v="16.25"/>
    <x v="7"/>
    <s v="restaurants"/>
    <x v="2519"/>
    <d v="2020-11-28T11:06:4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34"/>
    <n v="0"/>
    <n v="0"/>
    <x v="7"/>
    <s v="restaurants"/>
    <x v="2520"/>
    <d v="2023-06-23T04:58: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35"/>
    <n v="109"/>
    <n v="103.68"/>
    <x v="4"/>
    <s v="classical music"/>
    <x v="2521"/>
    <d v="2022-04-28T19:41: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35"/>
    <n v="100"/>
    <n v="185.19"/>
    <x v="4"/>
    <s v="classical music"/>
    <x v="2522"/>
    <d v="2022-12-03T20:25:0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35"/>
    <n v="156"/>
    <n v="54.15"/>
    <x v="4"/>
    <s v="classical music"/>
    <x v="2523"/>
    <d v="2021-04-16T17:36:5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35"/>
    <n v="102"/>
    <n v="177.21"/>
    <x v="4"/>
    <s v="classical music"/>
    <x v="2524"/>
    <d v="2021-05-24T15:25:4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35"/>
    <n v="100"/>
    <n v="100.33"/>
    <x v="4"/>
    <s v="classical music"/>
    <x v="2525"/>
    <d v="2018-07-24T23:09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35"/>
    <n v="113"/>
    <n v="136.91"/>
    <x v="4"/>
    <s v="classical music"/>
    <x v="2526"/>
    <d v="2021-05-09T19:24:3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35"/>
    <n v="102"/>
    <n v="57.54"/>
    <x v="4"/>
    <s v="classical music"/>
    <x v="2527"/>
    <d v="2020-01-20T07:58:5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35"/>
    <n v="107"/>
    <n v="52.96"/>
    <x v="4"/>
    <s v="classical music"/>
    <x v="2528"/>
    <d v="2022-02-25T12:34:17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35"/>
    <n v="104"/>
    <n v="82.33"/>
    <x v="4"/>
    <s v="classical music"/>
    <x v="2529"/>
    <d v="2018-04-06T11:21: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35"/>
    <n v="100"/>
    <n v="135.41999999999999"/>
    <x v="4"/>
    <s v="classical music"/>
    <x v="2530"/>
    <d v="2021-10-08T19:14:1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35"/>
    <n v="100"/>
    <n v="74.069999999999993"/>
    <x v="4"/>
    <s v="classical music"/>
    <x v="2531"/>
    <d v="2022-02-19T11:24:3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35"/>
    <n v="126"/>
    <n v="84.08"/>
    <x v="4"/>
    <s v="classical music"/>
    <x v="2532"/>
    <d v="2018-09-18T23:17: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35"/>
    <n v="111"/>
    <n v="61.03"/>
    <x v="4"/>
    <s v="classical music"/>
    <x v="2533"/>
    <d v="2019-05-02T00:01:1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35"/>
    <n v="105"/>
    <n v="150"/>
    <x v="4"/>
    <s v="classical music"/>
    <x v="2534"/>
    <d v="2015-09-19T10:17:09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35"/>
    <n v="104"/>
    <n v="266.08999999999997"/>
    <x v="4"/>
    <s v="classical music"/>
    <x v="2535"/>
    <d v="2021-05-02T12:33: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35"/>
    <n v="116"/>
    <n v="7.25"/>
    <x v="4"/>
    <s v="classical music"/>
    <x v="2536"/>
    <d v="2019-10-20T20:03: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35"/>
    <n v="110"/>
    <n v="100"/>
    <x v="4"/>
    <s v="classical music"/>
    <x v="2537"/>
    <d v="2017-07-10T07:30: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35"/>
    <n v="113"/>
    <n v="109.96"/>
    <x v="4"/>
    <s v="classical music"/>
    <x v="2538"/>
    <d v="2019-04-25T15:58:5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35"/>
    <n v="100"/>
    <n v="169.92"/>
    <x v="4"/>
    <s v="classical music"/>
    <x v="2539"/>
    <d v="2021-07-13T14:27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35"/>
    <n v="103"/>
    <n v="95.74"/>
    <x v="4"/>
    <s v="classical music"/>
    <x v="2540"/>
    <d v="2017-10-20T01:22: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35"/>
    <n v="107"/>
    <n v="59.46"/>
    <x v="4"/>
    <s v="classical music"/>
    <x v="2541"/>
    <d v="2019-12-26T12:19:2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35"/>
    <n v="104"/>
    <n v="55.77"/>
    <x v="4"/>
    <s v="classical music"/>
    <x v="2542"/>
    <d v="2019-12-31T21:41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35"/>
    <n v="156"/>
    <n v="30.08"/>
    <x v="4"/>
    <s v="classical music"/>
    <x v="2543"/>
    <d v="2016-11-10T13:42:5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35"/>
    <n v="101"/>
    <n v="88.44"/>
    <x v="4"/>
    <s v="classical music"/>
    <x v="2544"/>
    <d v="2018-08-05T00:33: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35"/>
    <n v="195"/>
    <n v="64.03"/>
    <x v="4"/>
    <s v="classical music"/>
    <x v="2545"/>
    <d v="2021-08-10T04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35"/>
    <n v="112"/>
    <n v="60.15"/>
    <x v="4"/>
    <s v="classical music"/>
    <x v="2546"/>
    <d v="2020-01-05T12:34: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35"/>
    <n v="120"/>
    <n v="49.19"/>
    <x v="4"/>
    <s v="classical music"/>
    <x v="2547"/>
    <d v="2018-04-18T16:38:0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35"/>
    <n v="102"/>
    <n v="165.16"/>
    <x v="4"/>
    <s v="classical music"/>
    <x v="2548"/>
    <d v="2023-06-05T08:30:5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35"/>
    <n v="103"/>
    <n v="43.62"/>
    <x v="4"/>
    <s v="classical music"/>
    <x v="2549"/>
    <d v="2019-08-13T22:51:2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35"/>
    <n v="101"/>
    <n v="43.7"/>
    <x v="4"/>
    <s v="classical music"/>
    <x v="2550"/>
    <d v="2022-04-22T04:33:0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35"/>
    <n v="103"/>
    <n v="67.42"/>
    <x v="4"/>
    <s v="classical music"/>
    <x v="2551"/>
    <d v="2018-04-02T20:20:3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35"/>
    <n v="107"/>
    <n v="177.5"/>
    <x v="4"/>
    <s v="classical music"/>
    <x v="2552"/>
    <d v="2023-12-01T08:30:0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35"/>
    <n v="156"/>
    <n v="38.880000000000003"/>
    <x v="4"/>
    <s v="classical music"/>
    <x v="2553"/>
    <d v="2018-10-29T08:53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35"/>
    <n v="123"/>
    <n v="54.99"/>
    <x v="4"/>
    <s v="classical music"/>
    <x v="2554"/>
    <d v="2021-11-25T18:16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35"/>
    <n v="107"/>
    <n v="61.34"/>
    <x v="4"/>
    <s v="classical music"/>
    <x v="2555"/>
    <d v="2018-06-19T07:40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35"/>
    <n v="106"/>
    <n v="23.12"/>
    <x v="4"/>
    <s v="classical music"/>
    <x v="2556"/>
    <d v="2019-02-14T16:54:2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35"/>
    <n v="118"/>
    <n v="29.61"/>
    <x v="4"/>
    <s v="classical music"/>
    <x v="2557"/>
    <d v="2020-09-15T20:26:2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35"/>
    <n v="109"/>
    <n v="75.61"/>
    <x v="4"/>
    <s v="classical music"/>
    <x v="2558"/>
    <d v="2021-10-21T19:24:3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35"/>
    <n v="111"/>
    <n v="35.6"/>
    <x v="4"/>
    <s v="classical music"/>
    <x v="2559"/>
    <d v="2017-11-08T15:33:4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35"/>
    <n v="100"/>
    <n v="143"/>
    <x v="4"/>
    <s v="classical music"/>
    <x v="2560"/>
    <d v="2021-08-19T05:30:56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19"/>
    <n v="0"/>
    <n v="0"/>
    <x v="7"/>
    <s v="food trucks"/>
    <x v="2561"/>
    <d v="2022-04-28T07:38:5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19"/>
    <n v="1"/>
    <n v="25"/>
    <x v="7"/>
    <s v="food trucks"/>
    <x v="2562"/>
    <d v="2023-06-18T07:32:1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19"/>
    <n v="0"/>
    <n v="0"/>
    <x v="7"/>
    <s v="food trucks"/>
    <x v="2563"/>
    <d v="2022-02-01T03:49:3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19"/>
    <n v="0"/>
    <n v="0"/>
    <x v="7"/>
    <s v="food trucks"/>
    <x v="2564"/>
    <d v="2020-12-13T04:32:2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19"/>
    <n v="1"/>
    <n v="100"/>
    <x v="7"/>
    <s v="food trucks"/>
    <x v="2565"/>
    <d v="2022-12-23T13:31:2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19"/>
    <n v="0"/>
    <n v="0"/>
    <x v="7"/>
    <s v="food trucks"/>
    <x v="2566"/>
    <d v="2021-01-06T02:54:1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19"/>
    <n v="0"/>
    <n v="60"/>
    <x v="7"/>
    <s v="food trucks"/>
    <x v="2567"/>
    <d v="2021-10-13T00:06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19"/>
    <n v="1"/>
    <n v="50"/>
    <x v="7"/>
    <s v="food trucks"/>
    <x v="2568"/>
    <d v="2023-05-03T18:17:0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19"/>
    <n v="2"/>
    <n v="72.5"/>
    <x v="7"/>
    <s v="food trucks"/>
    <x v="2569"/>
    <d v="2022-03-29T02:53: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19"/>
    <n v="1"/>
    <n v="29.5"/>
    <x v="7"/>
    <s v="food trucks"/>
    <x v="2570"/>
    <d v="2023-11-02T21:20:4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19"/>
    <n v="0"/>
    <n v="62.5"/>
    <x v="7"/>
    <s v="food trucks"/>
    <x v="2571"/>
    <d v="2023-01-03T09:22:1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19"/>
    <n v="0"/>
    <n v="0"/>
    <x v="7"/>
    <s v="food trucks"/>
    <x v="2572"/>
    <d v="2021-09-30T16:59:2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19"/>
    <n v="0"/>
    <n v="0"/>
    <x v="7"/>
    <s v="food trucks"/>
    <x v="2573"/>
    <d v="2021-01-07T23:05:4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19"/>
    <n v="0"/>
    <n v="0"/>
    <x v="7"/>
    <s v="food trucks"/>
    <x v="2574"/>
    <d v="2023-01-02T19:13:1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19"/>
    <n v="0"/>
    <n v="0"/>
    <x v="7"/>
    <s v="food trucks"/>
    <x v="2575"/>
    <d v="2021-06-18T16:41:47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19"/>
    <n v="0"/>
    <n v="0"/>
    <x v="7"/>
    <s v="food trucks"/>
    <x v="2576"/>
    <d v="2021-09-28T05:58:5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19"/>
    <n v="0"/>
    <n v="0"/>
    <x v="7"/>
    <s v="food trucks"/>
    <x v="2577"/>
    <d v="2020-12-17T12:13:1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19"/>
    <n v="0"/>
    <n v="0"/>
    <x v="7"/>
    <s v="food trucks"/>
    <x v="2578"/>
    <d v="2022-04-23T22:51:2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19"/>
    <n v="0"/>
    <n v="23.08"/>
    <x v="7"/>
    <s v="food trucks"/>
    <x v="2579"/>
    <d v="2021-02-03T12:28:3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19"/>
    <n v="1"/>
    <n v="25.5"/>
    <x v="7"/>
    <s v="food trucks"/>
    <x v="2580"/>
    <d v="2021-11-07T10:17:0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19"/>
    <n v="11"/>
    <n v="48.18"/>
    <x v="7"/>
    <s v="food trucks"/>
    <x v="2581"/>
    <d v="2022-06-06T08:05:41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19"/>
    <n v="0"/>
    <n v="1"/>
    <x v="7"/>
    <s v="food trucks"/>
    <x v="2582"/>
    <d v="2023-07-09T09:58:4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19"/>
    <n v="1"/>
    <n v="1"/>
    <x v="7"/>
    <s v="food trucks"/>
    <x v="2583"/>
    <d v="2021-08-30T09:40:3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19"/>
    <n v="0"/>
    <n v="0"/>
    <x v="7"/>
    <s v="food trucks"/>
    <x v="2584"/>
    <d v="2021-12-11T18:27:5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19"/>
    <n v="0"/>
    <n v="50"/>
    <x v="7"/>
    <s v="food trucks"/>
    <x v="2585"/>
    <d v="2020-11-13T09:16:4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19"/>
    <n v="0"/>
    <n v="5"/>
    <x v="7"/>
    <s v="food trucks"/>
    <x v="2586"/>
    <d v="2022-07-20T12:29: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19"/>
    <n v="2"/>
    <n v="202.83"/>
    <x v="7"/>
    <s v="food trucks"/>
    <x v="2587"/>
    <d v="2022-07-26T15:05:4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19"/>
    <n v="4"/>
    <n v="29.13"/>
    <x v="7"/>
    <s v="food trucks"/>
    <x v="2588"/>
    <d v="2021-09-16T08:16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19"/>
    <n v="0"/>
    <n v="5"/>
    <x v="7"/>
    <s v="food trucks"/>
    <x v="2589"/>
    <d v="2022-10-30T10:08:0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19"/>
    <n v="0"/>
    <n v="0"/>
    <x v="7"/>
    <s v="food trucks"/>
    <x v="2590"/>
    <d v="2022-08-26T09:18:0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19"/>
    <n v="2"/>
    <n v="13"/>
    <x v="7"/>
    <s v="food trucks"/>
    <x v="2591"/>
    <d v="2022-10-19T10:00:2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19"/>
    <n v="0"/>
    <n v="50"/>
    <x v="7"/>
    <s v="food trucks"/>
    <x v="2592"/>
    <d v="2021-02-26T08:15:3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19"/>
    <n v="0"/>
    <n v="0"/>
    <x v="7"/>
    <s v="food trucks"/>
    <x v="2593"/>
    <d v="2021-10-15T06:02:2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19"/>
    <n v="0"/>
    <n v="1"/>
    <x v="7"/>
    <s v="food trucks"/>
    <x v="2594"/>
    <d v="2020-12-21T02:32:55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19"/>
    <n v="12"/>
    <n v="96.05"/>
    <x v="7"/>
    <s v="food trucks"/>
    <x v="2595"/>
    <d v="2023-11-20T10:07:3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19"/>
    <n v="24"/>
    <n v="305.77999999999997"/>
    <x v="7"/>
    <s v="food trucks"/>
    <x v="2596"/>
    <d v="2020-12-20T18:13: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19"/>
    <n v="6"/>
    <n v="12.14"/>
    <x v="7"/>
    <s v="food trucks"/>
    <x v="2597"/>
    <d v="2023-02-07T19:39:2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19"/>
    <n v="39"/>
    <n v="83.57"/>
    <x v="7"/>
    <s v="food trucks"/>
    <x v="2598"/>
    <d v="2022-04-05T19:37: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19"/>
    <n v="1"/>
    <n v="18"/>
    <x v="7"/>
    <s v="food trucks"/>
    <x v="2599"/>
    <d v="2020-12-16T06:58:02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19"/>
    <n v="7"/>
    <n v="115.53"/>
    <x v="7"/>
    <s v="food trucks"/>
    <x v="2600"/>
    <d v="2022-11-02T02:59:0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36"/>
    <n v="661"/>
    <n v="21.9"/>
    <x v="2"/>
    <s v="space exploration"/>
    <x v="2601"/>
    <d v="2018-10-20T04:33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36"/>
    <n v="326"/>
    <n v="80.02"/>
    <x v="2"/>
    <s v="space exploration"/>
    <x v="2602"/>
    <d v="2021-04-10T20:57:0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36"/>
    <n v="101"/>
    <n v="35.520000000000003"/>
    <x v="2"/>
    <s v="space exploration"/>
    <x v="2603"/>
    <d v="2020-04-05T14:44:5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36"/>
    <n v="104"/>
    <n v="64.930000000000007"/>
    <x v="2"/>
    <s v="space exploration"/>
    <x v="2604"/>
    <d v="2018-05-16T11:41: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36"/>
    <n v="107"/>
    <n v="60.97"/>
    <x v="2"/>
    <s v="space exploration"/>
    <x v="2605"/>
    <d v="2023-02-05T18:16:5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36"/>
    <n v="110"/>
    <n v="31.44"/>
    <x v="2"/>
    <s v="space exploration"/>
    <x v="2606"/>
    <d v="2020-08-28T12:41:3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36"/>
    <n v="408"/>
    <n v="81.95"/>
    <x v="2"/>
    <s v="space exploration"/>
    <x v="2607"/>
    <d v="2022-02-15T22:51:2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36"/>
    <n v="224"/>
    <n v="58.93"/>
    <x v="2"/>
    <s v="space exploration"/>
    <x v="2608"/>
    <d v="2023-12-11T20:34: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36"/>
    <n v="304"/>
    <n v="157.29"/>
    <x v="2"/>
    <s v="space exploration"/>
    <x v="2609"/>
    <d v="2018-08-12T16:48:3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36"/>
    <n v="141"/>
    <n v="55.76"/>
    <x v="2"/>
    <s v="space exploration"/>
    <x v="2610"/>
    <d v="2023-04-21T21:41:4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36"/>
    <n v="2791"/>
    <n v="83.8"/>
    <x v="2"/>
    <s v="space exploration"/>
    <x v="2611"/>
    <d v="2023-09-21T15:58:5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36"/>
    <n v="172"/>
    <n v="58.42"/>
    <x v="2"/>
    <s v="space exploration"/>
    <x v="2612"/>
    <d v="2021-06-15T07:21:2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36"/>
    <n v="101"/>
    <n v="270.57"/>
    <x v="2"/>
    <s v="space exploration"/>
    <x v="2613"/>
    <d v="2018-10-30T01:52: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36"/>
    <n v="102"/>
    <n v="107.1"/>
    <x v="2"/>
    <s v="space exploration"/>
    <x v="2614"/>
    <d v="2020-08-29T02:17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36"/>
    <n v="170"/>
    <n v="47.18"/>
    <x v="2"/>
    <s v="space exploration"/>
    <x v="2615"/>
    <d v="2022-12-12T20:34:1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36"/>
    <n v="115"/>
    <n v="120.31"/>
    <x v="2"/>
    <s v="space exploration"/>
    <x v="2616"/>
    <d v="2022-03-03T20:25:1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36"/>
    <n v="878"/>
    <n v="27.6"/>
    <x v="2"/>
    <s v="space exploration"/>
    <x v="2617"/>
    <d v="2021-03-15T13:41:5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36"/>
    <n v="105"/>
    <n v="205.3"/>
    <x v="2"/>
    <s v="space exploration"/>
    <x v="2618"/>
    <d v="2022-06-23T16:01: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36"/>
    <n v="188"/>
    <n v="35.549999999999997"/>
    <x v="2"/>
    <s v="space exploration"/>
    <x v="2619"/>
    <d v="2022-05-09T1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36"/>
    <n v="144"/>
    <n v="74.64"/>
    <x v="2"/>
    <s v="space exploration"/>
    <x v="2620"/>
    <d v="2022-04-25T11:25:4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36"/>
    <n v="146"/>
    <n v="47.06"/>
    <x v="2"/>
    <s v="space exploration"/>
    <x v="2621"/>
    <d v="2021-11-13T20:30: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36"/>
    <n v="131"/>
    <n v="26.59"/>
    <x v="2"/>
    <s v="space exploration"/>
    <x v="2622"/>
    <d v="2023-09-17T23:48:5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36"/>
    <n v="114"/>
    <n v="36.770000000000003"/>
    <x v="2"/>
    <s v="space exploration"/>
    <x v="2623"/>
    <d v="2023-08-16T10:27:5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36"/>
    <n v="1379"/>
    <n v="31.82"/>
    <x v="2"/>
    <s v="space exploration"/>
    <x v="2624"/>
    <d v="2018-10-20T11:33:4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36"/>
    <n v="956"/>
    <n v="27.58"/>
    <x v="2"/>
    <s v="space exploration"/>
    <x v="2625"/>
    <d v="2023-07-21T19:56:2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36"/>
    <n v="112"/>
    <n v="56"/>
    <x v="2"/>
    <s v="space exploration"/>
    <x v="2626"/>
    <d v="2021-11-28T13:47:5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36"/>
    <n v="647"/>
    <n v="21.56"/>
    <x v="2"/>
    <s v="space exploration"/>
    <x v="2627"/>
    <d v="2022-06-17T23:53:3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36"/>
    <n v="110"/>
    <n v="44.1"/>
    <x v="2"/>
    <s v="space exploration"/>
    <x v="2628"/>
    <d v="2021-05-01T12:46:5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36"/>
    <n v="128"/>
    <n v="63.87"/>
    <x v="2"/>
    <s v="space exploration"/>
    <x v="2629"/>
    <d v="2021-11-05T14:46:0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36"/>
    <n v="158"/>
    <n v="38.99"/>
    <x v="2"/>
    <s v="space exploration"/>
    <x v="2630"/>
    <d v="2023-02-20T11:25:4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36"/>
    <n v="115"/>
    <n v="80.19"/>
    <x v="2"/>
    <s v="space exploration"/>
    <x v="2631"/>
    <d v="2022-03-08T14:55:4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36"/>
    <n v="137"/>
    <n v="34.9"/>
    <x v="2"/>
    <s v="space exploration"/>
    <x v="2632"/>
    <d v="2023-01-14T11:58:5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36"/>
    <n v="355"/>
    <n v="89.1"/>
    <x v="2"/>
    <s v="space exploration"/>
    <x v="2633"/>
    <d v="2020-06-20T02:17:0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36"/>
    <n v="106"/>
    <n v="39.44"/>
    <x v="2"/>
    <s v="space exploration"/>
    <x v="2634"/>
    <d v="2023-06-04T18:00:2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36"/>
    <n v="100"/>
    <n v="136.9"/>
    <x v="2"/>
    <s v="space exploration"/>
    <x v="2635"/>
    <d v="2021-08-22T14:39: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36"/>
    <n v="187"/>
    <n v="37.46"/>
    <x v="2"/>
    <s v="space exploration"/>
    <x v="2636"/>
    <d v="2023-06-23T11:25: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36"/>
    <n v="166"/>
    <n v="31.96"/>
    <x v="2"/>
    <s v="space exploration"/>
    <x v="2637"/>
    <d v="2023-06-19T11:38: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36"/>
    <n v="102"/>
    <n v="25.21"/>
    <x v="2"/>
    <s v="space exploration"/>
    <x v="2638"/>
    <d v="2021-06-23T01:02:4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36"/>
    <n v="164"/>
    <n v="10.039999999999999"/>
    <x v="2"/>
    <s v="space exploration"/>
    <x v="2639"/>
    <d v="2021-08-01T23:43:4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36"/>
    <n v="106"/>
    <n v="45.94"/>
    <x v="2"/>
    <s v="space exploration"/>
    <x v="2640"/>
    <d v="2021-12-03T18:07:0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36"/>
    <n v="1"/>
    <n v="15"/>
    <x v="2"/>
    <s v="space exploration"/>
    <x v="2641"/>
    <d v="2021-02-03T12:44: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36"/>
    <n v="0"/>
    <n v="0"/>
    <x v="2"/>
    <s v="space exploration"/>
    <x v="2642"/>
    <d v="2023-03-09T11:22: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36"/>
    <n v="34"/>
    <n v="223.58"/>
    <x v="2"/>
    <s v="space exploration"/>
    <x v="2643"/>
    <d v="2023-09-07T05:41: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36"/>
    <n v="2"/>
    <n v="39.479999999999997"/>
    <x v="2"/>
    <s v="space exploration"/>
    <x v="2644"/>
    <d v="2023-12-07T01:09:1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36"/>
    <n v="11"/>
    <n v="91.3"/>
    <x v="2"/>
    <s v="space exploration"/>
    <x v="2645"/>
    <d v="2021-04-06T07:06: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36"/>
    <n v="8"/>
    <n v="78.67"/>
    <x v="2"/>
    <s v="space exploration"/>
    <x v="2646"/>
    <d v="2022-03-20T05:09:5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36"/>
    <n v="1"/>
    <n v="12"/>
    <x v="2"/>
    <s v="space exploration"/>
    <x v="2647"/>
    <d v="2022-02-18T10:36:3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36"/>
    <n v="1"/>
    <n v="17.670000000000002"/>
    <x v="2"/>
    <s v="space exploration"/>
    <x v="2648"/>
    <d v="2022-10-14T16:10:4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36"/>
    <n v="0"/>
    <n v="41.33"/>
    <x v="2"/>
    <s v="space exploration"/>
    <x v="2649"/>
    <d v="2022-09-02T17:03: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36"/>
    <n v="1"/>
    <n v="71.599999999999994"/>
    <x v="2"/>
    <s v="space exploration"/>
    <x v="2650"/>
    <d v="2023-09-07T13:41: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36"/>
    <n v="2"/>
    <n v="307.82"/>
    <x v="2"/>
    <s v="space exploration"/>
    <x v="2651"/>
    <d v="2022-07-11T22:05:5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36"/>
    <n v="1"/>
    <n v="80.45"/>
    <x v="2"/>
    <s v="space exploration"/>
    <x v="2652"/>
    <d v="2021-05-12T00:55:4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36"/>
    <n v="12"/>
    <n v="83.94"/>
    <x v="2"/>
    <s v="space exploration"/>
    <x v="2653"/>
    <d v="2020-10-18T08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36"/>
    <n v="0"/>
    <n v="8.5"/>
    <x v="2"/>
    <s v="space exploration"/>
    <x v="2654"/>
    <d v="2021-10-10T08:29:04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36"/>
    <n v="21"/>
    <n v="73.37"/>
    <x v="2"/>
    <s v="space exploration"/>
    <x v="2655"/>
    <d v="2022-09-11T16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36"/>
    <n v="11"/>
    <n v="112.86"/>
    <x v="2"/>
    <s v="space exploration"/>
    <x v="2656"/>
    <d v="2023-12-09T08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36"/>
    <n v="19"/>
    <n v="95.28"/>
    <x v="2"/>
    <s v="space exploration"/>
    <x v="2657"/>
    <d v="2023-03-30T22:17:0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36"/>
    <n v="0"/>
    <n v="22.75"/>
    <x v="2"/>
    <s v="space exploration"/>
    <x v="2658"/>
    <d v="2023-03-27T07:06:33"/>
  </r>
  <r>
    <n v="2659"/>
    <s v="test (Canceled)"/>
    <s v="test"/>
    <n v="49000"/>
    <n v="1333"/>
    <x v="1"/>
    <s v="US"/>
    <s v="USD"/>
    <n v="1429321210"/>
    <x v="2659"/>
    <b v="0"/>
    <n v="10"/>
    <b v="0"/>
    <x v="36"/>
    <n v="3"/>
    <n v="133.30000000000001"/>
    <x v="2"/>
    <s v="space exploration"/>
    <x v="2659"/>
    <d v="2021-10-06T08:45:5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36"/>
    <n v="0"/>
    <n v="3.8"/>
    <x v="2"/>
    <s v="space exploration"/>
    <x v="2660"/>
    <d v="2022-06-15T13:50:4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37"/>
    <n v="103"/>
    <n v="85.75"/>
    <x v="2"/>
    <s v="makerspaces"/>
    <x v="2661"/>
    <d v="2020-01-29T05:43:0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37"/>
    <n v="107"/>
    <n v="267"/>
    <x v="2"/>
    <s v="makerspaces"/>
    <x v="2662"/>
    <d v="2022-02-26T23:54:3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37"/>
    <n v="105"/>
    <n v="373.56"/>
    <x v="2"/>
    <s v="makerspaces"/>
    <x v="2663"/>
    <d v="2022-03-14T20:34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37"/>
    <n v="103"/>
    <n v="174.04"/>
    <x v="2"/>
    <s v="makerspaces"/>
    <x v="2664"/>
    <d v="2022-07-02T04:33:0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37"/>
    <n v="123"/>
    <n v="93.7"/>
    <x v="2"/>
    <s v="makerspaces"/>
    <x v="2665"/>
    <d v="2021-10-25T14:16: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37"/>
    <n v="159"/>
    <n v="77.33"/>
    <x v="2"/>
    <s v="makerspaces"/>
    <x v="2666"/>
    <d v="2022-04-08T03:25:4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37"/>
    <n v="111"/>
    <n v="92.22"/>
    <x v="2"/>
    <s v="makerspaces"/>
    <x v="2667"/>
    <d v="2022-09-12T21:58:24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37"/>
    <n v="171"/>
    <n v="60.96"/>
    <x v="2"/>
    <s v="makerspaces"/>
    <x v="2668"/>
    <d v="2022-05-29T06:19:2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37"/>
    <n v="125"/>
    <n v="91"/>
    <x v="2"/>
    <s v="makerspaces"/>
    <x v="2669"/>
    <d v="2022-08-07T11:16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37"/>
    <n v="6"/>
    <n v="41.58"/>
    <x v="2"/>
    <s v="makerspaces"/>
    <x v="2670"/>
    <d v="2020-12-09T17:42:2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37"/>
    <n v="11"/>
    <n v="33.76"/>
    <x v="2"/>
    <s v="makerspaces"/>
    <x v="2671"/>
    <d v="2021-05-23T01:52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37"/>
    <n v="33"/>
    <n v="70.62"/>
    <x v="2"/>
    <s v="makerspaces"/>
    <x v="2672"/>
    <d v="2022-07-23T20:34:1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37"/>
    <n v="28"/>
    <n v="167.15"/>
    <x v="2"/>
    <s v="makerspaces"/>
    <x v="2673"/>
    <d v="2021-03-25T22:34: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37"/>
    <n v="63"/>
    <n v="128.62"/>
    <x v="2"/>
    <s v="makerspaces"/>
    <x v="2674"/>
    <d v="2023-02-25T22:50:1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37"/>
    <n v="8"/>
    <n v="65.41"/>
    <x v="2"/>
    <s v="makerspaces"/>
    <x v="2675"/>
    <d v="2021-04-08T14:22:3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37"/>
    <n v="50"/>
    <n v="117.56"/>
    <x v="2"/>
    <s v="makerspaces"/>
    <x v="2676"/>
    <d v="2023-01-07T03:25:1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37"/>
    <n v="18"/>
    <n v="126.48"/>
    <x v="2"/>
    <s v="makerspaces"/>
    <x v="2677"/>
    <d v="2020-11-10T00:48:2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37"/>
    <n v="0"/>
    <n v="550"/>
    <x v="2"/>
    <s v="makerspaces"/>
    <x v="2678"/>
    <d v="2022-04-06T21:53: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37"/>
    <n v="0"/>
    <n v="44"/>
    <x v="2"/>
    <s v="makerspaces"/>
    <x v="2679"/>
    <d v="2021-08-11T06:53:13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37"/>
    <n v="1"/>
    <n v="69"/>
    <x v="2"/>
    <s v="makerspaces"/>
    <x v="2680"/>
    <d v="2022-11-15T01:14:0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19"/>
    <n v="1"/>
    <n v="27.5"/>
    <x v="7"/>
    <s v="food trucks"/>
    <x v="2681"/>
    <d v="2020-11-19T00:33:2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19"/>
    <n v="28"/>
    <n v="84.9"/>
    <x v="7"/>
    <s v="food trucks"/>
    <x v="2682"/>
    <d v="2021-04-21T13:41:4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19"/>
    <n v="0"/>
    <n v="12"/>
    <x v="7"/>
    <s v="food trucks"/>
    <x v="2683"/>
    <d v="2021-08-13T06:59:4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19"/>
    <n v="1"/>
    <n v="200"/>
    <x v="7"/>
    <s v="food trucks"/>
    <x v="2684"/>
    <d v="2020-12-23T07:56: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19"/>
    <n v="0"/>
    <n v="10"/>
    <x v="7"/>
    <s v="food trucks"/>
    <x v="2685"/>
    <d v="2021-10-17T07:39: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19"/>
    <n v="0"/>
    <n v="0"/>
    <x v="7"/>
    <s v="food trucks"/>
    <x v="2686"/>
    <d v="2021-02-20T19:52:4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19"/>
    <n v="0"/>
    <n v="0"/>
    <x v="7"/>
    <s v="food trucks"/>
    <x v="2687"/>
    <d v="2021-12-28T07:16:32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19"/>
    <n v="0"/>
    <n v="5.29"/>
    <x v="7"/>
    <s v="food trucks"/>
    <x v="2688"/>
    <d v="2021-08-06T20:34:1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19"/>
    <n v="0"/>
    <n v="1"/>
    <x v="7"/>
    <s v="food trucks"/>
    <x v="2689"/>
    <d v="2023-03-27T09:14:0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19"/>
    <n v="11"/>
    <n v="72.760000000000005"/>
    <x v="7"/>
    <s v="food trucks"/>
    <x v="2690"/>
    <d v="2021-11-27T23:27:1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19"/>
    <n v="0"/>
    <n v="17.5"/>
    <x v="7"/>
    <s v="food trucks"/>
    <x v="2691"/>
    <d v="2021-11-01T06:08:4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19"/>
    <n v="1"/>
    <n v="25"/>
    <x v="7"/>
    <s v="food trucks"/>
    <x v="2692"/>
    <d v="2021-09-09T04:35:26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19"/>
    <n v="1"/>
    <n v="13.33"/>
    <x v="7"/>
    <s v="food trucks"/>
    <x v="2693"/>
    <d v="2020-12-27T00:22:1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19"/>
    <n v="0"/>
    <n v="1"/>
    <x v="7"/>
    <s v="food trucks"/>
    <x v="2694"/>
    <d v="2021-02-15T07:16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19"/>
    <n v="0"/>
    <n v="23.67"/>
    <x v="7"/>
    <s v="food trucks"/>
    <x v="2695"/>
    <d v="2021-10-01T20:59:2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19"/>
    <n v="6"/>
    <n v="89.21"/>
    <x v="7"/>
    <s v="food trucks"/>
    <x v="2696"/>
    <d v="2021-05-29T23:09:4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19"/>
    <n v="26"/>
    <n v="116.56"/>
    <x v="7"/>
    <s v="food trucks"/>
    <x v="2697"/>
    <d v="2022-02-05T11:25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19"/>
    <n v="0"/>
    <n v="13.01"/>
    <x v="7"/>
    <s v="food trucks"/>
    <x v="2698"/>
    <d v="2020-11-04T04:03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19"/>
    <n v="0"/>
    <n v="0"/>
    <x v="7"/>
    <s v="food trucks"/>
    <x v="2699"/>
    <d v="2020-12-22T04:01: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19"/>
    <n v="1"/>
    <n v="17.5"/>
    <x v="7"/>
    <s v="food trucks"/>
    <x v="2700"/>
    <d v="2021-02-06T23:59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38"/>
    <n v="46"/>
    <n v="34.130000000000003"/>
    <x v="1"/>
    <s v="spaces"/>
    <x v="2701"/>
    <d v="2024-01-07T23:32:0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38"/>
    <n v="34"/>
    <n v="132.35"/>
    <x v="1"/>
    <s v="spaces"/>
    <x v="2702"/>
    <d v="2024-01-05T17:25: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38"/>
    <n v="104"/>
    <n v="922.22"/>
    <x v="1"/>
    <s v="spaces"/>
    <x v="2703"/>
    <d v="2023-12-20T14:21:3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38"/>
    <n v="6"/>
    <n v="163.57"/>
    <x v="1"/>
    <s v="spaces"/>
    <x v="2704"/>
    <d v="2024-01-05T19:05:02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38"/>
    <n v="11"/>
    <n v="217.38"/>
    <x v="1"/>
    <s v="spaces"/>
    <x v="2705"/>
    <d v="2023-12-23T03:24:5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38"/>
    <n v="112"/>
    <n v="149.44"/>
    <x v="1"/>
    <s v="spaces"/>
    <x v="2706"/>
    <d v="2021-03-10T07:58:5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38"/>
    <n v="351"/>
    <n v="71.239999999999995"/>
    <x v="1"/>
    <s v="spaces"/>
    <x v="2707"/>
    <d v="2019-08-08T21:41:4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38"/>
    <n v="233"/>
    <n v="44.46"/>
    <x v="1"/>
    <s v="spaces"/>
    <x v="2708"/>
    <d v="2023-03-16T19:09: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38"/>
    <n v="102"/>
    <n v="164.94"/>
    <x v="1"/>
    <s v="spaces"/>
    <x v="2709"/>
    <d v="2023-06-09T21:41:43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38"/>
    <n v="154"/>
    <n v="84.87"/>
    <x v="1"/>
    <s v="spaces"/>
    <x v="2710"/>
    <d v="2020-12-22T09:08:3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38"/>
    <n v="101"/>
    <n v="53.95"/>
    <x v="1"/>
    <s v="spaces"/>
    <x v="2711"/>
    <d v="2020-10-27T04:35:2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38"/>
    <n v="131"/>
    <n v="50.53"/>
    <x v="1"/>
    <s v="spaces"/>
    <x v="2712"/>
    <d v="2019-10-02T03:25:4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38"/>
    <n v="102"/>
    <n v="108"/>
    <x v="1"/>
    <s v="spaces"/>
    <x v="2713"/>
    <d v="2022-07-19T17:55:53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38"/>
    <n v="116"/>
    <n v="95.37"/>
    <x v="1"/>
    <s v="spaces"/>
    <x v="2714"/>
    <d v="2023-06-22T05:42:5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38"/>
    <n v="265"/>
    <n v="57.63"/>
    <x v="1"/>
    <s v="spaces"/>
    <x v="2715"/>
    <d v="2022-09-24T21:12:5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38"/>
    <n v="120"/>
    <n v="64.16"/>
    <x v="1"/>
    <s v="spaces"/>
    <x v="2716"/>
    <d v="2022-04-22T09:08:2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38"/>
    <n v="120"/>
    <n v="92.39"/>
    <x v="1"/>
    <s v="spaces"/>
    <x v="2717"/>
    <d v="2021-05-08T09:05:4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38"/>
    <n v="104"/>
    <n v="125.98"/>
    <x v="1"/>
    <s v="spaces"/>
    <x v="2718"/>
    <d v="2022-12-16T19:25:4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38"/>
    <n v="109"/>
    <n v="94.64"/>
    <x v="1"/>
    <s v="spaces"/>
    <x v="2719"/>
    <d v="2022-11-28T13:25:3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38"/>
    <n v="118"/>
    <n v="170.7"/>
    <x v="1"/>
    <s v="spaces"/>
    <x v="2720"/>
    <d v="2023-07-23T17:21: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30"/>
    <n v="1462"/>
    <n v="40.76"/>
    <x v="2"/>
    <s v="hardware"/>
    <x v="2721"/>
    <d v="2019-12-04T01:08:3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30"/>
    <n v="253"/>
    <n v="68.25"/>
    <x v="2"/>
    <s v="hardware"/>
    <x v="2722"/>
    <d v="2023-10-22T09:47:4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30"/>
    <n v="140"/>
    <n v="95.49"/>
    <x v="2"/>
    <s v="hardware"/>
    <x v="2723"/>
    <d v="2021-06-05T20:43:3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30"/>
    <n v="297"/>
    <n v="7.19"/>
    <x v="2"/>
    <s v="hardware"/>
    <x v="2724"/>
    <d v="2022-02-19T15:49:4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30"/>
    <n v="145"/>
    <n v="511.65"/>
    <x v="2"/>
    <s v="hardware"/>
    <x v="2725"/>
    <d v="2023-11-26T16:59:43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30"/>
    <n v="106"/>
    <n v="261.75"/>
    <x v="2"/>
    <s v="hardware"/>
    <x v="2726"/>
    <d v="2022-12-03T19:20: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30"/>
    <n v="493"/>
    <n v="69.760000000000005"/>
    <x v="2"/>
    <s v="hardware"/>
    <x v="2727"/>
    <d v="2022-02-10T21:59:18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30"/>
    <n v="202"/>
    <n v="77.23"/>
    <x v="2"/>
    <s v="hardware"/>
    <x v="2728"/>
    <d v="2022-07-26T13:01:3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30"/>
    <n v="104"/>
    <n v="340.57"/>
    <x v="2"/>
    <s v="hardware"/>
    <x v="2729"/>
    <d v="2021-10-21T10:01:5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30"/>
    <n v="170"/>
    <n v="67.42"/>
    <x v="2"/>
    <s v="hardware"/>
    <x v="2730"/>
    <d v="2019-06-30T04:33:4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30"/>
    <n v="104"/>
    <n v="845.7"/>
    <x v="2"/>
    <s v="hardware"/>
    <x v="2731"/>
    <d v="2021-03-12T11:25:4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30"/>
    <n v="118"/>
    <n v="97.19"/>
    <x v="2"/>
    <s v="hardware"/>
    <x v="2732"/>
    <d v="2019-08-09T17:08: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30"/>
    <n v="108"/>
    <n v="451.84"/>
    <x v="2"/>
    <s v="hardware"/>
    <x v="2733"/>
    <d v="2021-09-27T09:46: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30"/>
    <n v="2260300"/>
    <n v="138.66999999999999"/>
    <x v="2"/>
    <s v="hardware"/>
    <x v="2734"/>
    <d v="2023-06-21T01:07:2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30"/>
    <n v="978"/>
    <n v="21.64"/>
    <x v="2"/>
    <s v="hardware"/>
    <x v="2735"/>
    <d v="2019-05-15T19:25:4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30"/>
    <n v="123"/>
    <n v="169.52"/>
    <x v="2"/>
    <s v="hardware"/>
    <x v="2736"/>
    <d v="2020-08-21T14:50:5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30"/>
    <n v="246"/>
    <n v="161.88"/>
    <x v="2"/>
    <s v="hardware"/>
    <x v="2737"/>
    <d v="2020-05-01T18:17:0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30"/>
    <n v="148"/>
    <n v="493.13"/>
    <x v="2"/>
    <s v="hardware"/>
    <x v="2738"/>
    <d v="2023-07-17T14:13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30"/>
    <n v="384"/>
    <n v="22.12"/>
    <x v="2"/>
    <s v="hardware"/>
    <x v="2739"/>
    <d v="2020-09-04T14:04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30"/>
    <n v="103"/>
    <n v="18.239999999999998"/>
    <x v="2"/>
    <s v="hardware"/>
    <x v="2740"/>
    <d v="2021-08-24T23:43:51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9"/>
    <n v="0"/>
    <n v="8.75"/>
    <x v="3"/>
    <s v="children's books"/>
    <x v="2741"/>
    <d v="2021-03-14T16:08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9"/>
    <n v="29"/>
    <n v="40.61"/>
    <x v="3"/>
    <s v="children's books"/>
    <x v="2742"/>
    <d v="2018-06-04T12:53:0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9"/>
    <n v="0"/>
    <n v="0"/>
    <x v="3"/>
    <s v="children's books"/>
    <x v="2743"/>
    <d v="2023-06-27T05:35: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9"/>
    <n v="5"/>
    <n v="37.950000000000003"/>
    <x v="3"/>
    <s v="children's books"/>
    <x v="2744"/>
    <d v="2018-03-08T22:17:0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9"/>
    <n v="22"/>
    <n v="35.729999999999997"/>
    <x v="3"/>
    <s v="children's books"/>
    <x v="2745"/>
    <d v="2018-08-12T09:57:2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9"/>
    <n v="27"/>
    <n v="42.16"/>
    <x v="3"/>
    <s v="children's books"/>
    <x v="2746"/>
    <d v="2021-01-15T00:51:3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9"/>
    <n v="28"/>
    <n v="35"/>
    <x v="3"/>
    <s v="children's books"/>
    <x v="2747"/>
    <d v="2018-07-10T10:28:3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9"/>
    <n v="1"/>
    <n v="13.25"/>
    <x v="3"/>
    <s v="children's books"/>
    <x v="2748"/>
    <d v="2023-05-04T22:55:17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9"/>
    <n v="1"/>
    <n v="55"/>
    <x v="3"/>
    <s v="children's books"/>
    <x v="2749"/>
    <d v="2021-09-21T03:37:5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9"/>
    <n v="0"/>
    <n v="0"/>
    <x v="3"/>
    <s v="children's books"/>
    <x v="2750"/>
    <d v="2018-07-27T05:42:5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9"/>
    <n v="0"/>
    <n v="0"/>
    <x v="3"/>
    <s v="children's books"/>
    <x v="2751"/>
    <d v="2020-10-23T17:28: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9"/>
    <n v="11"/>
    <n v="39.29"/>
    <x v="3"/>
    <s v="children's books"/>
    <x v="2752"/>
    <d v="2017-12-16T07:16:1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9"/>
    <n v="19"/>
    <n v="47.5"/>
    <x v="3"/>
    <s v="children's books"/>
    <x v="2753"/>
    <d v="2018-09-30T10:59:2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9"/>
    <n v="0"/>
    <n v="0"/>
    <x v="3"/>
    <s v="children's books"/>
    <x v="2754"/>
    <d v="2021-01-29T17:26:4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9"/>
    <n v="52"/>
    <n v="17.329999999999998"/>
    <x v="3"/>
    <s v="children's books"/>
    <x v="2755"/>
    <d v="2021-09-25T18:15:4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9"/>
    <n v="10"/>
    <n v="31.76"/>
    <x v="3"/>
    <s v="children's books"/>
    <x v="2756"/>
    <d v="2020-04-27T07:33:2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9"/>
    <n v="1"/>
    <n v="5"/>
    <x v="3"/>
    <s v="children's books"/>
    <x v="2757"/>
    <d v="2023-04-04T00:52:0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9"/>
    <n v="12"/>
    <n v="39"/>
    <x v="3"/>
    <s v="children's books"/>
    <x v="2758"/>
    <d v="2023-06-17T01:50:0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9"/>
    <n v="11"/>
    <n v="52.5"/>
    <x v="3"/>
    <s v="children's books"/>
    <x v="2759"/>
    <d v="2023-03-10T16:54:3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9"/>
    <n v="0"/>
    <n v="0"/>
    <x v="3"/>
    <s v="children's books"/>
    <x v="2760"/>
    <d v="2019-09-05T12:39:1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9"/>
    <n v="1"/>
    <n v="9"/>
    <x v="3"/>
    <s v="children's books"/>
    <x v="2761"/>
    <d v="2019-02-25T01:44:38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9"/>
    <n v="1"/>
    <n v="25"/>
    <x v="3"/>
    <s v="children's books"/>
    <x v="2762"/>
    <d v="2018-03-30T13:35:09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9"/>
    <n v="0"/>
    <n v="30"/>
    <x v="3"/>
    <s v="children's books"/>
    <x v="2763"/>
    <d v="2019-08-05T19:19:42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9"/>
    <n v="1"/>
    <n v="11.25"/>
    <x v="3"/>
    <s v="children's books"/>
    <x v="2764"/>
    <d v="2018-06-21T18:17:0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9"/>
    <n v="0"/>
    <n v="0"/>
    <x v="3"/>
    <s v="children's books"/>
    <x v="2765"/>
    <d v="2018-12-11T02:10:0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9"/>
    <n v="2"/>
    <n v="25"/>
    <x v="3"/>
    <s v="children's books"/>
    <x v="2766"/>
    <d v="2017-07-21T18:19:2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9"/>
    <n v="1"/>
    <n v="11.33"/>
    <x v="3"/>
    <s v="children's books"/>
    <x v="2767"/>
    <d v="2022-02-21T12:35:1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9"/>
    <n v="14"/>
    <n v="29.47"/>
    <x v="3"/>
    <s v="children's books"/>
    <x v="2768"/>
    <d v="2018-04-11T15:43:1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9"/>
    <n v="0"/>
    <n v="1"/>
    <x v="3"/>
    <s v="children's books"/>
    <x v="2769"/>
    <d v="2020-10-09T22:39:4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9"/>
    <n v="10"/>
    <n v="63.1"/>
    <x v="3"/>
    <s v="children's books"/>
    <x v="2770"/>
    <d v="2020-07-11T11:20: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9"/>
    <n v="0"/>
    <n v="0"/>
    <x v="3"/>
    <s v="children's books"/>
    <x v="2771"/>
    <d v="2019-03-30T22:51:2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9"/>
    <n v="0"/>
    <n v="0"/>
    <x v="3"/>
    <s v="children's books"/>
    <x v="2772"/>
    <d v="2020-01-06T06:41:4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9"/>
    <n v="0"/>
    <n v="1"/>
    <x v="3"/>
    <s v="children's books"/>
    <x v="2773"/>
    <d v="2022-12-06T10:00: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9"/>
    <n v="14"/>
    <n v="43.85"/>
    <x v="3"/>
    <s v="children's books"/>
    <x v="2774"/>
    <d v="2019-05-09T06:53:5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9"/>
    <n v="3"/>
    <n v="75"/>
    <x v="3"/>
    <s v="children's books"/>
    <x v="2775"/>
    <d v="2017-12-13T03:47:4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9"/>
    <n v="8"/>
    <n v="45.97"/>
    <x v="3"/>
    <s v="children's books"/>
    <x v="2776"/>
    <d v="2021-12-08T11:34:4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9"/>
    <n v="0"/>
    <n v="10"/>
    <x v="3"/>
    <s v="children's books"/>
    <x v="2777"/>
    <d v="2022-01-17T21:46:4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9"/>
    <n v="26"/>
    <n v="93.67"/>
    <x v="3"/>
    <s v="children's books"/>
    <x v="2778"/>
    <d v="2021-01-10T16:32: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9"/>
    <n v="2"/>
    <n v="53"/>
    <x v="3"/>
    <s v="children's books"/>
    <x v="2779"/>
    <d v="2022-06-13T03:29:5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9"/>
    <n v="0"/>
    <n v="0"/>
    <x v="3"/>
    <s v="children's books"/>
    <x v="2780"/>
    <d v="2023-12-06T15:42:3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6"/>
    <n v="105"/>
    <n v="47"/>
    <x v="1"/>
    <s v="plays"/>
    <x v="2781"/>
    <d v="2021-07-24T08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6"/>
    <n v="120"/>
    <n v="66.67"/>
    <x v="1"/>
    <s v="plays"/>
    <x v="2782"/>
    <d v="2021-07-29T22:50:1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6"/>
    <n v="115"/>
    <n v="18.77"/>
    <x v="1"/>
    <s v="plays"/>
    <x v="2783"/>
    <d v="2021-10-12T14:40:5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6"/>
    <n v="119"/>
    <n v="66.11"/>
    <x v="1"/>
    <s v="plays"/>
    <x v="2784"/>
    <d v="2021-03-25T18:10: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6"/>
    <n v="105"/>
    <n v="36.86"/>
    <x v="1"/>
    <s v="plays"/>
    <x v="2785"/>
    <d v="2023-04-03T03:25:43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6"/>
    <n v="118"/>
    <n v="39.81"/>
    <x v="1"/>
    <s v="plays"/>
    <x v="2786"/>
    <d v="2020-11-17T12:11:0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6"/>
    <n v="120"/>
    <n v="31.5"/>
    <x v="1"/>
    <s v="plays"/>
    <x v="2787"/>
    <d v="2020-11-27T08:52:2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6"/>
    <n v="103"/>
    <n v="102.5"/>
    <x v="1"/>
    <s v="plays"/>
    <x v="2788"/>
    <d v="2023-03-25T22:40:49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6"/>
    <n v="101"/>
    <n v="126.46"/>
    <x v="1"/>
    <s v="plays"/>
    <x v="2789"/>
    <d v="2021-08-25T04:34:1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6"/>
    <n v="105"/>
    <n v="47.88"/>
    <x v="1"/>
    <s v="plays"/>
    <x v="2790"/>
    <d v="2021-07-23T22:19:0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6"/>
    <n v="103"/>
    <n v="73.209999999999994"/>
    <x v="1"/>
    <s v="plays"/>
    <x v="2791"/>
    <d v="2023-05-12T08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6"/>
    <n v="108"/>
    <n v="89.67"/>
    <x v="1"/>
    <s v="plays"/>
    <x v="2792"/>
    <d v="2022-02-16T02:54: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6"/>
    <n v="111"/>
    <n v="151.46"/>
    <x v="1"/>
    <s v="plays"/>
    <x v="2793"/>
    <d v="2022-01-22T04:38: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6"/>
    <n v="150"/>
    <n v="25"/>
    <x v="1"/>
    <s v="plays"/>
    <x v="2794"/>
    <d v="2022-10-07T21:42:5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6"/>
    <n v="104"/>
    <n v="36.5"/>
    <x v="1"/>
    <s v="plays"/>
    <x v="2795"/>
    <d v="2020-10-11T05:42:5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6"/>
    <n v="116"/>
    <n v="44"/>
    <x v="1"/>
    <s v="plays"/>
    <x v="2796"/>
    <d v="2020-11-12T21:20:3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6"/>
    <n v="103"/>
    <n v="87.36"/>
    <x v="1"/>
    <s v="plays"/>
    <x v="2797"/>
    <d v="2020-11-16T18:56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6"/>
    <n v="101"/>
    <n v="36.47"/>
    <x v="1"/>
    <s v="plays"/>
    <x v="2798"/>
    <d v="2022-02-02T21:42:5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6"/>
    <n v="117"/>
    <n v="44.86"/>
    <x v="1"/>
    <s v="plays"/>
    <x v="2799"/>
    <d v="2023-02-05T21:42:5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6"/>
    <n v="133"/>
    <n v="42.9"/>
    <x v="1"/>
    <s v="plays"/>
    <x v="2800"/>
    <d v="2021-06-10T01:26:5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6"/>
    <n v="133"/>
    <n v="51.23"/>
    <x v="1"/>
    <s v="plays"/>
    <x v="2801"/>
    <d v="2021-03-03T1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6"/>
    <n v="102"/>
    <n v="33.94"/>
    <x v="1"/>
    <s v="plays"/>
    <x v="2802"/>
    <d v="2022-02-09T17:44:5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6"/>
    <n v="128"/>
    <n v="90.74"/>
    <x v="1"/>
    <s v="plays"/>
    <x v="2803"/>
    <d v="2022-01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6"/>
    <n v="115"/>
    <n v="50"/>
    <x v="1"/>
    <s v="plays"/>
    <x v="2804"/>
    <d v="2021-02-19T02:09:2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6"/>
    <n v="110"/>
    <n v="24.44"/>
    <x v="1"/>
    <s v="plays"/>
    <x v="2805"/>
    <d v="2022-02-27T20:43:1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6"/>
    <n v="112"/>
    <n v="44.25"/>
    <x v="1"/>
    <s v="plays"/>
    <x v="2806"/>
    <d v="2022-02-08T09:08:34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6"/>
    <n v="126"/>
    <n v="67.739999999999995"/>
    <x v="1"/>
    <s v="plays"/>
    <x v="2807"/>
    <d v="2021-12-28T13:39:4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6"/>
    <n v="100"/>
    <n v="65.38"/>
    <x v="1"/>
    <s v="plays"/>
    <x v="2808"/>
    <d v="2022-02-28T06:04:2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6"/>
    <n v="102"/>
    <n v="121.9"/>
    <x v="1"/>
    <s v="plays"/>
    <x v="2809"/>
    <d v="2022-11-07T13:18:5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6"/>
    <n v="108"/>
    <n v="47.46"/>
    <x v="1"/>
    <s v="plays"/>
    <x v="2810"/>
    <d v="2020-10-04T14:50:1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6"/>
    <n v="100"/>
    <n v="92.84"/>
    <x v="1"/>
    <s v="plays"/>
    <x v="2811"/>
    <d v="2021-08-06T03:20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6"/>
    <n v="113"/>
    <n v="68.25"/>
    <x v="1"/>
    <s v="plays"/>
    <x v="2812"/>
    <d v="2021-09-22T18:17:0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6"/>
    <n v="128"/>
    <n v="37.21"/>
    <x v="1"/>
    <s v="plays"/>
    <x v="2813"/>
    <d v="2023-08-30T16:56:2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6"/>
    <n v="108"/>
    <n v="25.25"/>
    <x v="1"/>
    <s v="plays"/>
    <x v="2814"/>
    <d v="2021-10-30T17:48:5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6"/>
    <n v="242"/>
    <n v="43.21"/>
    <x v="1"/>
    <s v="plays"/>
    <x v="2815"/>
    <d v="2023-04-05T07:35:2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6"/>
    <n v="142"/>
    <n v="25.13"/>
    <x v="1"/>
    <s v="plays"/>
    <x v="2816"/>
    <d v="2022-02-05T04:34:1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6"/>
    <n v="130"/>
    <n v="23.64"/>
    <x v="1"/>
    <s v="plays"/>
    <x v="2817"/>
    <d v="2021-08-12T00:16:2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6"/>
    <n v="106"/>
    <n v="103.95"/>
    <x v="1"/>
    <s v="plays"/>
    <x v="2818"/>
    <d v="2022-04-05T12:58:4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6"/>
    <n v="105"/>
    <n v="50.38"/>
    <x v="1"/>
    <s v="plays"/>
    <x v="2819"/>
    <d v="2021-12-11T00:42:0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6"/>
    <n v="136"/>
    <n v="13.6"/>
    <x v="1"/>
    <s v="plays"/>
    <x v="2820"/>
    <d v="2022-09-30T03:25:4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6"/>
    <n v="100"/>
    <n v="28.57"/>
    <x v="1"/>
    <s v="plays"/>
    <x v="2821"/>
    <d v="2021-02-12T18:27:2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6"/>
    <n v="100"/>
    <n v="63.83"/>
    <x v="1"/>
    <s v="plays"/>
    <x v="2822"/>
    <d v="2021-09-11T21:02:4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6"/>
    <n v="124"/>
    <n v="8.86"/>
    <x v="1"/>
    <s v="plays"/>
    <x v="2823"/>
    <d v="2021-09-16T19:24:3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6"/>
    <n v="117"/>
    <n v="50.67"/>
    <x v="1"/>
    <s v="plays"/>
    <x v="2824"/>
    <d v="2021-12-09T08:49:0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6"/>
    <n v="103"/>
    <n v="60.78"/>
    <x v="1"/>
    <s v="plays"/>
    <x v="2825"/>
    <d v="2022-06-27T01:10:1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6"/>
    <n v="108"/>
    <n v="113.42"/>
    <x v="1"/>
    <s v="plays"/>
    <x v="2826"/>
    <d v="2022-01-09T11:25:4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6"/>
    <n v="120"/>
    <n v="104.57"/>
    <x v="1"/>
    <s v="plays"/>
    <x v="2827"/>
    <d v="2023-01-20T22:17:0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6"/>
    <n v="100"/>
    <n v="98.31"/>
    <x v="1"/>
    <s v="plays"/>
    <x v="2828"/>
    <d v="2022-04-16T05:42:5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6"/>
    <n v="107"/>
    <n v="35.04"/>
    <x v="1"/>
    <s v="plays"/>
    <x v="2829"/>
    <d v="2023-01-19T11:54:3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6"/>
    <n v="100"/>
    <n v="272.73"/>
    <x v="1"/>
    <s v="plays"/>
    <x v="2830"/>
    <d v="2020-09-11T18:16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6"/>
    <n v="111"/>
    <n v="63.85"/>
    <x v="1"/>
    <s v="plays"/>
    <x v="2831"/>
    <d v="2022-01-16T22:37: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6"/>
    <n v="115"/>
    <n v="30.19"/>
    <x v="1"/>
    <s v="plays"/>
    <x v="2832"/>
    <d v="2021-04-23T11:25:4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6"/>
    <n v="108"/>
    <n v="83.51"/>
    <x v="1"/>
    <s v="plays"/>
    <x v="2833"/>
    <d v="2022-04-25T12:34:1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6"/>
    <n v="170"/>
    <n v="64.760000000000005"/>
    <x v="1"/>
    <s v="plays"/>
    <x v="2834"/>
    <d v="2021-07-10T05:45:2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6"/>
    <n v="187"/>
    <n v="20.12"/>
    <x v="1"/>
    <s v="plays"/>
    <x v="2835"/>
    <d v="2022-06-27T06:51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6"/>
    <n v="108"/>
    <n v="44.09"/>
    <x v="1"/>
    <s v="plays"/>
    <x v="2836"/>
    <d v="2023-11-13T12:33: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6"/>
    <n v="100"/>
    <n v="40.479999999999997"/>
    <x v="1"/>
    <s v="plays"/>
    <x v="2837"/>
    <d v="2022-07-02T22:37:4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6"/>
    <n v="120"/>
    <n v="44.54"/>
    <x v="1"/>
    <s v="plays"/>
    <x v="2838"/>
    <d v="2020-12-27T21:42:5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6"/>
    <n v="111"/>
    <n v="125.81"/>
    <x v="1"/>
    <s v="plays"/>
    <x v="2839"/>
    <d v="2021-01-09T19:24:3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6"/>
    <n v="104"/>
    <n v="19.7"/>
    <x v="1"/>
    <s v="plays"/>
    <x v="2840"/>
    <d v="2021-09-01T16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6"/>
    <n v="1"/>
    <n v="10"/>
    <x v="1"/>
    <s v="plays"/>
    <x v="2841"/>
    <d v="2022-07-07T07:42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6"/>
    <n v="0"/>
    <n v="0"/>
    <x v="1"/>
    <s v="plays"/>
    <x v="2842"/>
    <d v="2020-10-27T19:25:4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6"/>
    <n v="0"/>
    <n v="0"/>
    <x v="1"/>
    <s v="plays"/>
    <x v="2843"/>
    <d v="2023-01-31T18:17:0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6"/>
    <n v="5"/>
    <n v="30"/>
    <x v="1"/>
    <s v="plays"/>
    <x v="2844"/>
    <d v="2023-09-23T11:32:5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6"/>
    <n v="32"/>
    <n v="60.67"/>
    <x v="1"/>
    <s v="plays"/>
    <x v="2845"/>
    <d v="2021-12-03T14:10:0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6"/>
    <n v="0"/>
    <n v="0"/>
    <x v="1"/>
    <s v="plays"/>
    <x v="2846"/>
    <d v="2021-11-22T22:24:3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6"/>
    <n v="0"/>
    <n v="0"/>
    <x v="1"/>
    <s v="plays"/>
    <x v="2847"/>
    <d v="2023-01-08T11:49:4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6"/>
    <n v="0"/>
    <n v="23.33"/>
    <x v="1"/>
    <s v="plays"/>
    <x v="2848"/>
    <d v="2021-11-22T21:13: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6"/>
    <n v="1"/>
    <n v="5"/>
    <x v="1"/>
    <s v="plays"/>
    <x v="2849"/>
    <d v="2022-12-04T18:36: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6"/>
    <n v="4"/>
    <n v="23.92"/>
    <x v="1"/>
    <s v="plays"/>
    <x v="2850"/>
    <d v="2021-01-23T07:03:0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6"/>
    <n v="0"/>
    <n v="0"/>
    <x v="1"/>
    <s v="plays"/>
    <x v="2851"/>
    <d v="2022-08-30T06:02:1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6"/>
    <n v="2"/>
    <n v="15.83"/>
    <x v="1"/>
    <s v="plays"/>
    <x v="2852"/>
    <d v="2020-10-27T08:05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6"/>
    <n v="0"/>
    <n v="0"/>
    <x v="1"/>
    <s v="plays"/>
    <x v="2853"/>
    <d v="2021-02-01T15:31:2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6"/>
    <n v="42"/>
    <n v="29.79"/>
    <x v="1"/>
    <s v="plays"/>
    <x v="2854"/>
    <d v="2021-10-28T19:39:2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6"/>
    <n v="50"/>
    <n v="60"/>
    <x v="1"/>
    <s v="plays"/>
    <x v="2855"/>
    <d v="2022-08-30T06:21:4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6"/>
    <n v="5"/>
    <n v="24.33"/>
    <x v="1"/>
    <s v="plays"/>
    <x v="2856"/>
    <d v="2022-02-12T07:30:1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6"/>
    <n v="20"/>
    <n v="500"/>
    <x v="1"/>
    <s v="plays"/>
    <x v="2857"/>
    <d v="2023-11-16T10:17:0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6"/>
    <n v="0"/>
    <n v="0"/>
    <x v="1"/>
    <s v="plays"/>
    <x v="2858"/>
    <d v="2021-05-06T16:32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6"/>
    <n v="2"/>
    <n v="35"/>
    <x v="1"/>
    <s v="plays"/>
    <x v="2859"/>
    <d v="2022-05-01T13:21: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6"/>
    <n v="7"/>
    <n v="29.56"/>
    <x v="1"/>
    <s v="plays"/>
    <x v="2860"/>
    <d v="2023-02-08T08:14:4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6"/>
    <n v="32"/>
    <n v="26.67"/>
    <x v="1"/>
    <s v="plays"/>
    <x v="2861"/>
    <d v="2022-04-06T16:12:2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6"/>
    <n v="0"/>
    <n v="18.329999999999998"/>
    <x v="1"/>
    <s v="plays"/>
    <x v="2862"/>
    <d v="2020-10-31T14:48:1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6"/>
    <n v="0"/>
    <n v="20"/>
    <x v="1"/>
    <s v="plays"/>
    <x v="2863"/>
    <d v="2021-01-27T11:39:29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6"/>
    <n v="2"/>
    <n v="13.33"/>
    <x v="1"/>
    <s v="plays"/>
    <x v="2864"/>
    <d v="2022-01-17T18:37:4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6"/>
    <n v="0"/>
    <n v="0"/>
    <x v="1"/>
    <s v="plays"/>
    <x v="2865"/>
    <d v="2021-06-11T20:16:2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6"/>
    <n v="1"/>
    <n v="22.5"/>
    <x v="1"/>
    <s v="plays"/>
    <x v="2866"/>
    <d v="2023-06-22T04:34:1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6"/>
    <n v="20"/>
    <n v="50.4"/>
    <x v="1"/>
    <s v="plays"/>
    <x v="2867"/>
    <d v="2023-02-24T18:17:0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6"/>
    <n v="42"/>
    <n v="105.03"/>
    <x v="1"/>
    <s v="plays"/>
    <x v="2868"/>
    <d v="2023-06-11T19:15:1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6"/>
    <n v="1"/>
    <n v="35.4"/>
    <x v="1"/>
    <s v="plays"/>
    <x v="2869"/>
    <d v="2023-03-14T09:25:2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6"/>
    <n v="15"/>
    <n v="83.33"/>
    <x v="1"/>
    <s v="plays"/>
    <x v="2870"/>
    <d v="2020-09-17T12:03:0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6"/>
    <n v="5"/>
    <n v="35.92"/>
    <x v="1"/>
    <s v="plays"/>
    <x v="2871"/>
    <d v="2021-05-25T06:32:38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6"/>
    <n v="0"/>
    <n v="0"/>
    <x v="1"/>
    <s v="plays"/>
    <x v="2872"/>
    <d v="2021-12-17T10:02: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6"/>
    <n v="38"/>
    <n v="119.13"/>
    <x v="1"/>
    <s v="plays"/>
    <x v="2873"/>
    <d v="2021-07-07T18:59:38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6"/>
    <n v="5"/>
    <n v="90.33"/>
    <x v="1"/>
    <s v="plays"/>
    <x v="2874"/>
    <d v="2023-10-08T16:18:4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6"/>
    <n v="0"/>
    <n v="2.33"/>
    <x v="1"/>
    <s v="plays"/>
    <x v="2875"/>
    <d v="2022-12-18T03:31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6"/>
    <n v="0"/>
    <n v="0"/>
    <x v="1"/>
    <s v="plays"/>
    <x v="2876"/>
    <d v="2022-01-16T20:24:2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6"/>
    <n v="11"/>
    <n v="108.33"/>
    <x v="1"/>
    <s v="plays"/>
    <x v="2877"/>
    <d v="2023-08-14T16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6"/>
    <n v="2"/>
    <n v="15.75"/>
    <x v="1"/>
    <s v="plays"/>
    <x v="2878"/>
    <d v="2022-01-01T20:18:5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6"/>
    <n v="0"/>
    <n v="29"/>
    <x v="1"/>
    <s v="plays"/>
    <x v="2879"/>
    <d v="2022-08-19T16:27:5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6"/>
    <n v="23"/>
    <n v="96.55"/>
    <x v="1"/>
    <s v="plays"/>
    <x v="2880"/>
    <d v="2022-02-25T19:31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6"/>
    <n v="0"/>
    <n v="0"/>
    <x v="1"/>
    <s v="plays"/>
    <x v="2881"/>
    <d v="2021-05-04T14:06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6"/>
    <n v="34"/>
    <n v="63"/>
    <x v="1"/>
    <s v="plays"/>
    <x v="2882"/>
    <d v="2022-12-14T02:38:2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6"/>
    <n v="19"/>
    <n v="381.6"/>
    <x v="1"/>
    <s v="plays"/>
    <x v="2883"/>
    <d v="2022-09-07T12:33:0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6"/>
    <n v="0"/>
    <n v="46.25"/>
    <x v="1"/>
    <s v="plays"/>
    <x v="2884"/>
    <d v="2021-05-06T23:22:34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6"/>
    <n v="33"/>
    <n v="26"/>
    <x v="1"/>
    <s v="plays"/>
    <x v="2885"/>
    <d v="2021-08-27T07:48:3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6"/>
    <n v="5"/>
    <n v="10"/>
    <x v="1"/>
    <s v="plays"/>
    <x v="2886"/>
    <d v="2022-03-31T11:24:3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6"/>
    <n v="0"/>
    <n v="5"/>
    <x v="1"/>
    <s v="plays"/>
    <x v="2887"/>
    <d v="2021-06-17T22:00:2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6"/>
    <n v="0"/>
    <n v="0"/>
    <x v="1"/>
    <s v="plays"/>
    <x v="2888"/>
    <d v="2021-03-12T12:33:0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6"/>
    <n v="38"/>
    <n v="81.569999999999993"/>
    <x v="1"/>
    <s v="plays"/>
    <x v="2889"/>
    <d v="2021-01-15T03:06:2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6"/>
    <n v="1"/>
    <n v="7"/>
    <x v="1"/>
    <s v="plays"/>
    <x v="2890"/>
    <d v="2020-12-22T10:17:0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6"/>
    <n v="3"/>
    <n v="27.3"/>
    <x v="1"/>
    <s v="plays"/>
    <x v="2891"/>
    <d v="2022-11-26T02:31:0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6"/>
    <n v="9"/>
    <n v="29.41"/>
    <x v="1"/>
    <s v="plays"/>
    <x v="2892"/>
    <d v="2021-01-10T13:42:51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6"/>
    <n v="1"/>
    <n v="12.5"/>
    <x v="1"/>
    <s v="plays"/>
    <x v="2893"/>
    <d v="2021-06-15T05:42:51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6"/>
    <n v="0"/>
    <n v="0"/>
    <x v="1"/>
    <s v="plays"/>
    <x v="2894"/>
    <d v="2021-09-20T05:20:1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6"/>
    <n v="5"/>
    <n v="5.75"/>
    <x v="1"/>
    <s v="plays"/>
    <x v="2895"/>
    <d v="2020-10-29T10:17:0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6"/>
    <n v="21"/>
    <n v="52.08"/>
    <x v="1"/>
    <s v="plays"/>
    <x v="2896"/>
    <d v="2023-08-27T20:34: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6"/>
    <n v="5"/>
    <n v="183.33"/>
    <x v="1"/>
    <s v="plays"/>
    <x v="2897"/>
    <d v="2022-04-26T03:58:5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6"/>
    <n v="4"/>
    <n v="26.33"/>
    <x v="1"/>
    <s v="plays"/>
    <x v="2898"/>
    <d v="2022-05-19T01:05:4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6"/>
    <n v="0"/>
    <n v="0"/>
    <x v="1"/>
    <s v="plays"/>
    <x v="2899"/>
    <d v="2023-03-19T12:25:5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6"/>
    <n v="62"/>
    <n v="486.43"/>
    <x v="1"/>
    <s v="plays"/>
    <x v="2900"/>
    <d v="2020-12-22T13:16:48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6"/>
    <n v="1"/>
    <n v="3"/>
    <x v="1"/>
    <s v="plays"/>
    <x v="2901"/>
    <d v="2021-07-19T07:39:4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6"/>
    <n v="0"/>
    <n v="25"/>
    <x v="1"/>
    <s v="plays"/>
    <x v="2902"/>
    <d v="2022-03-02T01:46:3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6"/>
    <n v="1"/>
    <n v="9.75"/>
    <x v="1"/>
    <s v="plays"/>
    <x v="2903"/>
    <d v="2022-03-20T01:08:5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6"/>
    <n v="5"/>
    <n v="18.75"/>
    <x v="1"/>
    <s v="plays"/>
    <x v="2904"/>
    <d v="2021-04-07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6"/>
    <n v="18"/>
    <n v="36.590000000000003"/>
    <x v="1"/>
    <s v="plays"/>
    <x v="2905"/>
    <d v="2023-05-09T22:07:5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6"/>
    <n v="9"/>
    <n v="80.709999999999994"/>
    <x v="1"/>
    <s v="plays"/>
    <x v="2906"/>
    <d v="2022-02-03T0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6"/>
    <n v="0"/>
    <n v="1"/>
    <x v="1"/>
    <s v="plays"/>
    <x v="2907"/>
    <d v="2022-12-29T06:55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6"/>
    <n v="3"/>
    <n v="52.8"/>
    <x v="1"/>
    <s v="plays"/>
    <x v="2908"/>
    <d v="2023-01-26T16:38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6"/>
    <n v="0"/>
    <n v="20"/>
    <x v="1"/>
    <s v="plays"/>
    <x v="2909"/>
    <d v="2021-04-25T15:44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6"/>
    <n v="0"/>
    <n v="1"/>
    <x v="1"/>
    <s v="plays"/>
    <x v="2910"/>
    <d v="2021-12-09T02:30:1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6"/>
    <n v="37"/>
    <n v="46.93"/>
    <x v="1"/>
    <s v="plays"/>
    <x v="2911"/>
    <d v="2021-12-26T03:56:4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6"/>
    <n v="14"/>
    <n v="78.08"/>
    <x v="1"/>
    <s v="plays"/>
    <x v="2912"/>
    <d v="2022-08-13T07:02:2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6"/>
    <n v="0"/>
    <n v="1"/>
    <x v="1"/>
    <s v="plays"/>
    <x v="2913"/>
    <d v="2021-01-24T08:10:16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6"/>
    <n v="0"/>
    <n v="1"/>
    <x v="1"/>
    <s v="plays"/>
    <x v="2914"/>
    <d v="2021-08-28T06:36:0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6"/>
    <n v="61"/>
    <n v="203.67"/>
    <x v="1"/>
    <s v="plays"/>
    <x v="2915"/>
    <d v="2022-10-22T06:20:4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6"/>
    <n v="8"/>
    <n v="20.71"/>
    <x v="1"/>
    <s v="plays"/>
    <x v="2916"/>
    <d v="2020-09-20T02:47:2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6"/>
    <n v="22"/>
    <n v="48.56"/>
    <x v="1"/>
    <s v="plays"/>
    <x v="2917"/>
    <d v="2022-03-28T02:59:5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6"/>
    <n v="27"/>
    <n v="68.099999999999994"/>
    <x v="1"/>
    <s v="plays"/>
    <x v="2918"/>
    <d v="2022-05-16T17:16:1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6"/>
    <n v="9"/>
    <n v="8.5"/>
    <x v="1"/>
    <s v="plays"/>
    <x v="2919"/>
    <d v="2020-12-18T10:08: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6"/>
    <n v="27"/>
    <n v="51.62"/>
    <x v="1"/>
    <s v="plays"/>
    <x v="2920"/>
    <d v="2021-09-09T17:09:5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40"/>
    <n v="129"/>
    <n v="43"/>
    <x v="1"/>
    <s v="musical"/>
    <x v="2921"/>
    <d v="2021-02-15T00:19:0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40"/>
    <n v="100"/>
    <n v="83.33"/>
    <x v="1"/>
    <s v="musical"/>
    <x v="2922"/>
    <d v="2021-11-10T13:41:2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40"/>
    <n v="100"/>
    <n v="30"/>
    <x v="1"/>
    <s v="musical"/>
    <x v="2923"/>
    <d v="2021-07-02T10:17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40"/>
    <n v="103"/>
    <n v="175.51"/>
    <x v="1"/>
    <s v="musical"/>
    <x v="2924"/>
    <d v="2021-10-30T11:24:3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40"/>
    <n v="102"/>
    <n v="231.66"/>
    <x v="1"/>
    <s v="musical"/>
    <x v="2925"/>
    <d v="2021-01-29T16:01:1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40"/>
    <n v="125"/>
    <n v="75"/>
    <x v="1"/>
    <s v="musical"/>
    <x v="2926"/>
    <d v="2021-08-06T10:43: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40"/>
    <n v="131"/>
    <n v="112.14"/>
    <x v="1"/>
    <s v="musical"/>
    <x v="2927"/>
    <d v="2020-11-23T22:51:2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40"/>
    <n v="100"/>
    <n v="41.67"/>
    <x v="1"/>
    <s v="musical"/>
    <x v="2928"/>
    <d v="2022-10-09T06:48: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40"/>
    <n v="102"/>
    <n v="255.17"/>
    <x v="1"/>
    <s v="musical"/>
    <x v="2929"/>
    <d v="2020-09-27T01:45:5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40"/>
    <n v="101"/>
    <n v="162.77000000000001"/>
    <x v="1"/>
    <s v="musical"/>
    <x v="2930"/>
    <d v="2021-10-28T16:01:1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40"/>
    <n v="106"/>
    <n v="88.33"/>
    <x v="1"/>
    <s v="musical"/>
    <x v="2931"/>
    <d v="2021-02-02T20:43:2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40"/>
    <n v="105"/>
    <n v="85.74"/>
    <x v="1"/>
    <s v="musical"/>
    <x v="2932"/>
    <d v="2021-08-03T19:25:4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40"/>
    <n v="103"/>
    <n v="47.57"/>
    <x v="1"/>
    <s v="musical"/>
    <x v="2933"/>
    <d v="2023-01-22T09:05:4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40"/>
    <n v="108"/>
    <n v="72.97"/>
    <x v="1"/>
    <s v="musical"/>
    <x v="2934"/>
    <d v="2020-10-21T03:44:0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40"/>
    <n v="101"/>
    <n v="90.54"/>
    <x v="1"/>
    <s v="musical"/>
    <x v="2935"/>
    <d v="2023-04-30T09:08:3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40"/>
    <n v="128"/>
    <n v="37.65"/>
    <x v="1"/>
    <s v="musical"/>
    <x v="2936"/>
    <d v="2021-03-06T19:24:34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40"/>
    <n v="133"/>
    <n v="36.36"/>
    <x v="1"/>
    <s v="musical"/>
    <x v="2937"/>
    <d v="2020-11-21T22:49:4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40"/>
    <n v="101"/>
    <n v="126.72"/>
    <x v="1"/>
    <s v="musical"/>
    <x v="2938"/>
    <d v="2021-07-09T22:44:0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40"/>
    <n v="103"/>
    <n v="329.2"/>
    <x v="1"/>
    <s v="musical"/>
    <x v="2939"/>
    <d v="2021-01-13T01:08:3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40"/>
    <n v="107"/>
    <n v="81.239999999999995"/>
    <x v="1"/>
    <s v="musical"/>
    <x v="2940"/>
    <d v="2021-06-26T07:29:5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38"/>
    <n v="0"/>
    <n v="1"/>
    <x v="1"/>
    <s v="spaces"/>
    <x v="2941"/>
    <d v="2021-08-13T12:37:1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38"/>
    <n v="20"/>
    <n v="202.23"/>
    <x v="1"/>
    <s v="spaces"/>
    <x v="2942"/>
    <d v="2022-07-10T19:46:17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38"/>
    <n v="0"/>
    <n v="0"/>
    <x v="1"/>
    <s v="spaces"/>
    <x v="2943"/>
    <d v="2021-09-30T17:15:4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38"/>
    <n v="1"/>
    <n v="100"/>
    <x v="1"/>
    <s v="spaces"/>
    <x v="2944"/>
    <d v="2021-12-03T11:21:5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38"/>
    <n v="0"/>
    <n v="0"/>
    <x v="1"/>
    <s v="spaces"/>
    <x v="2945"/>
    <d v="2021-11-16T14:06:5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38"/>
    <n v="0"/>
    <n v="1"/>
    <x v="1"/>
    <s v="spaces"/>
    <x v="2946"/>
    <d v="2023-04-14T04:16:5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38"/>
    <n v="4"/>
    <n v="82.46"/>
    <x v="1"/>
    <s v="spaces"/>
    <x v="2947"/>
    <d v="2023-08-07T19:38:1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38"/>
    <n v="0"/>
    <n v="2.67"/>
    <x v="1"/>
    <s v="spaces"/>
    <x v="2948"/>
    <d v="2021-11-27T10:57:0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38"/>
    <n v="3"/>
    <n v="12.5"/>
    <x v="1"/>
    <s v="spaces"/>
    <x v="2949"/>
    <d v="2022-06-09T23:43: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38"/>
    <n v="0"/>
    <n v="0"/>
    <x v="1"/>
    <s v="spaces"/>
    <x v="2950"/>
    <d v="2022-08-22T16:52: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38"/>
    <n v="2"/>
    <n v="18.899999999999999"/>
    <x v="1"/>
    <s v="spaces"/>
    <x v="2951"/>
    <d v="2021-02-26T08:18: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38"/>
    <n v="8"/>
    <n v="200.63"/>
    <x v="1"/>
    <s v="spaces"/>
    <x v="2952"/>
    <d v="2023-06-24T18:17:0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38"/>
    <n v="0"/>
    <n v="201.67"/>
    <x v="1"/>
    <s v="spaces"/>
    <x v="2953"/>
    <d v="2022-04-22T21:43: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38"/>
    <n v="0"/>
    <n v="0"/>
    <x v="1"/>
    <s v="spaces"/>
    <x v="2954"/>
    <d v="2023-12-13T14:51:2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38"/>
    <n v="60"/>
    <n v="65"/>
    <x v="1"/>
    <s v="spaces"/>
    <x v="2955"/>
    <d v="2021-12-13T13:28: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38"/>
    <n v="17"/>
    <n v="66.099999999999994"/>
    <x v="1"/>
    <s v="spaces"/>
    <x v="2956"/>
    <d v="2022-12-17T22:52:2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38"/>
    <n v="2"/>
    <n v="93.33"/>
    <x v="1"/>
    <s v="spaces"/>
    <x v="2957"/>
    <d v="2021-09-12T06:01:2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38"/>
    <n v="0"/>
    <n v="0"/>
    <x v="1"/>
    <s v="spaces"/>
    <x v="2958"/>
    <d v="2022-12-22T06:30:4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38"/>
    <n v="0"/>
    <n v="0"/>
    <x v="1"/>
    <s v="spaces"/>
    <x v="2959"/>
    <d v="2023-01-24T17:22:2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38"/>
    <n v="0"/>
    <n v="0"/>
    <x v="1"/>
    <s v="spaces"/>
    <x v="2960"/>
    <d v="2021-01-29T20:46:0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6"/>
    <n v="110"/>
    <n v="50.75"/>
    <x v="1"/>
    <s v="plays"/>
    <x v="2961"/>
    <d v="2021-09-10T04:34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6"/>
    <n v="122"/>
    <n v="60.9"/>
    <x v="1"/>
    <s v="plays"/>
    <x v="2962"/>
    <d v="2021-08-12T18:16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6"/>
    <n v="107"/>
    <n v="109.03"/>
    <x v="1"/>
    <s v="plays"/>
    <x v="2963"/>
    <d v="2021-12-31T12:53:4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6"/>
    <n v="101"/>
    <n v="25.69"/>
    <x v="1"/>
    <s v="plays"/>
    <x v="2964"/>
    <d v="2020-12-19T21:10:5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6"/>
    <n v="109"/>
    <n v="41.92"/>
    <x v="1"/>
    <s v="plays"/>
    <x v="2965"/>
    <d v="2022-01-06T13:09:1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6"/>
    <n v="114"/>
    <n v="88.77"/>
    <x v="1"/>
    <s v="plays"/>
    <x v="2966"/>
    <d v="2022-03-28T16:49:4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6"/>
    <n v="114"/>
    <n v="80.23"/>
    <x v="1"/>
    <s v="plays"/>
    <x v="2967"/>
    <d v="2021-08-21T17:59:5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6"/>
    <n v="106"/>
    <n v="78.94"/>
    <x v="1"/>
    <s v="plays"/>
    <x v="2968"/>
    <d v="2023-04-16T01:07:2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6"/>
    <n v="163"/>
    <n v="95.59"/>
    <x v="1"/>
    <s v="plays"/>
    <x v="2969"/>
    <d v="2021-10-24T12:24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6"/>
    <n v="106"/>
    <n v="69.89"/>
    <x v="1"/>
    <s v="plays"/>
    <x v="2970"/>
    <d v="2020-11-27T21:47:3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6"/>
    <n v="100"/>
    <n v="74.53"/>
    <x v="1"/>
    <s v="plays"/>
    <x v="2971"/>
    <d v="2021-01-17T04:20:32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6"/>
    <n v="105"/>
    <n v="123.94"/>
    <x v="1"/>
    <s v="plays"/>
    <x v="2972"/>
    <d v="2023-08-19T14:51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6"/>
    <n v="175"/>
    <n v="264.85000000000002"/>
    <x v="1"/>
    <s v="plays"/>
    <x v="2973"/>
    <d v="2022-07-28T08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6"/>
    <n v="102"/>
    <n v="58.62"/>
    <x v="1"/>
    <s v="plays"/>
    <x v="2974"/>
    <d v="2021-02-15T05:14:1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6"/>
    <n v="100"/>
    <n v="70.88"/>
    <x v="1"/>
    <s v="plays"/>
    <x v="2975"/>
    <d v="2021-04-27T03:25:4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6"/>
    <n v="171"/>
    <n v="8.57"/>
    <x v="1"/>
    <s v="plays"/>
    <x v="2976"/>
    <d v="2022-10-19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6"/>
    <n v="114"/>
    <n v="113.57"/>
    <x v="1"/>
    <s v="plays"/>
    <x v="2977"/>
    <d v="2021-09-06T16:16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6"/>
    <n v="129"/>
    <n v="60.69"/>
    <x v="1"/>
    <s v="plays"/>
    <x v="2978"/>
    <d v="2021-03-14T20:33:0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6"/>
    <n v="101"/>
    <n v="110.22"/>
    <x v="1"/>
    <s v="plays"/>
    <x v="2979"/>
    <d v="2021-06-12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6"/>
    <n v="109"/>
    <n v="136.46"/>
    <x v="1"/>
    <s v="plays"/>
    <x v="2980"/>
    <d v="2022-03-01T16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38"/>
    <n v="129"/>
    <n v="53.16"/>
    <x v="1"/>
    <s v="spaces"/>
    <x v="2981"/>
    <d v="2022-04-05T11:55: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38"/>
    <n v="102"/>
    <n v="86.49"/>
    <x v="1"/>
    <s v="spaces"/>
    <x v="2982"/>
    <d v="2022-09-13T18:50:2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38"/>
    <n v="147"/>
    <n v="155.24"/>
    <x v="1"/>
    <s v="spaces"/>
    <x v="2983"/>
    <d v="2021-04-09T11:37:5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38"/>
    <n v="100"/>
    <n v="115.08"/>
    <x v="1"/>
    <s v="spaces"/>
    <x v="2984"/>
    <d v="2023-04-24T04:12:5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38"/>
    <n v="122"/>
    <n v="109.59"/>
    <x v="1"/>
    <s v="spaces"/>
    <x v="2985"/>
    <d v="2023-07-10T18:17:0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38"/>
    <n v="106"/>
    <n v="45.21"/>
    <x v="1"/>
    <s v="spaces"/>
    <x v="2986"/>
    <d v="2022-12-13T22:51: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38"/>
    <n v="110"/>
    <n v="104.15"/>
    <x v="1"/>
    <s v="spaces"/>
    <x v="2987"/>
    <d v="2023-06-20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38"/>
    <n v="100"/>
    <n v="35.71"/>
    <x v="1"/>
    <s v="spaces"/>
    <x v="2988"/>
    <d v="2023-02-08T23:38:4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38"/>
    <n v="177"/>
    <n v="97"/>
    <x v="1"/>
    <s v="spaces"/>
    <x v="2989"/>
    <d v="2022-07-15T19:24:3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38"/>
    <n v="100"/>
    <n v="370.37"/>
    <x v="1"/>
    <s v="spaces"/>
    <x v="2990"/>
    <d v="2022-08-04T15:45:0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38"/>
    <n v="103"/>
    <n v="94.41"/>
    <x v="1"/>
    <s v="spaces"/>
    <x v="2991"/>
    <d v="2023-10-20T02:23:2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38"/>
    <n v="105"/>
    <n v="48.98"/>
    <x v="1"/>
    <s v="spaces"/>
    <x v="2992"/>
    <d v="2023-06-16T07:20:11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38"/>
    <n v="100"/>
    <n v="45.59"/>
    <x v="1"/>
    <s v="spaces"/>
    <x v="2993"/>
    <d v="2022-09-24T05:51:4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38"/>
    <n v="458"/>
    <n v="23.28"/>
    <x v="1"/>
    <s v="spaces"/>
    <x v="2994"/>
    <d v="2021-02-23T16:33:4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38"/>
    <n v="105"/>
    <n v="63.23"/>
    <x v="1"/>
    <s v="spaces"/>
    <x v="2995"/>
    <d v="2023-10-10T18:14:4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38"/>
    <n v="172"/>
    <n v="153.52000000000001"/>
    <x v="1"/>
    <s v="spaces"/>
    <x v="2996"/>
    <d v="2021-11-19T18:10:1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38"/>
    <n v="104"/>
    <n v="90.2"/>
    <x v="1"/>
    <s v="spaces"/>
    <x v="2997"/>
    <d v="2023-11-23T19:24: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38"/>
    <n v="103"/>
    <n v="118.97"/>
    <x v="1"/>
    <s v="spaces"/>
    <x v="2998"/>
    <d v="2020-10-21T18:45:4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38"/>
    <n v="119"/>
    <n v="80.25"/>
    <x v="1"/>
    <s v="spaces"/>
    <x v="2999"/>
    <d v="2023-11-25T22:51:2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38"/>
    <n v="100"/>
    <n v="62.5"/>
    <x v="1"/>
    <s v="spaces"/>
    <x v="3000"/>
    <d v="2023-10-24T13:42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38"/>
    <n v="319"/>
    <n v="131.38"/>
    <x v="1"/>
    <s v="spaces"/>
    <x v="3001"/>
    <d v="2023-03-07T21:08:1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38"/>
    <n v="109"/>
    <n v="73.03"/>
    <x v="1"/>
    <s v="spaces"/>
    <x v="3002"/>
    <d v="2019-02-16T19:30: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38"/>
    <n v="101"/>
    <n v="178.53"/>
    <x v="1"/>
    <s v="spaces"/>
    <x v="3003"/>
    <d v="2022-10-04T23:58:5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38"/>
    <n v="113"/>
    <n v="162.91"/>
    <x v="1"/>
    <s v="spaces"/>
    <x v="3004"/>
    <d v="2021-04-14T08:09:5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38"/>
    <n v="120"/>
    <n v="108.24"/>
    <x v="1"/>
    <s v="spaces"/>
    <x v="3005"/>
    <d v="2021-02-27T08:13:2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38"/>
    <n v="108"/>
    <n v="88.87"/>
    <x v="1"/>
    <s v="spaces"/>
    <x v="3006"/>
    <d v="2021-05-17T07:02:4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38"/>
    <n v="180"/>
    <n v="54"/>
    <x v="1"/>
    <s v="spaces"/>
    <x v="3007"/>
    <d v="2021-10-14T12:47:1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38"/>
    <n v="101"/>
    <n v="116.73"/>
    <x v="1"/>
    <s v="spaces"/>
    <x v="3008"/>
    <d v="2022-08-20T05:48:5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38"/>
    <n v="120"/>
    <n v="233.9"/>
    <x v="1"/>
    <s v="spaces"/>
    <x v="3009"/>
    <d v="2021-04-26T13:20:4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38"/>
    <n v="158"/>
    <n v="158"/>
    <x v="1"/>
    <s v="spaces"/>
    <x v="3010"/>
    <d v="2021-08-04T05:41:1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38"/>
    <n v="124"/>
    <n v="14.84"/>
    <x v="1"/>
    <s v="spaces"/>
    <x v="3011"/>
    <d v="2022-07-18T22:50:1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38"/>
    <n v="117"/>
    <n v="85.18"/>
    <x v="1"/>
    <s v="spaces"/>
    <x v="3012"/>
    <d v="2021-07-22T12:25:2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38"/>
    <n v="157"/>
    <n v="146.69"/>
    <x v="1"/>
    <s v="spaces"/>
    <x v="3013"/>
    <d v="2021-12-19T09:13: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38"/>
    <n v="113"/>
    <n v="50.76"/>
    <x v="1"/>
    <s v="spaces"/>
    <x v="3014"/>
    <d v="2021-04-02T02:17: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38"/>
    <n v="103"/>
    <n v="87.7"/>
    <x v="1"/>
    <s v="spaces"/>
    <x v="3015"/>
    <d v="2020-10-16T01:08:3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38"/>
    <n v="103"/>
    <n v="242.28"/>
    <x v="1"/>
    <s v="spaces"/>
    <x v="3016"/>
    <d v="2020-11-27T18:27: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38"/>
    <n v="106"/>
    <n v="146.44999999999999"/>
    <x v="1"/>
    <s v="spaces"/>
    <x v="3017"/>
    <d v="2021-01-04T19:53: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38"/>
    <n v="101"/>
    <n v="103.17"/>
    <x v="1"/>
    <s v="spaces"/>
    <x v="3018"/>
    <d v="2022-01-21T14:51:2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38"/>
    <n v="121"/>
    <n v="80.459999999999994"/>
    <x v="1"/>
    <s v="spaces"/>
    <x v="3019"/>
    <d v="2020-09-28T20:34: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38"/>
    <n v="101"/>
    <n v="234.67"/>
    <x v="1"/>
    <s v="spaces"/>
    <x v="3020"/>
    <d v="2022-02-19T02:38:4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38"/>
    <n v="116"/>
    <n v="50.69"/>
    <x v="1"/>
    <s v="spaces"/>
    <x v="3021"/>
    <d v="2023-08-04T23:58:5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38"/>
    <n v="101"/>
    <n v="162.71"/>
    <x v="1"/>
    <s v="spaces"/>
    <x v="3022"/>
    <d v="2023-04-28T09:01:0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38"/>
    <n v="103"/>
    <n v="120.17"/>
    <x v="1"/>
    <s v="spaces"/>
    <x v="3023"/>
    <d v="2021-12-07T18:32:0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38"/>
    <n v="246"/>
    <n v="67.7"/>
    <x v="1"/>
    <s v="spaces"/>
    <x v="3024"/>
    <d v="2018-11-16T10:07: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38"/>
    <n v="302"/>
    <n v="52.1"/>
    <x v="1"/>
    <s v="spaces"/>
    <x v="3025"/>
    <d v="2020-10-02T21:42:5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38"/>
    <n v="143"/>
    <n v="51.6"/>
    <x v="1"/>
    <s v="spaces"/>
    <x v="3026"/>
    <d v="2023-11-28T16:01: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38"/>
    <n v="131"/>
    <n v="164.3"/>
    <x v="1"/>
    <s v="spaces"/>
    <x v="3027"/>
    <d v="2021-09-03T21:36:1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38"/>
    <n v="168"/>
    <n v="84.86"/>
    <x v="1"/>
    <s v="spaces"/>
    <x v="3028"/>
    <d v="2023-04-13T20:57:3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38"/>
    <n v="110"/>
    <n v="94.55"/>
    <x v="1"/>
    <s v="spaces"/>
    <x v="3029"/>
    <d v="2021-04-16T22:22:5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38"/>
    <n v="107"/>
    <n v="45.54"/>
    <x v="1"/>
    <s v="spaces"/>
    <x v="3030"/>
    <d v="2022-03-28T17:04:1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38"/>
    <n v="100"/>
    <n v="51.72"/>
    <x v="1"/>
    <s v="spaces"/>
    <x v="3031"/>
    <d v="2023-06-22T03:38:0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38"/>
    <n v="127"/>
    <n v="50.88"/>
    <x v="1"/>
    <s v="spaces"/>
    <x v="3032"/>
    <d v="2022-03-22T04:39:1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38"/>
    <n v="147"/>
    <n v="191.13"/>
    <x v="1"/>
    <s v="spaces"/>
    <x v="3033"/>
    <d v="2023-04-17T03:01: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38"/>
    <n v="113"/>
    <n v="89.31"/>
    <x v="1"/>
    <s v="spaces"/>
    <x v="3034"/>
    <d v="2023-07-11T21:41:4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38"/>
    <n v="109"/>
    <n v="88.59"/>
    <x v="1"/>
    <s v="spaces"/>
    <x v="3035"/>
    <d v="2019-07-13T22:13: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38"/>
    <n v="127"/>
    <n v="96.3"/>
    <x v="1"/>
    <s v="spaces"/>
    <x v="3036"/>
    <d v="2019-11-09T17:07:2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38"/>
    <n v="213"/>
    <n v="33.31"/>
    <x v="1"/>
    <s v="spaces"/>
    <x v="3037"/>
    <d v="2016-07-28T12:33:0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38"/>
    <n v="101"/>
    <n v="37.22"/>
    <x v="1"/>
    <s v="spaces"/>
    <x v="3038"/>
    <d v="2022-10-08T10:20:5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38"/>
    <n v="109"/>
    <n v="92.13"/>
    <x v="1"/>
    <s v="spaces"/>
    <x v="3039"/>
    <d v="2020-04-11T19:24: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38"/>
    <n v="108"/>
    <n v="76.790000000000006"/>
    <x v="1"/>
    <s v="spaces"/>
    <x v="3040"/>
    <d v="2021-12-25T05:42:51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38"/>
    <n v="110"/>
    <n v="96.53"/>
    <x v="1"/>
    <s v="spaces"/>
    <x v="3041"/>
    <d v="2022-08-19T20:23:4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38"/>
    <n v="128"/>
    <n v="51.89"/>
    <x v="1"/>
    <s v="spaces"/>
    <x v="3042"/>
    <d v="2022-04-20T12:00:5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38"/>
    <n v="110"/>
    <n v="128.91"/>
    <x v="1"/>
    <s v="spaces"/>
    <x v="3043"/>
    <d v="2021-10-04T03:14:1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38"/>
    <n v="109"/>
    <n v="84.11"/>
    <x v="1"/>
    <s v="spaces"/>
    <x v="3044"/>
    <d v="2022-09-03T13:04:4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38"/>
    <n v="133"/>
    <n v="82.94"/>
    <x v="1"/>
    <s v="spaces"/>
    <x v="3045"/>
    <d v="2021-01-06T07:42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38"/>
    <n v="191"/>
    <n v="259.95"/>
    <x v="1"/>
    <s v="spaces"/>
    <x v="3046"/>
    <d v="2021-01-28T02:08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38"/>
    <n v="149"/>
    <n v="37.25"/>
    <x v="1"/>
    <s v="spaces"/>
    <x v="3047"/>
    <d v="2022-12-09T11:44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38"/>
    <n v="166"/>
    <n v="177.02"/>
    <x v="1"/>
    <s v="spaces"/>
    <x v="3048"/>
    <d v="2021-06-05T20:59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38"/>
    <n v="107"/>
    <n v="74.069999999999993"/>
    <x v="1"/>
    <s v="spaces"/>
    <x v="3049"/>
    <d v="2021-12-10T10:41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38"/>
    <n v="106"/>
    <n v="70.67"/>
    <x v="1"/>
    <s v="spaces"/>
    <x v="3050"/>
    <d v="2022-12-18T04:37:2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38"/>
    <n v="24"/>
    <n v="23.63"/>
    <x v="1"/>
    <s v="spaces"/>
    <x v="3051"/>
    <d v="2023-11-02T07:58:5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38"/>
    <n v="0"/>
    <n v="37.5"/>
    <x v="1"/>
    <s v="spaces"/>
    <x v="3052"/>
    <d v="2021-11-21T18:16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38"/>
    <n v="0"/>
    <n v="13.33"/>
    <x v="1"/>
    <s v="spaces"/>
    <x v="3053"/>
    <d v="2021-02-22T04:33:0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38"/>
    <n v="0"/>
    <n v="0"/>
    <x v="1"/>
    <s v="spaces"/>
    <x v="3054"/>
    <d v="2021-08-13T14:56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38"/>
    <n v="0"/>
    <n v="1"/>
    <x v="1"/>
    <s v="spaces"/>
    <x v="3055"/>
    <d v="2021-06-16T05:42:4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38"/>
    <n v="0"/>
    <n v="0"/>
    <x v="1"/>
    <s v="spaces"/>
    <x v="3056"/>
    <d v="2021-02-19T07:10:1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38"/>
    <n v="0"/>
    <n v="0"/>
    <x v="1"/>
    <s v="spaces"/>
    <x v="3057"/>
    <d v="2022-11-12T02:59: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38"/>
    <n v="0"/>
    <n v="1"/>
    <x v="1"/>
    <s v="spaces"/>
    <x v="3058"/>
    <d v="2023-01-04T13:41:4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38"/>
    <n v="3"/>
    <n v="41"/>
    <x v="1"/>
    <s v="spaces"/>
    <x v="3059"/>
    <d v="2020-12-22T05:05: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38"/>
    <n v="0"/>
    <n v="55.83"/>
    <x v="1"/>
    <s v="spaces"/>
    <x v="3060"/>
    <d v="2022-04-10T21:14:56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38"/>
    <n v="0"/>
    <n v="0"/>
    <x v="1"/>
    <s v="spaces"/>
    <x v="3061"/>
    <d v="2020-12-27T18:04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38"/>
    <n v="67"/>
    <n v="99.76"/>
    <x v="1"/>
    <s v="spaces"/>
    <x v="3062"/>
    <d v="2022-04-13T17:08:34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38"/>
    <n v="20"/>
    <n v="25.52"/>
    <x v="1"/>
    <s v="spaces"/>
    <x v="3063"/>
    <d v="2023-07-01T08:10:1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38"/>
    <n v="11"/>
    <n v="117.65"/>
    <x v="1"/>
    <s v="spaces"/>
    <x v="3064"/>
    <d v="2022-06-12T18:16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38"/>
    <n v="0"/>
    <n v="5"/>
    <x v="1"/>
    <s v="spaces"/>
    <x v="3065"/>
    <d v="2020-12-10T22:05:1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38"/>
    <n v="12"/>
    <n v="2796.67"/>
    <x v="1"/>
    <s v="spaces"/>
    <x v="3066"/>
    <d v="2023-03-03T16:33:0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38"/>
    <n v="3"/>
    <n v="200"/>
    <x v="1"/>
    <s v="spaces"/>
    <x v="3067"/>
    <d v="2022-03-20T22:18: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38"/>
    <n v="0"/>
    <n v="87.5"/>
    <x v="1"/>
    <s v="spaces"/>
    <x v="3068"/>
    <d v="2022-05-01T22:23:5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38"/>
    <n v="14"/>
    <n v="20.14"/>
    <x v="1"/>
    <s v="spaces"/>
    <x v="3069"/>
    <d v="2021-05-17T09:09:1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38"/>
    <n v="3"/>
    <n v="20.88"/>
    <x v="1"/>
    <s v="spaces"/>
    <x v="3070"/>
    <d v="2023-08-22T16:41:1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38"/>
    <n v="60"/>
    <n v="61.31"/>
    <x v="1"/>
    <s v="spaces"/>
    <x v="3071"/>
    <d v="2021-10-09T23:58:5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38"/>
    <n v="0"/>
    <n v="1"/>
    <x v="1"/>
    <s v="spaces"/>
    <x v="3072"/>
    <d v="2023-07-09T12:18:1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38"/>
    <n v="0"/>
    <n v="92.14"/>
    <x v="1"/>
    <s v="spaces"/>
    <x v="3073"/>
    <d v="2021-12-11T08:21:4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38"/>
    <n v="0"/>
    <n v="7.33"/>
    <x v="1"/>
    <s v="spaces"/>
    <x v="3074"/>
    <d v="2022-10-15T15:40: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38"/>
    <n v="9"/>
    <n v="64.8"/>
    <x v="1"/>
    <s v="spaces"/>
    <x v="3075"/>
    <d v="2023-04-18T06:14:06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38"/>
    <n v="15"/>
    <n v="30.12"/>
    <x v="1"/>
    <s v="spaces"/>
    <x v="3076"/>
    <d v="2022-04-23T21:18:3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38"/>
    <n v="0"/>
    <n v="52.5"/>
    <x v="1"/>
    <s v="spaces"/>
    <x v="3077"/>
    <d v="2023-11-28T02:14:4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38"/>
    <n v="0"/>
    <n v="23.67"/>
    <x v="1"/>
    <s v="spaces"/>
    <x v="3078"/>
    <d v="2021-08-09T03:48: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38"/>
    <n v="1"/>
    <n v="415.78"/>
    <x v="1"/>
    <s v="spaces"/>
    <x v="3079"/>
    <d v="2021-09-06T04:42:3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38"/>
    <n v="0"/>
    <n v="53.71"/>
    <x v="1"/>
    <s v="spaces"/>
    <x v="3080"/>
    <d v="2021-05-31T08:46:3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38"/>
    <n v="0"/>
    <n v="420.6"/>
    <x v="1"/>
    <s v="spaces"/>
    <x v="3081"/>
    <d v="2022-04-01T15:16:0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38"/>
    <n v="0"/>
    <n v="0"/>
    <x v="1"/>
    <s v="spaces"/>
    <x v="3082"/>
    <d v="2022-06-05T12:44:4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38"/>
    <n v="0"/>
    <n v="18.670000000000002"/>
    <x v="1"/>
    <s v="spaces"/>
    <x v="3083"/>
    <d v="2021-01-17T19:25:4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38"/>
    <n v="12"/>
    <n v="78.33"/>
    <x v="1"/>
    <s v="spaces"/>
    <x v="3084"/>
    <d v="2021-10-26T14:37:4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38"/>
    <n v="2"/>
    <n v="67.78"/>
    <x v="1"/>
    <s v="spaces"/>
    <x v="3085"/>
    <d v="2022-04-12T17:23: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38"/>
    <n v="0"/>
    <n v="16.670000000000002"/>
    <x v="1"/>
    <s v="spaces"/>
    <x v="3086"/>
    <d v="2022-02-22T08:06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38"/>
    <n v="1"/>
    <n v="62.5"/>
    <x v="1"/>
    <s v="spaces"/>
    <x v="3087"/>
    <d v="2023-09-07T01:50:1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38"/>
    <n v="0"/>
    <n v="42"/>
    <x v="1"/>
    <s v="spaces"/>
    <x v="3088"/>
    <d v="2021-06-14T15:38:1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38"/>
    <n v="23"/>
    <n v="130.09"/>
    <x v="1"/>
    <s v="spaces"/>
    <x v="3089"/>
    <d v="2023-03-02T09:07:2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38"/>
    <n v="5"/>
    <n v="1270.22"/>
    <x v="1"/>
    <s v="spaces"/>
    <x v="3090"/>
    <d v="2021-10-22T00:44:4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38"/>
    <n v="16"/>
    <n v="88.44"/>
    <x v="1"/>
    <s v="spaces"/>
    <x v="3091"/>
    <d v="2023-04-13T12:17:5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38"/>
    <n v="1"/>
    <n v="56.34"/>
    <x v="1"/>
    <s v="spaces"/>
    <x v="3092"/>
    <d v="2022-05-01T01:08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38"/>
    <n v="23"/>
    <n v="53.53"/>
    <x v="1"/>
    <s v="spaces"/>
    <x v="3093"/>
    <d v="2020-10-04T14:50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38"/>
    <n v="0"/>
    <n v="25"/>
    <x v="1"/>
    <s v="spaces"/>
    <x v="3094"/>
    <d v="2022-04-02T08:06:4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38"/>
    <n v="0"/>
    <n v="50"/>
    <x v="1"/>
    <s v="spaces"/>
    <x v="3095"/>
    <d v="2023-03-28T14:24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38"/>
    <n v="4"/>
    <n v="56.79"/>
    <x v="1"/>
    <s v="spaces"/>
    <x v="3096"/>
    <d v="2021-11-12T19:12:5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38"/>
    <n v="17"/>
    <n v="40.83"/>
    <x v="1"/>
    <s v="spaces"/>
    <x v="3097"/>
    <d v="2023-06-13T19:25:4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38"/>
    <n v="4"/>
    <n v="65.11"/>
    <x v="1"/>
    <s v="spaces"/>
    <x v="3098"/>
    <d v="2022-09-09T14:02:1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38"/>
    <n v="14"/>
    <n v="55.6"/>
    <x v="1"/>
    <s v="spaces"/>
    <x v="3099"/>
    <d v="2022-09-14T08:37:5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38"/>
    <n v="15"/>
    <n v="140.54"/>
    <x v="1"/>
    <s v="spaces"/>
    <x v="3100"/>
    <d v="2021-03-15T06:47:0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38"/>
    <n v="12"/>
    <n v="25"/>
    <x v="1"/>
    <s v="spaces"/>
    <x v="3101"/>
    <d v="2022-01-16T09:04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38"/>
    <n v="39"/>
    <n v="69.53"/>
    <x v="1"/>
    <s v="spaces"/>
    <x v="3102"/>
    <d v="2023-04-23T02:28:5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38"/>
    <n v="0"/>
    <n v="5.5"/>
    <x v="1"/>
    <s v="spaces"/>
    <x v="3103"/>
    <d v="2021-12-08T07:42:5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38"/>
    <n v="30"/>
    <n v="237"/>
    <x v="1"/>
    <s v="spaces"/>
    <x v="3104"/>
    <d v="2021-07-13T19:25:4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38"/>
    <n v="42"/>
    <n v="79.87"/>
    <x v="1"/>
    <s v="spaces"/>
    <x v="3105"/>
    <d v="2021-03-13T16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38"/>
    <n v="4"/>
    <n v="10.25"/>
    <x v="1"/>
    <s v="spaces"/>
    <x v="3106"/>
    <d v="2022-03-28T21:42: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38"/>
    <n v="20"/>
    <n v="272.58999999999997"/>
    <x v="1"/>
    <s v="spaces"/>
    <x v="3107"/>
    <d v="2021-11-02T12:02:53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38"/>
    <n v="0"/>
    <n v="13"/>
    <x v="1"/>
    <s v="spaces"/>
    <x v="3108"/>
    <d v="2021-10-18T10:39: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38"/>
    <n v="25"/>
    <n v="58.18"/>
    <x v="1"/>
    <s v="spaces"/>
    <x v="3109"/>
    <d v="2021-01-13T03:25:5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38"/>
    <n v="0"/>
    <n v="10"/>
    <x v="1"/>
    <s v="spaces"/>
    <x v="3110"/>
    <d v="2023-11-14T11:08:56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38"/>
    <n v="27"/>
    <n v="70.11"/>
    <x v="1"/>
    <s v="spaces"/>
    <x v="3111"/>
    <d v="2021-02-24T23:10:5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38"/>
    <n v="5"/>
    <n v="57.89"/>
    <x v="1"/>
    <s v="spaces"/>
    <x v="3112"/>
    <d v="2023-07-11T20:29:1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38"/>
    <n v="4"/>
    <n v="125.27"/>
    <x v="1"/>
    <s v="spaces"/>
    <x v="3113"/>
    <d v="2021-10-05T23:29:1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38"/>
    <n v="0"/>
    <n v="0"/>
    <x v="1"/>
    <s v="spaces"/>
    <x v="3114"/>
    <d v="2021-02-10T03:38:0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38"/>
    <n v="3"/>
    <n v="300"/>
    <x v="1"/>
    <s v="spaces"/>
    <x v="3115"/>
    <d v="2023-01-22T22:32:5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38"/>
    <n v="57"/>
    <n v="43"/>
    <x v="1"/>
    <s v="spaces"/>
    <x v="3116"/>
    <d v="2021-09-17T10:42:2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38"/>
    <n v="0"/>
    <n v="1"/>
    <x v="1"/>
    <s v="spaces"/>
    <x v="3117"/>
    <d v="2023-01-12T18:30:5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38"/>
    <n v="0"/>
    <n v="775"/>
    <x v="1"/>
    <s v="spaces"/>
    <x v="3118"/>
    <d v="2023-02-23T00:40: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38"/>
    <n v="0"/>
    <n v="5"/>
    <x v="1"/>
    <s v="spaces"/>
    <x v="3119"/>
    <d v="2021-09-11T03:32:0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38"/>
    <n v="0"/>
    <n v="12.8"/>
    <x v="1"/>
    <s v="spaces"/>
    <x v="3120"/>
    <d v="2022-12-19T00:41:5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38"/>
    <n v="1"/>
    <n v="10"/>
    <x v="1"/>
    <s v="spaces"/>
    <x v="3121"/>
    <d v="2021-02-15T22:04:29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38"/>
    <n v="58"/>
    <n v="58"/>
    <x v="1"/>
    <s v="spaces"/>
    <x v="3122"/>
    <d v="2023-07-21T23:16:4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38"/>
    <n v="68"/>
    <n v="244.8"/>
    <x v="1"/>
    <s v="spaces"/>
    <x v="3123"/>
    <d v="2023-03-03T10:05:4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38"/>
    <n v="0"/>
    <n v="6.5"/>
    <x v="1"/>
    <s v="spaces"/>
    <x v="3124"/>
    <d v="2021-07-13T11:06:41"/>
  </r>
  <r>
    <n v="3125"/>
    <s v="N/A (Canceled)"/>
    <s v="N/A"/>
    <n v="1500000"/>
    <n v="0"/>
    <x v="1"/>
    <s v="US"/>
    <s v="USD"/>
    <n v="1452142672"/>
    <x v="3125"/>
    <b v="0"/>
    <n v="0"/>
    <b v="0"/>
    <x v="38"/>
    <n v="0"/>
    <n v="0"/>
    <x v="1"/>
    <s v="spaces"/>
    <x v="3125"/>
    <d v="2022-08-04T05:40: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38"/>
    <n v="4"/>
    <n v="61.18"/>
    <x v="1"/>
    <s v="spaces"/>
    <x v="3126"/>
    <d v="2022-11-04T13:04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38"/>
    <n v="0"/>
    <n v="0"/>
    <x v="1"/>
    <s v="spaces"/>
    <x v="3127"/>
    <d v="2021-08-13T09:47:1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6"/>
    <n v="109"/>
    <n v="139.24"/>
    <x v="1"/>
    <s v="plays"/>
    <x v="3128"/>
    <d v="2023-12-13T21:30: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6"/>
    <n v="1"/>
    <n v="10"/>
    <x v="1"/>
    <s v="plays"/>
    <x v="3129"/>
    <d v="2024-01-20T15:07:0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6"/>
    <n v="4"/>
    <n v="93.75"/>
    <x v="1"/>
    <s v="plays"/>
    <x v="3130"/>
    <d v="2024-01-15T09:07:26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6"/>
    <n v="16"/>
    <n v="53.75"/>
    <x v="1"/>
    <s v="plays"/>
    <x v="3131"/>
    <d v="2024-01-08T21:36:06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6"/>
    <n v="0"/>
    <n v="10"/>
    <x v="1"/>
    <s v="plays"/>
    <x v="3132"/>
    <d v="2024-01-23T11:53:3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6"/>
    <n v="108"/>
    <n v="33.75"/>
    <x v="1"/>
    <s v="plays"/>
    <x v="3133"/>
    <d v="2023-12-22T17:47:1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6"/>
    <n v="23"/>
    <n v="18.75"/>
    <x v="1"/>
    <s v="plays"/>
    <x v="3134"/>
    <d v="2023-12-26T08:19: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6"/>
    <n v="21"/>
    <n v="23.14"/>
    <x v="1"/>
    <s v="plays"/>
    <x v="3135"/>
    <d v="2024-01-03T21:18:3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6"/>
    <n v="128"/>
    <n v="29.05"/>
    <x v="1"/>
    <s v="plays"/>
    <x v="3136"/>
    <d v="2023-12-31T05:41:4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6"/>
    <n v="3"/>
    <n v="50"/>
    <x v="1"/>
    <s v="plays"/>
    <x v="3137"/>
    <d v="2024-02-06T18:30:5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6"/>
    <n v="0"/>
    <n v="0"/>
    <x v="1"/>
    <s v="plays"/>
    <x v="3138"/>
    <d v="2024-01-03T07:25: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6"/>
    <n v="5"/>
    <n v="450"/>
    <x v="1"/>
    <s v="plays"/>
    <x v="3139"/>
    <d v="2023-12-23T12:03:2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6"/>
    <n v="1"/>
    <n v="24"/>
    <x v="1"/>
    <s v="plays"/>
    <x v="3140"/>
    <d v="2024-01-07T22:00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6"/>
    <n v="52"/>
    <n v="32.25"/>
    <x v="1"/>
    <s v="plays"/>
    <x v="3141"/>
    <d v="2024-01-18T09:08:3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6"/>
    <n v="2"/>
    <n v="15"/>
    <x v="1"/>
    <s v="plays"/>
    <x v="3142"/>
    <d v="2023-12-16T23:13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6"/>
    <n v="0"/>
    <n v="0"/>
    <x v="1"/>
    <s v="plays"/>
    <x v="3143"/>
    <d v="2024-01-09T20:06:4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6"/>
    <n v="75"/>
    <n v="251.33"/>
    <x v="1"/>
    <s v="plays"/>
    <x v="3144"/>
    <d v="2023-12-16T17:08:3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6"/>
    <n v="0"/>
    <n v="0"/>
    <x v="1"/>
    <s v="plays"/>
    <x v="3145"/>
    <d v="2023-12-26T17:07:1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6"/>
    <n v="11"/>
    <n v="437.5"/>
    <x v="1"/>
    <s v="plays"/>
    <x v="3146"/>
    <d v="2024-01-18T03:51:4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6"/>
    <n v="118"/>
    <n v="110.35"/>
    <x v="1"/>
    <s v="plays"/>
    <x v="3147"/>
    <d v="2021-04-04T03:43:5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6"/>
    <n v="131"/>
    <n v="41.42"/>
    <x v="1"/>
    <s v="plays"/>
    <x v="3148"/>
    <d v="2021-02-21T01:08:3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6"/>
    <n v="104"/>
    <n v="52"/>
    <x v="1"/>
    <s v="plays"/>
    <x v="3149"/>
    <d v="2019-01-25T05:42:5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6"/>
    <n v="101"/>
    <n v="33.99"/>
    <x v="1"/>
    <s v="plays"/>
    <x v="3150"/>
    <d v="2016-12-06T21:42:5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6"/>
    <n v="100"/>
    <n v="103.35"/>
    <x v="1"/>
    <s v="plays"/>
    <x v="3151"/>
    <d v="2021-01-28T19:36:3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6"/>
    <n v="106"/>
    <n v="34.79"/>
    <x v="1"/>
    <s v="plays"/>
    <x v="3152"/>
    <d v="2020-02-07T06:39:2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6"/>
    <n v="336"/>
    <n v="41.77"/>
    <x v="1"/>
    <s v="plays"/>
    <x v="3153"/>
    <d v="2017-03-26T15:58:5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6"/>
    <n v="113"/>
    <n v="64.27"/>
    <x v="1"/>
    <s v="plays"/>
    <x v="3154"/>
    <d v="2018-04-15T09:09: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6"/>
    <n v="189"/>
    <n v="31.21"/>
    <x v="1"/>
    <s v="plays"/>
    <x v="3155"/>
    <d v="2019-02-09T13:41: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6"/>
    <n v="102"/>
    <n v="62.92"/>
    <x v="1"/>
    <s v="plays"/>
    <x v="3156"/>
    <d v="2018-06-24T05:34:1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6"/>
    <n v="101"/>
    <n v="98.54"/>
    <x v="1"/>
    <s v="plays"/>
    <x v="3157"/>
    <d v="2020-11-28T12:34:17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6"/>
    <n v="114"/>
    <n v="82.61"/>
    <x v="1"/>
    <s v="plays"/>
    <x v="3158"/>
    <d v="2019-10-12T12:44:4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6"/>
    <n v="133"/>
    <n v="38.5"/>
    <x v="1"/>
    <s v="plays"/>
    <x v="3159"/>
    <d v="2018-01-20T22:51:2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6"/>
    <n v="102"/>
    <n v="80.16"/>
    <x v="1"/>
    <s v="plays"/>
    <x v="3160"/>
    <d v="2020-12-27T02:16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6"/>
    <n v="105"/>
    <n v="28.41"/>
    <x v="1"/>
    <s v="plays"/>
    <x v="3161"/>
    <d v="2021-03-09T11:16:3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6"/>
    <n v="127"/>
    <n v="80.73"/>
    <x v="1"/>
    <s v="plays"/>
    <x v="3162"/>
    <d v="2020-11-14T16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6"/>
    <n v="111"/>
    <n v="200.69"/>
    <x v="1"/>
    <s v="plays"/>
    <x v="3163"/>
    <d v="2020-10-21T06:57:3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6"/>
    <n v="107"/>
    <n v="37.590000000000003"/>
    <x v="1"/>
    <s v="plays"/>
    <x v="3164"/>
    <d v="2020-10-14T11:48:5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6"/>
    <n v="163"/>
    <n v="58.1"/>
    <x v="1"/>
    <s v="plays"/>
    <x v="3165"/>
    <d v="2017-03-28T21:41:4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6"/>
    <n v="160"/>
    <n v="60.3"/>
    <x v="1"/>
    <s v="plays"/>
    <x v="3166"/>
    <d v="2021-04-26T05:41:4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6"/>
    <n v="116"/>
    <n v="63.36"/>
    <x v="1"/>
    <s v="plays"/>
    <x v="3167"/>
    <d v="2020-12-14T11:40:3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6"/>
    <n v="124"/>
    <n v="50.9"/>
    <x v="1"/>
    <s v="plays"/>
    <x v="3168"/>
    <d v="2020-10-19T04:34:17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6"/>
    <n v="103"/>
    <n v="100.5"/>
    <x v="1"/>
    <s v="plays"/>
    <x v="3169"/>
    <d v="2020-03-24T09:07:2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6"/>
    <n v="112"/>
    <n v="31.62"/>
    <x v="1"/>
    <s v="plays"/>
    <x v="3170"/>
    <d v="2020-11-09T01:08:3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6"/>
    <n v="109"/>
    <n v="65.099999999999994"/>
    <x v="1"/>
    <s v="plays"/>
    <x v="3171"/>
    <d v="2022-12-19T20:06:4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6"/>
    <n v="115"/>
    <n v="79.31"/>
    <x v="1"/>
    <s v="plays"/>
    <x v="3172"/>
    <d v="2018-02-20T13:09:5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6"/>
    <n v="103"/>
    <n v="139.19"/>
    <x v="1"/>
    <s v="plays"/>
    <x v="3173"/>
    <d v="2021-02-16T03:31:1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6"/>
    <n v="101"/>
    <n v="131.91"/>
    <x v="1"/>
    <s v="plays"/>
    <x v="3174"/>
    <d v="2021-01-10T13:25:5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6"/>
    <n v="110"/>
    <n v="91.3"/>
    <x v="1"/>
    <s v="plays"/>
    <x v="3175"/>
    <d v="2017-01-03T00:19:3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6"/>
    <n v="115"/>
    <n v="39.67"/>
    <x v="1"/>
    <s v="plays"/>
    <x v="3176"/>
    <d v="2019-11-12T03:25:4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6"/>
    <n v="117"/>
    <n v="57.55"/>
    <x v="1"/>
    <s v="plays"/>
    <x v="3177"/>
    <d v="2020-10-28T01:08:4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6"/>
    <n v="172"/>
    <n v="33.03"/>
    <x v="1"/>
    <s v="plays"/>
    <x v="3178"/>
    <d v="2020-11-25T13:1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6"/>
    <n v="114"/>
    <n v="77.34"/>
    <x v="1"/>
    <s v="plays"/>
    <x v="3179"/>
    <d v="2019-07-16T08:58:3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6"/>
    <n v="120"/>
    <n v="31.93"/>
    <x v="1"/>
    <s v="plays"/>
    <x v="3180"/>
    <d v="2020-10-26T14:44:4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6"/>
    <n v="109"/>
    <n v="36.33"/>
    <x v="1"/>
    <s v="plays"/>
    <x v="3181"/>
    <d v="2020-10-21T04:34:1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6"/>
    <n v="101"/>
    <n v="46.77"/>
    <x v="1"/>
    <s v="plays"/>
    <x v="3182"/>
    <d v="2018-02-04T12:34: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6"/>
    <n v="109"/>
    <n v="40.07"/>
    <x v="1"/>
    <s v="plays"/>
    <x v="3183"/>
    <d v="2019-11-18T01:13:4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6"/>
    <n v="107"/>
    <n v="100.22"/>
    <x v="1"/>
    <s v="plays"/>
    <x v="3184"/>
    <d v="2020-11-08T20:23:2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6"/>
    <n v="100"/>
    <n v="41.67"/>
    <x v="1"/>
    <s v="plays"/>
    <x v="3185"/>
    <d v="2020-11-25T23:22:4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6"/>
    <n v="102"/>
    <n v="46.71"/>
    <x v="1"/>
    <s v="plays"/>
    <x v="3186"/>
    <d v="2021-02-04T17:08:3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6"/>
    <n v="116"/>
    <n v="71.489999999999995"/>
    <x v="1"/>
    <s v="plays"/>
    <x v="3187"/>
    <d v="2020-12-17T07:59:2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40"/>
    <n v="65"/>
    <n v="14.44"/>
    <x v="1"/>
    <s v="musical"/>
    <x v="3188"/>
    <d v="2021-12-06T07:58:0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40"/>
    <n v="12"/>
    <n v="356.84"/>
    <x v="1"/>
    <s v="musical"/>
    <x v="3189"/>
    <d v="2021-11-16T19:47:1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40"/>
    <n v="0"/>
    <n v="0"/>
    <x v="1"/>
    <s v="musical"/>
    <x v="3190"/>
    <d v="2023-08-24T08:43:2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40"/>
    <n v="4"/>
    <n v="37.75"/>
    <x v="1"/>
    <s v="musical"/>
    <x v="3191"/>
    <d v="2023-04-15T13:51:47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40"/>
    <n v="1"/>
    <n v="12.75"/>
    <x v="1"/>
    <s v="musical"/>
    <x v="3192"/>
    <d v="2021-08-12T08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40"/>
    <n v="12"/>
    <n v="24.46"/>
    <x v="1"/>
    <s v="musical"/>
    <x v="3193"/>
    <d v="2021-08-03T05:59: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40"/>
    <n v="0"/>
    <n v="0"/>
    <x v="1"/>
    <s v="musical"/>
    <x v="3194"/>
    <d v="2022-01-28T15:25:4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40"/>
    <n v="59"/>
    <n v="53.08"/>
    <x v="1"/>
    <s v="musical"/>
    <x v="3195"/>
    <d v="2021-07-24T16:17:5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40"/>
    <n v="0"/>
    <n v="300"/>
    <x v="1"/>
    <s v="musical"/>
    <x v="3196"/>
    <d v="2022-02-03T22:51:2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40"/>
    <n v="11"/>
    <n v="286.25"/>
    <x v="1"/>
    <s v="musical"/>
    <x v="3197"/>
    <d v="2021-07-15T10:06:0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40"/>
    <n v="0"/>
    <n v="36.67"/>
    <x v="1"/>
    <s v="musical"/>
    <x v="3198"/>
    <d v="2021-07-29T01:21:2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40"/>
    <n v="52"/>
    <n v="49.21"/>
    <x v="1"/>
    <s v="musical"/>
    <x v="3199"/>
    <d v="2021-01-24T06:51:26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40"/>
    <n v="0"/>
    <n v="1"/>
    <x v="1"/>
    <s v="musical"/>
    <x v="3200"/>
    <d v="2022-12-12T13:13:0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40"/>
    <n v="1"/>
    <n v="12.5"/>
    <x v="1"/>
    <s v="musical"/>
    <x v="3201"/>
    <d v="2021-01-17T07:19:3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40"/>
    <n v="55"/>
    <n v="109.04"/>
    <x v="1"/>
    <s v="musical"/>
    <x v="3202"/>
    <d v="2022-07-07T20:33:0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40"/>
    <n v="25"/>
    <n v="41.67"/>
    <x v="1"/>
    <s v="musical"/>
    <x v="3203"/>
    <d v="2022-04-08T06:32:4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40"/>
    <n v="0"/>
    <n v="0"/>
    <x v="1"/>
    <s v="musical"/>
    <x v="3204"/>
    <d v="2022-01-17T21:58:5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40"/>
    <n v="3"/>
    <n v="22.75"/>
    <x v="1"/>
    <s v="musical"/>
    <x v="3205"/>
    <d v="2021-10-21T13:42: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40"/>
    <n v="0"/>
    <n v="0"/>
    <x v="1"/>
    <s v="musical"/>
    <x v="3206"/>
    <d v="2022-03-31T14:25:4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40"/>
    <n v="46"/>
    <n v="70.83"/>
    <x v="1"/>
    <s v="musical"/>
    <x v="3207"/>
    <d v="2021-10-12T06:28:4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6"/>
    <n v="104"/>
    <n v="63.11"/>
    <x v="1"/>
    <s v="plays"/>
    <x v="3208"/>
    <d v="2020-12-09T06:18:3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6"/>
    <n v="119"/>
    <n v="50.16"/>
    <x v="1"/>
    <s v="plays"/>
    <x v="3209"/>
    <d v="2020-10-27T05:42:5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6"/>
    <n v="126"/>
    <n v="62.88"/>
    <x v="1"/>
    <s v="plays"/>
    <x v="3210"/>
    <d v="2018-06-23T07:58:5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6"/>
    <n v="120"/>
    <n v="85.53"/>
    <x v="1"/>
    <s v="plays"/>
    <x v="3211"/>
    <d v="2020-12-29T05:42:51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6"/>
    <n v="126"/>
    <n v="53.72"/>
    <x v="1"/>
    <s v="plays"/>
    <x v="3212"/>
    <d v="2020-12-22T01:15:1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6"/>
    <n v="100"/>
    <n v="127.81"/>
    <x v="1"/>
    <s v="plays"/>
    <x v="3213"/>
    <d v="2022-01-28T07:13:3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6"/>
    <n v="102"/>
    <n v="106.57"/>
    <x v="1"/>
    <s v="plays"/>
    <x v="3214"/>
    <d v="2022-08-02T20:28:3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6"/>
    <n v="100"/>
    <n v="262.11"/>
    <x v="1"/>
    <s v="plays"/>
    <x v="3215"/>
    <d v="2022-03-21T04:33:0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6"/>
    <n v="100"/>
    <n v="57.17"/>
    <x v="1"/>
    <s v="plays"/>
    <x v="3216"/>
    <d v="2022-01-10T23:25:4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6"/>
    <n v="116"/>
    <n v="50.2"/>
    <x v="1"/>
    <s v="plays"/>
    <x v="3217"/>
    <d v="2023-07-15T18:24:2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6"/>
    <n v="102"/>
    <n v="66.59"/>
    <x v="1"/>
    <s v="plays"/>
    <x v="3218"/>
    <d v="2021-06-04T20:34:1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6"/>
    <n v="100"/>
    <n v="168.25"/>
    <x v="1"/>
    <s v="plays"/>
    <x v="3219"/>
    <d v="2021-09-06T12:06:3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6"/>
    <n v="101"/>
    <n v="256.37"/>
    <x v="1"/>
    <s v="plays"/>
    <x v="3220"/>
    <d v="2023-12-09T10:17:0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6"/>
    <n v="103"/>
    <n v="36.61"/>
    <x v="1"/>
    <s v="plays"/>
    <x v="3221"/>
    <d v="2022-01-04T05:23:5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6"/>
    <n v="125"/>
    <n v="37.14"/>
    <x v="1"/>
    <s v="plays"/>
    <x v="3222"/>
    <d v="2022-05-11T07:24:3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6"/>
    <n v="110"/>
    <n v="45.88"/>
    <x v="1"/>
    <s v="plays"/>
    <x v="3223"/>
    <d v="2022-02-25T22:54:4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6"/>
    <n v="102"/>
    <n v="141.71"/>
    <x v="1"/>
    <s v="plays"/>
    <x v="3224"/>
    <d v="2023-09-29T22:51:2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6"/>
    <n v="102"/>
    <n v="52.49"/>
    <x v="1"/>
    <s v="plays"/>
    <x v="3225"/>
    <d v="2023-01-21T03:25:4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6"/>
    <n v="104"/>
    <n v="59.52"/>
    <x v="1"/>
    <s v="plays"/>
    <x v="3226"/>
    <d v="2022-05-17T19:25:5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6"/>
    <n v="125"/>
    <n v="50"/>
    <x v="1"/>
    <s v="plays"/>
    <x v="3227"/>
    <d v="2023-10-08T17:20:41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6"/>
    <n v="102"/>
    <n v="193.62"/>
    <x v="1"/>
    <s v="plays"/>
    <x v="3228"/>
    <d v="2022-07-11T05:41:4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6"/>
    <n v="108"/>
    <n v="106.8"/>
    <x v="1"/>
    <s v="plays"/>
    <x v="3229"/>
    <d v="2021-04-19T09:08:3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6"/>
    <n v="110"/>
    <n v="77.22"/>
    <x v="1"/>
    <s v="plays"/>
    <x v="3230"/>
    <d v="2021-02-21T01:07: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6"/>
    <n v="161"/>
    <n v="57.5"/>
    <x v="1"/>
    <s v="plays"/>
    <x v="3231"/>
    <d v="2022-11-27T08:44:4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6"/>
    <n v="131"/>
    <n v="50.46"/>
    <x v="1"/>
    <s v="plays"/>
    <x v="3232"/>
    <d v="2022-12-17T01:07:2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6"/>
    <n v="119"/>
    <n v="97.38"/>
    <x v="1"/>
    <s v="plays"/>
    <x v="3233"/>
    <d v="2023-11-27T22:04:5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6"/>
    <n v="100"/>
    <n v="34.92"/>
    <x v="1"/>
    <s v="plays"/>
    <x v="3234"/>
    <d v="2023-10-25T23:26:5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6"/>
    <n v="103"/>
    <n v="85.53"/>
    <x v="1"/>
    <s v="plays"/>
    <x v="3235"/>
    <d v="2023-02-21T12:58:0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6"/>
    <n v="101"/>
    <n v="182.91"/>
    <x v="1"/>
    <s v="plays"/>
    <x v="3236"/>
    <d v="2023-09-15T21:43: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6"/>
    <n v="101"/>
    <n v="131.13999999999999"/>
    <x v="1"/>
    <s v="plays"/>
    <x v="3237"/>
    <d v="2022-04-11T21:41:4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6"/>
    <n v="112"/>
    <n v="39.81"/>
    <x v="1"/>
    <s v="plays"/>
    <x v="3238"/>
    <d v="2021-12-30T10:34: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6"/>
    <n v="106"/>
    <n v="59.7"/>
    <x v="1"/>
    <s v="plays"/>
    <x v="3239"/>
    <d v="2022-05-12T13:41:4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6"/>
    <n v="101"/>
    <n v="88.74"/>
    <x v="1"/>
    <s v="plays"/>
    <x v="3240"/>
    <d v="2023-11-12T02:17:0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6"/>
    <n v="115"/>
    <n v="58.69"/>
    <x v="1"/>
    <s v="plays"/>
    <x v="3241"/>
    <d v="2021-03-08T01:07:2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6"/>
    <n v="127"/>
    <n v="69.569999999999993"/>
    <x v="1"/>
    <s v="plays"/>
    <x v="3242"/>
    <d v="2021-02-08T00:09:2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6"/>
    <n v="103"/>
    <n v="115.87"/>
    <x v="1"/>
    <s v="plays"/>
    <x v="3243"/>
    <d v="2022-04-23T03:25: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6"/>
    <n v="103"/>
    <n v="23.87"/>
    <x v="1"/>
    <s v="plays"/>
    <x v="3244"/>
    <d v="2023-08-15T20:11:0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6"/>
    <n v="104"/>
    <n v="81.13"/>
    <x v="1"/>
    <s v="plays"/>
    <x v="3245"/>
    <d v="2021-12-08T05:42:5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6"/>
    <n v="111"/>
    <n v="57.63"/>
    <x v="1"/>
    <s v="plays"/>
    <x v="3246"/>
    <d v="2022-03-23T11:24:3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6"/>
    <n v="106"/>
    <n v="46.43"/>
    <x v="1"/>
    <s v="plays"/>
    <x v="3247"/>
    <d v="2022-01-11T22:11: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6"/>
    <n v="101"/>
    <n v="60.48"/>
    <x v="1"/>
    <s v="plays"/>
    <x v="3248"/>
    <d v="2021-09-21T06:04:5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6"/>
    <n v="105"/>
    <n v="65.58"/>
    <x v="1"/>
    <s v="plays"/>
    <x v="3249"/>
    <d v="2021-12-18T03:20:1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6"/>
    <n v="102"/>
    <n v="119.19"/>
    <x v="1"/>
    <s v="plays"/>
    <x v="3250"/>
    <d v="2021-04-02T18:04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6"/>
    <n v="111"/>
    <n v="83.05"/>
    <x v="1"/>
    <s v="plays"/>
    <x v="3251"/>
    <d v="2021-12-19T06:20:18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6"/>
    <n v="128"/>
    <n v="57.52"/>
    <x v="1"/>
    <s v="plays"/>
    <x v="3252"/>
    <d v="2023-05-10T09:32:1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6"/>
    <n v="102"/>
    <n v="177.09"/>
    <x v="1"/>
    <s v="plays"/>
    <x v="3253"/>
    <d v="2023-05-11T04:17: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6"/>
    <n v="101"/>
    <n v="70.77"/>
    <x v="1"/>
    <s v="plays"/>
    <x v="3254"/>
    <d v="2021-09-10T01:12: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6"/>
    <n v="175"/>
    <n v="29.17"/>
    <x v="1"/>
    <s v="plays"/>
    <x v="3255"/>
    <d v="2021-02-28T14:12:5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6"/>
    <n v="128"/>
    <n v="72.760000000000005"/>
    <x v="1"/>
    <s v="plays"/>
    <x v="3256"/>
    <d v="2021-12-07T04:33:0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6"/>
    <n v="106"/>
    <n v="51.85"/>
    <x v="1"/>
    <s v="plays"/>
    <x v="3257"/>
    <d v="2023-11-18T11:55: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6"/>
    <n v="105"/>
    <n v="98.2"/>
    <x v="1"/>
    <s v="plays"/>
    <x v="3258"/>
    <d v="2021-06-15T00:20:1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6"/>
    <n v="106"/>
    <n v="251.74"/>
    <x v="1"/>
    <s v="plays"/>
    <x v="3259"/>
    <d v="2023-06-06T11:24:3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6"/>
    <n v="109"/>
    <n v="74.819999999999993"/>
    <x v="1"/>
    <s v="plays"/>
    <x v="3260"/>
    <d v="2022-06-22T09:18:2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6"/>
    <n v="100"/>
    <n v="67.650000000000006"/>
    <x v="1"/>
    <s v="plays"/>
    <x v="3261"/>
    <d v="2022-01-16T19:53:5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6"/>
    <n v="103"/>
    <n v="93.81"/>
    <x v="1"/>
    <s v="plays"/>
    <x v="3262"/>
    <d v="2021-05-25T18:17:0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6"/>
    <n v="112"/>
    <n v="41.24"/>
    <x v="1"/>
    <s v="plays"/>
    <x v="3263"/>
    <d v="2022-05-18T03:25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6"/>
    <n v="103"/>
    <n v="52.55"/>
    <x v="1"/>
    <s v="plays"/>
    <x v="3264"/>
    <d v="2021-07-07T21:42:5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6"/>
    <n v="164"/>
    <n v="70.290000000000006"/>
    <x v="1"/>
    <s v="plays"/>
    <x v="3265"/>
    <d v="2022-06-25T19:25:4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6"/>
    <n v="131"/>
    <n v="48.33"/>
    <x v="1"/>
    <s v="plays"/>
    <x v="3266"/>
    <d v="2021-12-09T03:25:4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6"/>
    <n v="102"/>
    <n v="53.18"/>
    <x v="1"/>
    <s v="plays"/>
    <x v="3267"/>
    <d v="2022-01-18T00:12:3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6"/>
    <n v="128"/>
    <n v="60.95"/>
    <x v="1"/>
    <s v="plays"/>
    <x v="3268"/>
    <d v="2023-04-24T21:22: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6"/>
    <n v="102"/>
    <n v="116"/>
    <x v="1"/>
    <s v="plays"/>
    <x v="3269"/>
    <d v="2021-12-13T05:42:5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6"/>
    <n v="102"/>
    <n v="61"/>
    <x v="1"/>
    <s v="plays"/>
    <x v="3270"/>
    <d v="2022-01-12T00:54:34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6"/>
    <n v="130"/>
    <n v="38.24"/>
    <x v="1"/>
    <s v="plays"/>
    <x v="3271"/>
    <d v="2021-03-29T23:25: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6"/>
    <n v="154"/>
    <n v="106.5"/>
    <x v="1"/>
    <s v="plays"/>
    <x v="3272"/>
    <d v="2022-05-25T18:17:1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6"/>
    <n v="107"/>
    <n v="204.57"/>
    <x v="1"/>
    <s v="plays"/>
    <x v="3273"/>
    <d v="2023-05-18T18:17:0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6"/>
    <n v="101"/>
    <n v="54.91"/>
    <x v="1"/>
    <s v="plays"/>
    <x v="3274"/>
    <d v="2022-10-21T17:08:3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6"/>
    <n v="100"/>
    <n v="150.41999999999999"/>
    <x v="1"/>
    <s v="plays"/>
    <x v="3275"/>
    <d v="2021-07-20T18:51:2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6"/>
    <n v="117"/>
    <n v="52.58"/>
    <x v="1"/>
    <s v="plays"/>
    <x v="3276"/>
    <d v="2022-11-09T07:58:5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6"/>
    <n v="109"/>
    <n v="54.3"/>
    <x v="1"/>
    <s v="plays"/>
    <x v="3277"/>
    <d v="2021-04-17T13:01:0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6"/>
    <n v="103"/>
    <n v="76.03"/>
    <x v="1"/>
    <s v="plays"/>
    <x v="3278"/>
    <d v="2021-11-24T06:07:4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6"/>
    <n v="114"/>
    <n v="105.21"/>
    <x v="1"/>
    <s v="plays"/>
    <x v="3279"/>
    <d v="2022-11-09T05:05:5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6"/>
    <n v="103"/>
    <n v="68.67"/>
    <x v="1"/>
    <s v="plays"/>
    <x v="3280"/>
    <d v="2021-11-25T19:25:4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6"/>
    <n v="122"/>
    <n v="129.36000000000001"/>
    <x v="1"/>
    <s v="plays"/>
    <x v="3281"/>
    <d v="2022-03-11T21:06:4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6"/>
    <n v="103"/>
    <n v="134.26"/>
    <x v="1"/>
    <s v="plays"/>
    <x v="3282"/>
    <d v="2022-12-11T08:45:2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6"/>
    <n v="105"/>
    <n v="17.829999999999998"/>
    <x v="1"/>
    <s v="plays"/>
    <x v="3283"/>
    <d v="2022-09-12T20:34:1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6"/>
    <n v="102"/>
    <n v="203.2"/>
    <x v="1"/>
    <s v="plays"/>
    <x v="3284"/>
    <d v="2022-08-29T10:16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6"/>
    <n v="112"/>
    <n v="69.19"/>
    <x v="1"/>
    <s v="plays"/>
    <x v="3285"/>
    <d v="2023-11-24T22:51:2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6"/>
    <n v="102"/>
    <n v="125.12"/>
    <x v="1"/>
    <s v="plays"/>
    <x v="3286"/>
    <d v="2023-04-14T12:45:2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6"/>
    <n v="100"/>
    <n v="73.53"/>
    <x v="1"/>
    <s v="plays"/>
    <x v="3287"/>
    <d v="2022-06-20T03:26: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6"/>
    <n v="100"/>
    <n v="48.44"/>
    <x v="1"/>
    <s v="plays"/>
    <x v="3288"/>
    <d v="2023-02-09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6"/>
    <n v="133"/>
    <n v="26.61"/>
    <x v="1"/>
    <s v="plays"/>
    <x v="3289"/>
    <d v="2023-11-15T23:48:3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6"/>
    <n v="121"/>
    <n v="33.67"/>
    <x v="1"/>
    <s v="plays"/>
    <x v="3290"/>
    <d v="2023-12-07T20:58:5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6"/>
    <n v="114"/>
    <n v="40.71"/>
    <x v="1"/>
    <s v="plays"/>
    <x v="3291"/>
    <d v="2022-03-29T04:33:0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6"/>
    <n v="286"/>
    <n v="19.27"/>
    <x v="1"/>
    <s v="plays"/>
    <x v="3292"/>
    <d v="2022-06-27T01:41:5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6"/>
    <n v="170"/>
    <n v="84.29"/>
    <x v="1"/>
    <s v="plays"/>
    <x v="3293"/>
    <d v="2023-11-29T18:31:2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6"/>
    <n v="118"/>
    <n v="29.58"/>
    <x v="1"/>
    <s v="plays"/>
    <x v="3294"/>
    <d v="2021-12-13T07:59:0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6"/>
    <n v="103"/>
    <n v="26.67"/>
    <x v="1"/>
    <s v="plays"/>
    <x v="3295"/>
    <d v="2023-06-01T01:51:0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6"/>
    <n v="144"/>
    <n v="45.98"/>
    <x v="1"/>
    <s v="plays"/>
    <x v="3296"/>
    <d v="2022-06-13T11:25:4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6"/>
    <n v="100"/>
    <n v="125.09"/>
    <x v="1"/>
    <s v="plays"/>
    <x v="3297"/>
    <d v="2022-01-29T15:58:5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6"/>
    <n v="102"/>
    <n v="141.29"/>
    <x v="1"/>
    <s v="plays"/>
    <x v="3298"/>
    <d v="2022-03-24T10:17:0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6"/>
    <n v="116"/>
    <n v="55.33"/>
    <x v="1"/>
    <s v="plays"/>
    <x v="3299"/>
    <d v="2022-04-29T21:44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6"/>
    <n v="136"/>
    <n v="46.42"/>
    <x v="1"/>
    <s v="plays"/>
    <x v="3300"/>
    <d v="2021-10-19T16:58:1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6"/>
    <n v="133"/>
    <n v="57.2"/>
    <x v="1"/>
    <s v="plays"/>
    <x v="3301"/>
    <d v="2023-03-28T21:41:43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6"/>
    <n v="103"/>
    <n v="173.7"/>
    <x v="1"/>
    <s v="plays"/>
    <x v="3302"/>
    <d v="2023-08-22T06:12:5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6"/>
    <n v="116"/>
    <n v="59.6"/>
    <x v="1"/>
    <s v="plays"/>
    <x v="3303"/>
    <d v="2021-09-12T23:34:5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6"/>
    <n v="105"/>
    <n v="89.59"/>
    <x v="1"/>
    <s v="plays"/>
    <x v="3304"/>
    <d v="2023-09-08T17:07:3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6"/>
    <n v="102"/>
    <n v="204.05"/>
    <x v="1"/>
    <s v="plays"/>
    <x v="3305"/>
    <d v="2022-02-03T02:54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6"/>
    <n v="175"/>
    <n v="48.7"/>
    <x v="1"/>
    <s v="plays"/>
    <x v="3306"/>
    <d v="2023-01-28T06:51:2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6"/>
    <n v="107"/>
    <n v="53.34"/>
    <x v="1"/>
    <s v="plays"/>
    <x v="3307"/>
    <d v="2022-12-29T11:51:1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6"/>
    <n v="122"/>
    <n v="75.09"/>
    <x v="1"/>
    <s v="plays"/>
    <x v="3308"/>
    <d v="2022-11-23T20:37:26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6"/>
    <n v="159"/>
    <n v="18"/>
    <x v="1"/>
    <s v="plays"/>
    <x v="3309"/>
    <d v="2023-06-24T04:07:1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6"/>
    <n v="100"/>
    <n v="209.84"/>
    <x v="1"/>
    <s v="plays"/>
    <x v="3310"/>
    <d v="2022-04-20T18:36:4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6"/>
    <n v="110"/>
    <n v="61.02"/>
    <x v="1"/>
    <s v="plays"/>
    <x v="3311"/>
    <d v="2022-05-02T14:51:3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6"/>
    <n v="100"/>
    <n v="61"/>
    <x v="1"/>
    <s v="plays"/>
    <x v="3312"/>
    <d v="2023-07-24T04:34:1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6"/>
    <n v="116"/>
    <n v="80.03"/>
    <x v="1"/>
    <s v="plays"/>
    <x v="3313"/>
    <d v="2022-08-26T21:42:5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6"/>
    <n v="211"/>
    <n v="29.07"/>
    <x v="1"/>
    <s v="plays"/>
    <x v="3314"/>
    <d v="2021-10-30T02:22:5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6"/>
    <n v="110"/>
    <n v="49.44"/>
    <x v="1"/>
    <s v="plays"/>
    <x v="3315"/>
    <d v="2022-12-19T11:45:3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6"/>
    <n v="100"/>
    <n v="93.98"/>
    <x v="1"/>
    <s v="plays"/>
    <x v="3316"/>
    <d v="2020-12-21T19:18:5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6"/>
    <n v="106"/>
    <n v="61.94"/>
    <x v="1"/>
    <s v="plays"/>
    <x v="3317"/>
    <d v="2023-01-25T21:39: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6"/>
    <n v="126"/>
    <n v="78.5"/>
    <x v="1"/>
    <s v="plays"/>
    <x v="3318"/>
    <d v="2022-11-20T16:34:1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6"/>
    <n v="108"/>
    <n v="33.75"/>
    <x v="1"/>
    <s v="plays"/>
    <x v="3319"/>
    <d v="2021-07-10T22:54:5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6"/>
    <n v="101"/>
    <n v="66.45"/>
    <x v="1"/>
    <s v="plays"/>
    <x v="3320"/>
    <d v="2023-02-10T21:49: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6"/>
    <n v="107"/>
    <n v="35.799999999999997"/>
    <x v="1"/>
    <s v="plays"/>
    <x v="3321"/>
    <d v="2021-03-10T04:33:0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6"/>
    <n v="102"/>
    <n v="145.65"/>
    <x v="1"/>
    <s v="plays"/>
    <x v="3322"/>
    <d v="2023-02-11T01:02:5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6"/>
    <n v="126"/>
    <n v="25.69"/>
    <x v="1"/>
    <s v="plays"/>
    <x v="3323"/>
    <d v="2023-05-30T20:19:1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6"/>
    <n v="102"/>
    <n v="152.5"/>
    <x v="1"/>
    <s v="plays"/>
    <x v="3324"/>
    <d v="2023-01-23T02:16:5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6"/>
    <n v="113"/>
    <n v="30"/>
    <x v="1"/>
    <s v="plays"/>
    <x v="3325"/>
    <d v="2021-09-22T06:41:2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6"/>
    <n v="101"/>
    <n v="142.28"/>
    <x v="1"/>
    <s v="plays"/>
    <x v="3326"/>
    <d v="2021-08-21T04:43:5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6"/>
    <n v="101"/>
    <n v="24.55"/>
    <x v="1"/>
    <s v="plays"/>
    <x v="3327"/>
    <d v="2022-12-21T20:33:3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6"/>
    <n v="146"/>
    <n v="292.77999999999997"/>
    <x v="1"/>
    <s v="plays"/>
    <x v="3328"/>
    <d v="2020-11-12T0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6"/>
    <n v="117"/>
    <n v="44.92"/>
    <x v="1"/>
    <s v="plays"/>
    <x v="3329"/>
    <d v="2020-12-08T12:34: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6"/>
    <n v="106"/>
    <n v="23.1"/>
    <x v="1"/>
    <s v="plays"/>
    <x v="3330"/>
    <d v="2021-09-17T19:46:0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6"/>
    <n v="105"/>
    <n v="80.400000000000006"/>
    <x v="1"/>
    <s v="plays"/>
    <x v="3331"/>
    <d v="2022-04-20T12:16:5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6"/>
    <n v="100"/>
    <n v="72.290000000000006"/>
    <x v="1"/>
    <s v="plays"/>
    <x v="3332"/>
    <d v="2020-11-29T06:27: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6"/>
    <n v="105"/>
    <n v="32.97"/>
    <x v="1"/>
    <s v="plays"/>
    <x v="3333"/>
    <d v="2021-12-12T08:16:4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6"/>
    <n v="139"/>
    <n v="116.65"/>
    <x v="1"/>
    <s v="plays"/>
    <x v="3334"/>
    <d v="2022-02-01T14:17: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6"/>
    <n v="100"/>
    <n v="79.62"/>
    <x v="1"/>
    <s v="plays"/>
    <x v="3335"/>
    <d v="2020-12-16T12:34:1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6"/>
    <n v="100"/>
    <n v="27.78"/>
    <x v="1"/>
    <s v="plays"/>
    <x v="3336"/>
    <d v="2022-11-14T02:56: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6"/>
    <n v="110"/>
    <n v="81.03"/>
    <x v="1"/>
    <s v="plays"/>
    <x v="3337"/>
    <d v="2021-03-04T03:25:4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6"/>
    <n v="102"/>
    <n v="136.85"/>
    <x v="1"/>
    <s v="plays"/>
    <x v="3338"/>
    <d v="2023-11-20T19:12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6"/>
    <n v="104"/>
    <n v="177.62"/>
    <x v="1"/>
    <s v="plays"/>
    <x v="3339"/>
    <d v="2023-03-24T18:15:3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6"/>
    <n v="138"/>
    <n v="109.08"/>
    <x v="1"/>
    <s v="plays"/>
    <x v="3340"/>
    <d v="2023-08-21T19:51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6"/>
    <n v="100"/>
    <n v="119.64"/>
    <x v="1"/>
    <s v="plays"/>
    <x v="3341"/>
    <d v="2023-01-31T05:42:5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6"/>
    <n v="102"/>
    <n v="78.209999999999994"/>
    <x v="1"/>
    <s v="plays"/>
    <x v="3342"/>
    <d v="2021-09-17T02:16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6"/>
    <n v="171"/>
    <n v="52.17"/>
    <x v="1"/>
    <s v="plays"/>
    <x v="3343"/>
    <d v="2022-11-23T11:46:1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6"/>
    <n v="101"/>
    <n v="114.13"/>
    <x v="1"/>
    <s v="plays"/>
    <x v="3344"/>
    <d v="2021-01-15T12:20:4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6"/>
    <n v="130"/>
    <n v="50"/>
    <x v="1"/>
    <s v="plays"/>
    <x v="3345"/>
    <d v="2021-10-06T07:33:4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6"/>
    <n v="110"/>
    <n v="91.67"/>
    <x v="1"/>
    <s v="plays"/>
    <x v="3346"/>
    <d v="2021-08-09T00:40:1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6"/>
    <n v="119"/>
    <n v="108.59"/>
    <x v="1"/>
    <s v="plays"/>
    <x v="3347"/>
    <d v="2022-12-22T10:17:0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6"/>
    <n v="100"/>
    <n v="69.819999999999993"/>
    <x v="1"/>
    <s v="plays"/>
    <x v="3348"/>
    <d v="2022-12-12T11:24: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6"/>
    <n v="153"/>
    <n v="109.57"/>
    <x v="1"/>
    <s v="plays"/>
    <x v="3349"/>
    <d v="2023-02-01T09:08:3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6"/>
    <n v="104"/>
    <n v="71.67"/>
    <x v="1"/>
    <s v="plays"/>
    <x v="3350"/>
    <d v="2022-06-21T12:34: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6"/>
    <n v="101"/>
    <n v="93.61"/>
    <x v="1"/>
    <s v="plays"/>
    <x v="3351"/>
    <d v="2020-12-03T09:08:3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6"/>
    <n v="108"/>
    <n v="76.8"/>
    <x v="1"/>
    <s v="plays"/>
    <x v="3352"/>
    <d v="2023-02-22T05:42:5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6"/>
    <n v="315"/>
    <n v="35.799999999999997"/>
    <x v="1"/>
    <s v="plays"/>
    <x v="3353"/>
    <d v="2022-12-15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6"/>
    <n v="102"/>
    <n v="55.6"/>
    <x v="1"/>
    <s v="plays"/>
    <x v="3354"/>
    <d v="2022-05-16T04:35:2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6"/>
    <n v="126"/>
    <n v="147.33000000000001"/>
    <x v="1"/>
    <s v="plays"/>
    <x v="3355"/>
    <d v="2022-12-24T06:02:1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6"/>
    <n v="101"/>
    <n v="56.33"/>
    <x v="1"/>
    <s v="plays"/>
    <x v="3356"/>
    <d v="2023-03-10T01:48:0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6"/>
    <n v="101"/>
    <n v="96.19"/>
    <x v="1"/>
    <s v="plays"/>
    <x v="3357"/>
    <d v="2020-12-13T14:53:3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6"/>
    <n v="103"/>
    <n v="63.57"/>
    <x v="1"/>
    <s v="plays"/>
    <x v="3358"/>
    <d v="2021-04-18T06:14: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6"/>
    <n v="106"/>
    <n v="184.78"/>
    <x v="1"/>
    <s v="plays"/>
    <x v="3359"/>
    <d v="2023-11-21T08:25:25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6"/>
    <n v="101"/>
    <n v="126.72"/>
    <x v="1"/>
    <s v="plays"/>
    <x v="3360"/>
    <d v="2023-08-30T14:50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6"/>
    <n v="113"/>
    <n v="83.43"/>
    <x v="1"/>
    <s v="plays"/>
    <x v="3361"/>
    <d v="2021-01-18T07:58:5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6"/>
    <n v="218"/>
    <n v="54.5"/>
    <x v="1"/>
    <s v="plays"/>
    <x v="3362"/>
    <d v="2021-08-19T12:28:3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6"/>
    <n v="101"/>
    <n v="302.31"/>
    <x v="1"/>
    <s v="plays"/>
    <x v="3363"/>
    <d v="2021-01-03T11:25:4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6"/>
    <n v="106"/>
    <n v="44.14"/>
    <x v="1"/>
    <s v="plays"/>
    <x v="3364"/>
    <d v="2022-10-21T17:08:3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6"/>
    <n v="104"/>
    <n v="866.67"/>
    <x v="1"/>
    <s v="plays"/>
    <x v="3365"/>
    <d v="2022-07-06T13:04:3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6"/>
    <n v="221"/>
    <n v="61.39"/>
    <x v="1"/>
    <s v="plays"/>
    <x v="3366"/>
    <d v="2021-11-03T22:25:2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6"/>
    <n v="119"/>
    <n v="29.67"/>
    <x v="1"/>
    <s v="plays"/>
    <x v="3367"/>
    <d v="2022-02-04T08:28:2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6"/>
    <n v="105"/>
    <n v="45.48"/>
    <x v="1"/>
    <s v="plays"/>
    <x v="3368"/>
    <d v="2021-06-06T05:42:5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6"/>
    <n v="104"/>
    <n v="96.2"/>
    <x v="1"/>
    <s v="plays"/>
    <x v="3369"/>
    <d v="2023-10-05T11:25:2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6"/>
    <n v="118"/>
    <n v="67.92"/>
    <x v="1"/>
    <s v="plays"/>
    <x v="3370"/>
    <d v="2023-09-02T16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6"/>
    <n v="139"/>
    <n v="30.78"/>
    <x v="1"/>
    <s v="plays"/>
    <x v="3371"/>
    <d v="2022-06-24T20:33:3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6"/>
    <n v="104"/>
    <n v="38.33"/>
    <x v="1"/>
    <s v="plays"/>
    <x v="3372"/>
    <d v="2021-01-09T19:24:3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6"/>
    <n v="100"/>
    <n v="66.83"/>
    <x v="1"/>
    <s v="plays"/>
    <x v="3373"/>
    <d v="2022-01-19T01:08:3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6"/>
    <n v="107"/>
    <n v="71.73"/>
    <x v="1"/>
    <s v="plays"/>
    <x v="3374"/>
    <d v="2022-05-15T16:38:2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6"/>
    <n v="100"/>
    <n v="176.47"/>
    <x v="1"/>
    <s v="plays"/>
    <x v="3375"/>
    <d v="2020-09-19T03:02:2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6"/>
    <n v="100"/>
    <n v="421.11"/>
    <x v="1"/>
    <s v="plays"/>
    <x v="3376"/>
    <d v="2021-10-15T00:57:0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6"/>
    <n v="101"/>
    <n v="104.99"/>
    <x v="1"/>
    <s v="plays"/>
    <x v="3377"/>
    <d v="2021-09-03T22:46:5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6"/>
    <n v="108"/>
    <n v="28.19"/>
    <x v="1"/>
    <s v="plays"/>
    <x v="3378"/>
    <d v="2021-01-17T01:17: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6"/>
    <n v="104"/>
    <n v="54.55"/>
    <x v="1"/>
    <s v="plays"/>
    <x v="3379"/>
    <d v="2022-03-04T22:51:2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6"/>
    <n v="104"/>
    <n v="111.89"/>
    <x v="1"/>
    <s v="plays"/>
    <x v="3380"/>
    <d v="2021-04-30T10:09:0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6"/>
    <n v="102"/>
    <n v="85.21"/>
    <x v="1"/>
    <s v="plays"/>
    <x v="3381"/>
    <d v="2021-08-24T00:30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6"/>
    <n v="101"/>
    <n v="76.650000000000006"/>
    <x v="1"/>
    <s v="plays"/>
    <x v="3382"/>
    <d v="2023-03-29T15:58:5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6"/>
    <n v="112"/>
    <n v="65.17"/>
    <x v="1"/>
    <s v="plays"/>
    <x v="3383"/>
    <d v="2023-02-12T21:28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6"/>
    <n v="100"/>
    <n v="93.76"/>
    <x v="1"/>
    <s v="plays"/>
    <x v="3384"/>
    <d v="2022-06-11T10:17:0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6"/>
    <n v="100"/>
    <n v="133.33000000000001"/>
    <x v="1"/>
    <s v="plays"/>
    <x v="3385"/>
    <d v="2021-05-12T20:21:57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6"/>
    <n v="105"/>
    <n v="51.22"/>
    <x v="1"/>
    <s v="plays"/>
    <x v="3386"/>
    <d v="2021-05-04T14:15:2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6"/>
    <n v="117"/>
    <n v="100.17"/>
    <x v="1"/>
    <s v="plays"/>
    <x v="3387"/>
    <d v="2021-05-17T07:12:0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6"/>
    <n v="104"/>
    <n v="34.6"/>
    <x v="1"/>
    <s v="plays"/>
    <x v="3388"/>
    <d v="2021-12-15T12:38:5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6"/>
    <n v="115"/>
    <n v="184.68"/>
    <x v="1"/>
    <s v="plays"/>
    <x v="3389"/>
    <d v="2023-01-20T18:52:5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6"/>
    <n v="102"/>
    <n v="69.819999999999993"/>
    <x v="1"/>
    <s v="plays"/>
    <x v="3390"/>
    <d v="2020-11-18T21:15:0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6"/>
    <n v="223"/>
    <n v="61.94"/>
    <x v="1"/>
    <s v="plays"/>
    <x v="3391"/>
    <d v="2020-12-22T05:06:1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6"/>
    <n v="100"/>
    <n v="41.67"/>
    <x v="1"/>
    <s v="plays"/>
    <x v="3392"/>
    <d v="2022-12-20T02:37:1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6"/>
    <n v="106"/>
    <n v="36.07"/>
    <x v="1"/>
    <s v="plays"/>
    <x v="3393"/>
    <d v="2021-04-03T00:52:3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6"/>
    <n v="142"/>
    <n v="29"/>
    <x v="1"/>
    <s v="plays"/>
    <x v="3394"/>
    <d v="2020-12-08T02:37:0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6"/>
    <n v="184"/>
    <n v="24.21"/>
    <x v="1"/>
    <s v="plays"/>
    <x v="3395"/>
    <d v="2021-11-24T03:37:0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6"/>
    <n v="104"/>
    <n v="55.89"/>
    <x v="1"/>
    <s v="plays"/>
    <x v="3396"/>
    <d v="2020-10-04T14:50:1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6"/>
    <n v="112"/>
    <n v="11.67"/>
    <x v="1"/>
    <s v="plays"/>
    <x v="3397"/>
    <d v="2022-09-22T01:08:3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6"/>
    <n v="111"/>
    <n v="68.349999999999994"/>
    <x v="1"/>
    <s v="plays"/>
    <x v="3398"/>
    <d v="2021-04-20T22:51:2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6"/>
    <n v="104"/>
    <n v="27.07"/>
    <x v="1"/>
    <s v="plays"/>
    <x v="3399"/>
    <d v="2021-08-04T08:06:1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6"/>
    <n v="100"/>
    <n v="118.13"/>
    <x v="1"/>
    <s v="plays"/>
    <x v="3400"/>
    <d v="2021-01-14T02:09:4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6"/>
    <n v="102"/>
    <n v="44.76"/>
    <x v="1"/>
    <s v="plays"/>
    <x v="3401"/>
    <d v="2022-02-10T23:17:0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6"/>
    <n v="110"/>
    <n v="99.79"/>
    <x v="1"/>
    <s v="plays"/>
    <x v="3402"/>
    <d v="2022-06-01T02:52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6"/>
    <n v="100"/>
    <n v="117.65"/>
    <x v="1"/>
    <s v="plays"/>
    <x v="3403"/>
    <d v="2021-12-23T12:40:2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6"/>
    <n v="122"/>
    <n v="203.33"/>
    <x v="1"/>
    <s v="plays"/>
    <x v="3404"/>
    <d v="2021-12-14T10:22:5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6"/>
    <n v="138"/>
    <n v="28.32"/>
    <x v="1"/>
    <s v="plays"/>
    <x v="3405"/>
    <d v="2022-10-05T20:33:0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6"/>
    <n v="100"/>
    <n v="110.23"/>
    <x v="1"/>
    <s v="plays"/>
    <x v="3406"/>
    <d v="2020-11-25T10:05:1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6"/>
    <n v="107"/>
    <n v="31.97"/>
    <x v="1"/>
    <s v="plays"/>
    <x v="3407"/>
    <d v="2020-11-13T21:52: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6"/>
    <n v="211"/>
    <n v="58.61"/>
    <x v="1"/>
    <s v="plays"/>
    <x v="3408"/>
    <d v="2020-11-28T06:38:1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6"/>
    <n v="124"/>
    <n v="29.43"/>
    <x v="1"/>
    <s v="plays"/>
    <x v="3409"/>
    <d v="2023-03-28T10:14:5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6"/>
    <n v="109"/>
    <n v="81.38"/>
    <x v="1"/>
    <s v="plays"/>
    <x v="3410"/>
    <d v="2023-01-23T21:42:5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6"/>
    <n v="104"/>
    <n v="199.17"/>
    <x v="1"/>
    <s v="plays"/>
    <x v="3411"/>
    <d v="2022-04-22T00:37:3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6"/>
    <n v="100"/>
    <n v="115.38"/>
    <x v="1"/>
    <s v="plays"/>
    <x v="3412"/>
    <d v="2021-02-17T09:09:4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6"/>
    <n v="130"/>
    <n v="46.43"/>
    <x v="1"/>
    <s v="plays"/>
    <x v="3413"/>
    <d v="2021-08-11T12:33: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6"/>
    <n v="104"/>
    <n v="70.569999999999993"/>
    <x v="1"/>
    <s v="plays"/>
    <x v="3414"/>
    <d v="2023-08-15T09:07:2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6"/>
    <n v="100"/>
    <n v="22.22"/>
    <x v="1"/>
    <s v="plays"/>
    <x v="3415"/>
    <d v="2022-11-28T13:08: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6"/>
    <n v="120"/>
    <n v="159.47"/>
    <x v="1"/>
    <s v="plays"/>
    <x v="3416"/>
    <d v="2021-10-12T21:08:3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6"/>
    <n v="100"/>
    <n v="37.78"/>
    <x v="1"/>
    <s v="plays"/>
    <x v="3417"/>
    <d v="2021-03-21T11:06: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6"/>
    <n v="101"/>
    <n v="72.05"/>
    <x v="1"/>
    <s v="plays"/>
    <x v="3418"/>
    <d v="2020-09-25T02:19:1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6"/>
    <n v="107"/>
    <n v="63.7"/>
    <x v="1"/>
    <s v="plays"/>
    <x v="3419"/>
    <d v="2022-11-15T21:08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6"/>
    <n v="138"/>
    <n v="28.41"/>
    <x v="1"/>
    <s v="plays"/>
    <x v="3420"/>
    <d v="2022-09-16T10:17: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6"/>
    <n v="101"/>
    <n v="103.21"/>
    <x v="1"/>
    <s v="plays"/>
    <x v="3421"/>
    <d v="2021-08-16T18:16: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6"/>
    <n v="109"/>
    <n v="71.150000000000006"/>
    <x v="1"/>
    <s v="plays"/>
    <x v="3422"/>
    <d v="2022-07-07T13:42:5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6"/>
    <n v="140"/>
    <n v="35"/>
    <x v="1"/>
    <s v="plays"/>
    <x v="3423"/>
    <d v="2021-10-14T04:25:3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6"/>
    <n v="104"/>
    <n v="81.78"/>
    <x v="1"/>
    <s v="plays"/>
    <x v="3424"/>
    <d v="2021-07-16T07:58:5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6"/>
    <n v="103"/>
    <n v="297.02999999999997"/>
    <x v="1"/>
    <s v="plays"/>
    <x v="3425"/>
    <d v="2021-02-24T23:47:2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6"/>
    <n v="108"/>
    <n v="46.61"/>
    <x v="1"/>
    <s v="plays"/>
    <x v="3426"/>
    <d v="2021-02-09T12:34:1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6"/>
    <n v="100"/>
    <n v="51.72"/>
    <x v="1"/>
    <s v="plays"/>
    <x v="3427"/>
    <d v="2020-11-09T14:16: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6"/>
    <n v="103"/>
    <n v="40.29"/>
    <x v="1"/>
    <s v="plays"/>
    <x v="3428"/>
    <d v="2021-08-12T02:17:0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6"/>
    <n v="130"/>
    <n v="16.25"/>
    <x v="1"/>
    <s v="plays"/>
    <x v="3429"/>
    <d v="2023-07-12T21:09:4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6"/>
    <n v="109"/>
    <n v="30.15"/>
    <x v="1"/>
    <s v="plays"/>
    <x v="3430"/>
    <d v="2020-12-11T22:30: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6"/>
    <n v="100"/>
    <n v="95.24"/>
    <x v="1"/>
    <s v="plays"/>
    <x v="3431"/>
    <d v="2021-01-02T09:45:4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6"/>
    <n v="110"/>
    <n v="52.21"/>
    <x v="1"/>
    <s v="plays"/>
    <x v="3432"/>
    <d v="2022-09-07T04:34:17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6"/>
    <n v="100"/>
    <n v="134.15"/>
    <x v="1"/>
    <s v="plays"/>
    <x v="3433"/>
    <d v="2020-10-22T20:34:1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6"/>
    <n v="106"/>
    <n v="62.83"/>
    <x v="1"/>
    <s v="plays"/>
    <x v="3434"/>
    <d v="2020-11-18T10:26:0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6"/>
    <n v="112"/>
    <n v="58.95"/>
    <x v="1"/>
    <s v="plays"/>
    <x v="3435"/>
    <d v="2023-04-04T13:42:5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6"/>
    <n v="106"/>
    <n v="143.11000000000001"/>
    <x v="1"/>
    <s v="plays"/>
    <x v="3436"/>
    <d v="2021-01-05T18:49:0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6"/>
    <n v="101"/>
    <n v="84.17"/>
    <x v="1"/>
    <s v="plays"/>
    <x v="3437"/>
    <d v="2022-02-24T16:04:1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6"/>
    <n v="104"/>
    <n v="186.07"/>
    <x v="1"/>
    <s v="plays"/>
    <x v="3438"/>
    <d v="2021-10-23T06:51: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6"/>
    <n v="135"/>
    <n v="89.79"/>
    <x v="1"/>
    <s v="plays"/>
    <x v="3439"/>
    <d v="2022-08-17T22:50:1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6"/>
    <n v="105"/>
    <n v="64.16"/>
    <x v="1"/>
    <s v="plays"/>
    <x v="3440"/>
    <d v="2020-11-19T22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6"/>
    <n v="103"/>
    <n v="59.65"/>
    <x v="1"/>
    <s v="plays"/>
    <x v="3441"/>
    <d v="2022-06-03T02:36:3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6"/>
    <n v="100"/>
    <n v="31.25"/>
    <x v="1"/>
    <s v="plays"/>
    <x v="3442"/>
    <d v="2021-11-24T05:55:3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6"/>
    <n v="186"/>
    <n v="41.22"/>
    <x v="1"/>
    <s v="plays"/>
    <x v="3443"/>
    <d v="2021-01-27T07:32: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6"/>
    <n v="289"/>
    <n v="43.35"/>
    <x v="1"/>
    <s v="plays"/>
    <x v="3444"/>
    <d v="2023-01-26T12:33:0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6"/>
    <n v="100"/>
    <n v="64.52"/>
    <x v="1"/>
    <s v="plays"/>
    <x v="3445"/>
    <d v="2022-05-09T17:58:4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6"/>
    <n v="108"/>
    <n v="43.28"/>
    <x v="1"/>
    <s v="plays"/>
    <x v="3446"/>
    <d v="2021-07-16T14:05:4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6"/>
    <n v="108"/>
    <n v="77"/>
    <x v="1"/>
    <s v="plays"/>
    <x v="3447"/>
    <d v="2022-10-25T02:40:1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6"/>
    <n v="110"/>
    <n v="51.22"/>
    <x v="1"/>
    <s v="plays"/>
    <x v="3448"/>
    <d v="2021-05-19T23:50:1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6"/>
    <n v="171"/>
    <n v="68.25"/>
    <x v="1"/>
    <s v="plays"/>
    <x v="3449"/>
    <d v="2023-03-02T11:25:4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6"/>
    <n v="152"/>
    <n v="19.489999999999998"/>
    <x v="1"/>
    <s v="plays"/>
    <x v="3450"/>
    <d v="2021-09-18T18:10:5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6"/>
    <n v="101"/>
    <n v="41.13"/>
    <x v="1"/>
    <s v="plays"/>
    <x v="3451"/>
    <d v="2021-10-10T12:59: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6"/>
    <n v="153"/>
    <n v="41.41"/>
    <x v="1"/>
    <s v="plays"/>
    <x v="3452"/>
    <d v="2020-12-03T01:07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6"/>
    <n v="128"/>
    <n v="27.5"/>
    <x v="1"/>
    <s v="plays"/>
    <x v="3453"/>
    <d v="2023-04-12T09:42:0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6"/>
    <n v="101"/>
    <n v="33.57"/>
    <x v="1"/>
    <s v="plays"/>
    <x v="3454"/>
    <d v="2020-12-12T19:09: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6"/>
    <n v="101"/>
    <n v="145.87"/>
    <x v="1"/>
    <s v="plays"/>
    <x v="3455"/>
    <d v="2023-06-20T20:34:4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6"/>
    <n v="191"/>
    <n v="358.69"/>
    <x v="1"/>
    <s v="plays"/>
    <x v="3456"/>
    <d v="2020-12-13T11:24:3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6"/>
    <n v="140"/>
    <n v="50.98"/>
    <x v="1"/>
    <s v="plays"/>
    <x v="3457"/>
    <d v="2021-07-24T06:50:1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6"/>
    <n v="124"/>
    <n v="45.04"/>
    <x v="1"/>
    <s v="plays"/>
    <x v="3458"/>
    <d v="2021-07-13T22:13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6"/>
    <n v="126"/>
    <n v="17.53"/>
    <x v="1"/>
    <s v="plays"/>
    <x v="3459"/>
    <d v="2023-01-04T16:35:2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6"/>
    <n v="190"/>
    <n v="50"/>
    <x v="1"/>
    <s v="plays"/>
    <x v="3460"/>
    <d v="2020-12-29T17:53: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6"/>
    <n v="139"/>
    <n v="57.92"/>
    <x v="1"/>
    <s v="plays"/>
    <x v="3461"/>
    <d v="2023-07-08T10:17:0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6"/>
    <n v="202"/>
    <n v="29.71"/>
    <x v="1"/>
    <s v="plays"/>
    <x v="3462"/>
    <d v="2022-01-10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6"/>
    <n v="103"/>
    <n v="90.68"/>
    <x v="1"/>
    <s v="plays"/>
    <x v="3463"/>
    <d v="2023-06-17T21:41:4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6"/>
    <n v="102"/>
    <n v="55.01"/>
    <x v="1"/>
    <s v="plays"/>
    <x v="3464"/>
    <d v="2023-04-22T20:42:3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6"/>
    <n v="103"/>
    <n v="57.22"/>
    <x v="1"/>
    <s v="plays"/>
    <x v="3465"/>
    <d v="2022-02-13T04:34:1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6"/>
    <n v="127"/>
    <n v="72.95"/>
    <x v="1"/>
    <s v="plays"/>
    <x v="3466"/>
    <d v="2022-11-30T19:57:09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6"/>
    <n v="101"/>
    <n v="64.47"/>
    <x v="1"/>
    <s v="plays"/>
    <x v="3467"/>
    <d v="2021-09-03T20:42:3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6"/>
    <n v="122"/>
    <n v="716.35"/>
    <x v="1"/>
    <s v="plays"/>
    <x v="3468"/>
    <d v="2023-05-26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6"/>
    <n v="113"/>
    <n v="50.4"/>
    <x v="1"/>
    <s v="plays"/>
    <x v="3469"/>
    <d v="2022-12-10T17:36:0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6"/>
    <n v="150"/>
    <n v="41.67"/>
    <x v="1"/>
    <s v="plays"/>
    <x v="3470"/>
    <d v="2023-03-10T04:09:0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6"/>
    <n v="215"/>
    <n v="35.770000000000003"/>
    <x v="1"/>
    <s v="plays"/>
    <x v="3471"/>
    <d v="2021-01-17T09:08:3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6"/>
    <n v="102"/>
    <n v="88.74"/>
    <x v="1"/>
    <s v="plays"/>
    <x v="3472"/>
    <d v="2021-04-03T06:50:1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6"/>
    <n v="100"/>
    <n v="148.47999999999999"/>
    <x v="1"/>
    <s v="plays"/>
    <x v="3473"/>
    <d v="2021-09-04T02:48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6"/>
    <n v="101"/>
    <n v="51.79"/>
    <x v="1"/>
    <s v="plays"/>
    <x v="3474"/>
    <d v="2023-03-15T10:19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6"/>
    <n v="113"/>
    <n v="20"/>
    <x v="1"/>
    <s v="plays"/>
    <x v="3475"/>
    <d v="2021-03-30T13:42:5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6"/>
    <n v="104"/>
    <n v="52"/>
    <x v="1"/>
    <s v="plays"/>
    <x v="3476"/>
    <d v="2021-03-22T17:08: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6"/>
    <n v="115"/>
    <n v="53.23"/>
    <x v="1"/>
    <s v="plays"/>
    <x v="3477"/>
    <d v="2021-11-08T13:42:5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6"/>
    <n v="113"/>
    <n v="39.6"/>
    <x v="1"/>
    <s v="plays"/>
    <x v="3478"/>
    <d v="2021-08-30T13:42:5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6"/>
    <n v="128"/>
    <n v="34.25"/>
    <x v="1"/>
    <s v="plays"/>
    <x v="3479"/>
    <d v="2020-10-28T06:18:4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6"/>
    <n v="143"/>
    <n v="164.62"/>
    <x v="1"/>
    <s v="plays"/>
    <x v="3480"/>
    <d v="2022-01-10T03:25:4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6"/>
    <n v="119"/>
    <n v="125.05"/>
    <x v="1"/>
    <s v="plays"/>
    <x v="3481"/>
    <d v="2021-06-07T10:13:0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6"/>
    <n v="138"/>
    <n v="51.88"/>
    <x v="1"/>
    <s v="plays"/>
    <x v="3482"/>
    <d v="2020-11-14T07:26:5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6"/>
    <n v="160"/>
    <n v="40.29"/>
    <x v="1"/>
    <s v="plays"/>
    <x v="3483"/>
    <d v="2020-11-10T18:20:3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6"/>
    <n v="114"/>
    <n v="64.91"/>
    <x v="1"/>
    <s v="plays"/>
    <x v="3484"/>
    <d v="2023-02-03T17:25:4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6"/>
    <n v="101"/>
    <n v="55.33"/>
    <x v="1"/>
    <s v="plays"/>
    <x v="3485"/>
    <d v="2022-09-03T12:09: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6"/>
    <n v="155"/>
    <n v="83.14"/>
    <x v="1"/>
    <s v="plays"/>
    <x v="3486"/>
    <d v="2021-11-28T04:33:0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6"/>
    <n v="128"/>
    <n v="38.71"/>
    <x v="1"/>
    <s v="plays"/>
    <x v="3487"/>
    <d v="2021-12-22T22:21:5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6"/>
    <n v="121"/>
    <n v="125.38"/>
    <x v="1"/>
    <s v="plays"/>
    <x v="3488"/>
    <d v="2021-10-05T21:42:5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6"/>
    <n v="113"/>
    <n v="78.260000000000005"/>
    <x v="1"/>
    <s v="plays"/>
    <x v="3489"/>
    <d v="2020-09-26T06:51:2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6"/>
    <n v="128"/>
    <n v="47.22"/>
    <x v="1"/>
    <s v="plays"/>
    <x v="3490"/>
    <d v="2022-11-23T18:34:4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6"/>
    <n v="158"/>
    <n v="79.099999999999994"/>
    <x v="1"/>
    <s v="plays"/>
    <x v="3491"/>
    <d v="2021-11-09T20:33:5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6"/>
    <n v="105"/>
    <n v="114.29"/>
    <x v="1"/>
    <s v="plays"/>
    <x v="3492"/>
    <d v="2022-05-12T13:58:0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6"/>
    <n v="100"/>
    <n v="51.72"/>
    <x v="1"/>
    <s v="plays"/>
    <x v="3493"/>
    <d v="2020-12-31T16:12:3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6"/>
    <n v="100"/>
    <n v="30.77"/>
    <x v="1"/>
    <s v="plays"/>
    <x v="3494"/>
    <d v="2023-08-09T13:42:5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6"/>
    <n v="107"/>
    <n v="74.209999999999994"/>
    <x v="1"/>
    <s v="plays"/>
    <x v="3495"/>
    <d v="2021-03-29T02:37: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6"/>
    <n v="124"/>
    <n v="47.85"/>
    <x v="1"/>
    <s v="plays"/>
    <x v="3496"/>
    <d v="2023-05-15T09:30:4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6"/>
    <n v="109"/>
    <n v="34.409999999999997"/>
    <x v="1"/>
    <s v="plays"/>
    <x v="3497"/>
    <d v="2023-01-20T01:08:3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6"/>
    <n v="102"/>
    <n v="40.24"/>
    <x v="1"/>
    <s v="plays"/>
    <x v="3498"/>
    <d v="2023-01-14T07:41:4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6"/>
    <n v="106"/>
    <n v="60.29"/>
    <x v="1"/>
    <s v="plays"/>
    <x v="3499"/>
    <d v="2021-12-30T04:33:0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6"/>
    <n v="106"/>
    <n v="25.31"/>
    <x v="1"/>
    <s v="plays"/>
    <x v="3500"/>
    <d v="2022-10-11T19:24:3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6"/>
    <n v="101"/>
    <n v="35.950000000000003"/>
    <x v="1"/>
    <s v="plays"/>
    <x v="3501"/>
    <d v="2022-03-23T00:22:4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6"/>
    <n v="105"/>
    <n v="136"/>
    <x v="1"/>
    <s v="plays"/>
    <x v="3502"/>
    <d v="2022-10-22T01:07:2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6"/>
    <n v="108"/>
    <n v="70.760000000000005"/>
    <x v="1"/>
    <s v="plays"/>
    <x v="3503"/>
    <d v="2023-03-19T23:24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6"/>
    <n v="100"/>
    <n v="125"/>
    <x v="1"/>
    <s v="plays"/>
    <x v="3504"/>
    <d v="2022-06-09T21:40:4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6"/>
    <n v="104"/>
    <n v="66.510000000000005"/>
    <x v="1"/>
    <s v="plays"/>
    <x v="3505"/>
    <d v="2020-09-12T21:42:5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6"/>
    <n v="102"/>
    <n v="105"/>
    <x v="1"/>
    <s v="plays"/>
    <x v="3506"/>
    <d v="2021-01-08T02:59:4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6"/>
    <n v="104"/>
    <n v="145"/>
    <x v="1"/>
    <s v="plays"/>
    <x v="3507"/>
    <d v="2023-01-17T18:27:2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6"/>
    <n v="180"/>
    <n v="12"/>
    <x v="1"/>
    <s v="plays"/>
    <x v="3508"/>
    <d v="2022-12-24T17:08:3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6"/>
    <n v="106"/>
    <n v="96.67"/>
    <x v="1"/>
    <s v="plays"/>
    <x v="3509"/>
    <d v="2021-04-20T09:02:5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6"/>
    <n v="101"/>
    <n v="60.33"/>
    <x v="1"/>
    <s v="plays"/>
    <x v="3510"/>
    <d v="2020-11-09T13:36:0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6"/>
    <n v="101"/>
    <n v="79.89"/>
    <x v="1"/>
    <s v="plays"/>
    <x v="3511"/>
    <d v="2021-04-05T00:34:17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6"/>
    <n v="100"/>
    <n v="58.82"/>
    <x v="1"/>
    <s v="plays"/>
    <x v="3512"/>
    <d v="2021-10-12T13:35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6"/>
    <n v="118"/>
    <n v="75.34"/>
    <x v="1"/>
    <s v="plays"/>
    <x v="3513"/>
    <d v="2020-10-08T02:16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6"/>
    <n v="110"/>
    <n v="55"/>
    <x v="1"/>
    <s v="plays"/>
    <x v="3514"/>
    <d v="2021-07-12T19:24:3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6"/>
    <n v="103"/>
    <n v="66.959999999999994"/>
    <x v="1"/>
    <s v="plays"/>
    <x v="3515"/>
    <d v="2021-11-25T07:28:5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6"/>
    <n v="100"/>
    <n v="227.27"/>
    <x v="1"/>
    <s v="plays"/>
    <x v="3516"/>
    <d v="2021-01-25T17:08:3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6"/>
    <n v="100"/>
    <n v="307.69"/>
    <x v="1"/>
    <s v="plays"/>
    <x v="3517"/>
    <d v="2020-11-11T1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6"/>
    <n v="110"/>
    <n v="50.02"/>
    <x v="1"/>
    <s v="plays"/>
    <x v="3518"/>
    <d v="2021-02-22T16:24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6"/>
    <n v="101"/>
    <n v="72.39"/>
    <x v="1"/>
    <s v="plays"/>
    <x v="3519"/>
    <d v="2021-08-16T13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6"/>
    <n v="101"/>
    <n v="95.95"/>
    <x v="1"/>
    <s v="plays"/>
    <x v="3520"/>
    <d v="2022-03-17T02:02: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6"/>
    <n v="169"/>
    <n v="45.62"/>
    <x v="1"/>
    <s v="plays"/>
    <x v="3521"/>
    <d v="2021-02-18T23:37:3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6"/>
    <n v="100"/>
    <n v="41.03"/>
    <x v="1"/>
    <s v="plays"/>
    <x v="3522"/>
    <d v="2022-03-27T04:41:0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6"/>
    <n v="114"/>
    <n v="56.83"/>
    <x v="1"/>
    <s v="plays"/>
    <x v="3523"/>
    <d v="2023-05-31T12:34:1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6"/>
    <n v="102"/>
    <n v="137.24"/>
    <x v="1"/>
    <s v="plays"/>
    <x v="3524"/>
    <d v="2021-01-31T11:25:4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6"/>
    <n v="106"/>
    <n v="75.709999999999994"/>
    <x v="1"/>
    <s v="plays"/>
    <x v="3525"/>
    <d v="2022-02-13T04:34:1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6"/>
    <n v="102"/>
    <n v="99"/>
    <x v="1"/>
    <s v="plays"/>
    <x v="3526"/>
    <d v="2022-12-10T06:50:1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6"/>
    <n v="117"/>
    <n v="81.569999999999993"/>
    <x v="1"/>
    <s v="plays"/>
    <x v="3527"/>
    <d v="2022-01-10T11:24:3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6"/>
    <n v="101"/>
    <n v="45.11"/>
    <x v="1"/>
    <s v="plays"/>
    <x v="3528"/>
    <d v="2023-10-09T10:19: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6"/>
    <n v="132"/>
    <n v="36.67"/>
    <x v="1"/>
    <s v="plays"/>
    <x v="3529"/>
    <d v="2022-01-12T14:51:2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6"/>
    <n v="100"/>
    <n v="125"/>
    <x v="1"/>
    <s v="plays"/>
    <x v="3530"/>
    <d v="2022-11-20T09:08:34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6"/>
    <n v="128"/>
    <n v="49.23"/>
    <x v="1"/>
    <s v="plays"/>
    <x v="3531"/>
    <d v="2023-02-20T17:56:5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6"/>
    <n v="119"/>
    <n v="42.3"/>
    <x v="1"/>
    <s v="plays"/>
    <x v="3532"/>
    <d v="2021-02-06T04:33:0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6"/>
    <n v="126"/>
    <n v="78.88"/>
    <x v="1"/>
    <s v="plays"/>
    <x v="3533"/>
    <d v="2022-05-31T18:35:3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6"/>
    <n v="156"/>
    <n v="38.28"/>
    <x v="1"/>
    <s v="plays"/>
    <x v="3534"/>
    <d v="2022-04-14T17:09:0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6"/>
    <n v="103"/>
    <n v="44.85"/>
    <x v="1"/>
    <s v="plays"/>
    <x v="3535"/>
    <d v="2022-04-16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6"/>
    <n v="153"/>
    <n v="13.53"/>
    <x v="1"/>
    <s v="plays"/>
    <x v="3536"/>
    <d v="2022-07-14T23:58:5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6"/>
    <n v="180"/>
    <n v="43.5"/>
    <x v="1"/>
    <s v="plays"/>
    <x v="3537"/>
    <d v="2021-04-15T22:50:1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6"/>
    <n v="128"/>
    <n v="30.95"/>
    <x v="1"/>
    <s v="plays"/>
    <x v="3538"/>
    <d v="2023-04-16T08:06:2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6"/>
    <n v="120"/>
    <n v="55.23"/>
    <x v="1"/>
    <s v="plays"/>
    <x v="3539"/>
    <d v="2023-05-11T20:44: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6"/>
    <n v="123"/>
    <n v="46.13"/>
    <x v="1"/>
    <s v="plays"/>
    <x v="3540"/>
    <d v="2023-02-15T10:22:4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6"/>
    <n v="105"/>
    <n v="39.380000000000003"/>
    <x v="1"/>
    <s v="plays"/>
    <x v="3541"/>
    <d v="2022-03-10T09:44:1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6"/>
    <n v="102"/>
    <n v="66.150000000000006"/>
    <x v="1"/>
    <s v="plays"/>
    <x v="3542"/>
    <d v="2021-01-25T02:44: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6"/>
    <n v="105"/>
    <n v="54.14"/>
    <x v="1"/>
    <s v="plays"/>
    <x v="3543"/>
    <d v="2021-12-23T20:43:0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6"/>
    <n v="100"/>
    <n v="104.17"/>
    <x v="1"/>
    <s v="plays"/>
    <x v="3544"/>
    <d v="2021-08-20T05:40:0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6"/>
    <n v="100"/>
    <n v="31.38"/>
    <x v="1"/>
    <s v="plays"/>
    <x v="3545"/>
    <d v="2021-09-29T05:00: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6"/>
    <n v="102"/>
    <n v="59.21"/>
    <x v="1"/>
    <s v="plays"/>
    <x v="3546"/>
    <d v="2021-09-17T01:07:2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6"/>
    <n v="114"/>
    <n v="119.18"/>
    <x v="1"/>
    <s v="plays"/>
    <x v="3547"/>
    <d v="2022-12-28T11:24:3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6"/>
    <n v="102"/>
    <n v="164.62"/>
    <x v="1"/>
    <s v="plays"/>
    <x v="3548"/>
    <d v="2022-10-09T0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6"/>
    <n v="102"/>
    <n v="24.29"/>
    <x v="1"/>
    <s v="plays"/>
    <x v="3549"/>
    <d v="2022-03-14T14:14: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6"/>
    <n v="105"/>
    <n v="40.94"/>
    <x v="1"/>
    <s v="plays"/>
    <x v="3550"/>
    <d v="2022-12-15T14:13:1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6"/>
    <n v="102"/>
    <n v="61.1"/>
    <x v="1"/>
    <s v="plays"/>
    <x v="3551"/>
    <d v="2020-09-24T01:16:3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6"/>
    <n v="100"/>
    <n v="38.65"/>
    <x v="1"/>
    <s v="plays"/>
    <x v="3552"/>
    <d v="2020-11-04T22:57:3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6"/>
    <n v="106"/>
    <n v="56.2"/>
    <x v="1"/>
    <s v="plays"/>
    <x v="3553"/>
    <d v="2022-02-15T20:34:1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6"/>
    <n v="113"/>
    <n v="107"/>
    <x v="1"/>
    <s v="plays"/>
    <x v="3554"/>
    <d v="2021-07-23T16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6"/>
    <n v="100"/>
    <n v="171.43"/>
    <x v="1"/>
    <s v="plays"/>
    <x v="3555"/>
    <d v="2023-07-30T13:16:0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6"/>
    <n v="100"/>
    <n v="110.5"/>
    <x v="1"/>
    <s v="plays"/>
    <x v="3556"/>
    <d v="2021-01-01T04:06: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6"/>
    <n v="100"/>
    <n v="179.28"/>
    <x v="1"/>
    <s v="plays"/>
    <x v="3557"/>
    <d v="2020-09-03T21:18:1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6"/>
    <n v="144"/>
    <n v="22.91"/>
    <x v="1"/>
    <s v="plays"/>
    <x v="3558"/>
    <d v="2021-12-25T03:25:4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6"/>
    <n v="104"/>
    <n v="43.13"/>
    <x v="1"/>
    <s v="plays"/>
    <x v="3559"/>
    <d v="2022-02-02T13:40:3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6"/>
    <n v="108"/>
    <n v="46.89"/>
    <x v="1"/>
    <s v="plays"/>
    <x v="3560"/>
    <d v="2021-11-19T23:42:5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6"/>
    <n v="102"/>
    <n v="47.41"/>
    <x v="1"/>
    <s v="plays"/>
    <x v="3561"/>
    <d v="2022-02-08T17:49:4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6"/>
    <n v="149"/>
    <n v="15.13"/>
    <x v="1"/>
    <s v="plays"/>
    <x v="3562"/>
    <d v="2022-10-19T11:25:4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6"/>
    <n v="105"/>
    <n v="21.1"/>
    <x v="1"/>
    <s v="plays"/>
    <x v="3563"/>
    <d v="2023-03-29T11:25:43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6"/>
    <n v="101"/>
    <n v="59.12"/>
    <x v="1"/>
    <s v="plays"/>
    <x v="3564"/>
    <d v="2022-04-19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6"/>
    <n v="131"/>
    <n v="97.92"/>
    <x v="1"/>
    <s v="plays"/>
    <x v="3565"/>
    <d v="2021-06-05T16:57: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6"/>
    <n v="105"/>
    <n v="55.13"/>
    <x v="1"/>
    <s v="plays"/>
    <x v="3566"/>
    <d v="2021-07-01T17:21:3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6"/>
    <n v="109"/>
    <n v="26.54"/>
    <x v="1"/>
    <s v="plays"/>
    <x v="3567"/>
    <d v="2021-12-06T18:48:2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6"/>
    <n v="111"/>
    <n v="58.42"/>
    <x v="1"/>
    <s v="plays"/>
    <x v="3568"/>
    <d v="2021-02-05T16:53:1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6"/>
    <n v="100"/>
    <n v="122.54"/>
    <x v="1"/>
    <s v="plays"/>
    <x v="3569"/>
    <d v="2021-06-14T18:53: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6"/>
    <n v="114"/>
    <n v="87.96"/>
    <x v="1"/>
    <s v="plays"/>
    <x v="3570"/>
    <d v="2021-06-05T04:34:1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6"/>
    <n v="122"/>
    <n v="73.239999999999995"/>
    <x v="1"/>
    <s v="plays"/>
    <x v="3571"/>
    <d v="2021-03-26T23:33:35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6"/>
    <n v="100"/>
    <n v="55.56"/>
    <x v="1"/>
    <s v="plays"/>
    <x v="3572"/>
    <d v="2021-12-19T01:55:5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6"/>
    <n v="103"/>
    <n v="39.54"/>
    <x v="1"/>
    <s v="plays"/>
    <x v="3573"/>
    <d v="2021-04-05T18:18:0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6"/>
    <n v="106"/>
    <n v="136.78"/>
    <x v="1"/>
    <s v="plays"/>
    <x v="3574"/>
    <d v="2021-04-12T02:59:5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6"/>
    <n v="101"/>
    <n v="99.34"/>
    <x v="1"/>
    <s v="plays"/>
    <x v="3575"/>
    <d v="2023-04-09T04:33:0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6"/>
    <n v="100"/>
    <n v="20"/>
    <x v="1"/>
    <s v="plays"/>
    <x v="3576"/>
    <d v="2023-08-20T05:55:1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6"/>
    <n v="130"/>
    <n v="28.89"/>
    <x v="1"/>
    <s v="plays"/>
    <x v="3577"/>
    <d v="2021-10-15T17:40:3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6"/>
    <n v="100"/>
    <n v="40.549999999999997"/>
    <x v="1"/>
    <s v="plays"/>
    <x v="3578"/>
    <d v="2022-12-13T02:58:3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6"/>
    <n v="100"/>
    <n v="35.71"/>
    <x v="1"/>
    <s v="plays"/>
    <x v="3579"/>
    <d v="2022-11-08T19:45:5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6"/>
    <n v="114"/>
    <n v="37.96"/>
    <x v="1"/>
    <s v="plays"/>
    <x v="3580"/>
    <d v="2021-08-12T15:58:5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6"/>
    <n v="100"/>
    <n v="33.33"/>
    <x v="1"/>
    <s v="plays"/>
    <x v="3581"/>
    <d v="2020-12-11T09:29:4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6"/>
    <n v="287"/>
    <n v="58.57"/>
    <x v="1"/>
    <s v="plays"/>
    <x v="3582"/>
    <d v="2022-11-13T19:46:1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6"/>
    <n v="109"/>
    <n v="135.63"/>
    <x v="1"/>
    <s v="plays"/>
    <x v="3583"/>
    <d v="2022-11-29T00:15:2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6"/>
    <n v="116"/>
    <n v="30.94"/>
    <x v="1"/>
    <s v="plays"/>
    <x v="3584"/>
    <d v="2022-01-12T22:23:4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6"/>
    <n v="119"/>
    <n v="176.09"/>
    <x v="1"/>
    <s v="plays"/>
    <x v="3585"/>
    <d v="2021-05-25T05:56:0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6"/>
    <n v="109"/>
    <n v="151.97999999999999"/>
    <x v="1"/>
    <s v="plays"/>
    <x v="3586"/>
    <d v="2023-05-28T22:33:4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6"/>
    <n v="127"/>
    <n v="22.61"/>
    <x v="1"/>
    <s v="plays"/>
    <x v="3587"/>
    <d v="2023-02-17T11:25:4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6"/>
    <n v="101"/>
    <n v="18.27"/>
    <x v="1"/>
    <s v="plays"/>
    <x v="3588"/>
    <d v="2021-10-19T22:51:2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6"/>
    <n v="128"/>
    <n v="82.26"/>
    <x v="1"/>
    <s v="plays"/>
    <x v="3589"/>
    <d v="2021-11-19T10:54:1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6"/>
    <n v="100"/>
    <n v="68.53"/>
    <x v="1"/>
    <s v="plays"/>
    <x v="3590"/>
    <d v="2021-03-14T22:52:0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6"/>
    <n v="175"/>
    <n v="68.06"/>
    <x v="1"/>
    <s v="plays"/>
    <x v="3591"/>
    <d v="2021-07-02T12:33:0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6"/>
    <n v="127"/>
    <n v="72.709999999999994"/>
    <x v="1"/>
    <s v="plays"/>
    <x v="3592"/>
    <d v="2021-07-23T02:16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6"/>
    <n v="111"/>
    <n v="77.19"/>
    <x v="1"/>
    <s v="plays"/>
    <x v="3593"/>
    <d v="2021-06-11T13:04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6"/>
    <n v="126"/>
    <n v="55.97"/>
    <x v="1"/>
    <s v="plays"/>
    <x v="3594"/>
    <d v="2023-05-06T12:07:17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6"/>
    <n v="119"/>
    <n v="49.69"/>
    <x v="1"/>
    <s v="plays"/>
    <x v="3595"/>
    <d v="2021-08-26T11:24:3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6"/>
    <n v="108"/>
    <n v="79"/>
    <x v="1"/>
    <s v="plays"/>
    <x v="3596"/>
    <d v="2021-01-11T12:45:2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6"/>
    <n v="103"/>
    <n v="77.73"/>
    <x v="1"/>
    <s v="plays"/>
    <x v="3597"/>
    <d v="2022-10-07T06:50:1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6"/>
    <n v="110"/>
    <n v="40.78"/>
    <x v="1"/>
    <s v="plays"/>
    <x v="3598"/>
    <d v="2021-01-20T02:16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6"/>
    <n v="202"/>
    <n v="59.41"/>
    <x v="1"/>
    <s v="plays"/>
    <x v="3599"/>
    <d v="2022-03-08T10:17:09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6"/>
    <n v="130"/>
    <n v="3.25"/>
    <x v="1"/>
    <s v="plays"/>
    <x v="3600"/>
    <d v="2023-06-20T23:17:2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6"/>
    <n v="104"/>
    <n v="39.380000000000003"/>
    <x v="1"/>
    <s v="plays"/>
    <x v="3601"/>
    <d v="2021-06-24T06:49: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6"/>
    <n v="100"/>
    <n v="81.67"/>
    <x v="1"/>
    <s v="plays"/>
    <x v="3602"/>
    <d v="2023-01-01T17:40:3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6"/>
    <n v="171"/>
    <n v="44.91"/>
    <x v="1"/>
    <s v="plays"/>
    <x v="3603"/>
    <d v="2022-05-25T00:51: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6"/>
    <n v="113"/>
    <n v="49.06"/>
    <x v="1"/>
    <s v="plays"/>
    <x v="3604"/>
    <d v="2022-12-11T11:24:3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6"/>
    <n v="184"/>
    <n v="30.67"/>
    <x v="1"/>
    <s v="plays"/>
    <x v="3605"/>
    <d v="2022-09-16T04:36: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6"/>
    <n v="130"/>
    <n v="61.06"/>
    <x v="1"/>
    <s v="plays"/>
    <x v="3606"/>
    <d v="2023-04-13T02:52:3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6"/>
    <n v="105"/>
    <n v="29"/>
    <x v="1"/>
    <s v="plays"/>
    <x v="3607"/>
    <d v="2022-07-08T17:08:3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6"/>
    <n v="100"/>
    <n v="29.63"/>
    <x v="1"/>
    <s v="plays"/>
    <x v="3608"/>
    <d v="2023-02-05T19:25:4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6"/>
    <n v="153"/>
    <n v="143.1"/>
    <x v="1"/>
    <s v="plays"/>
    <x v="3609"/>
    <d v="2022-11-07T22:37:4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6"/>
    <n v="162"/>
    <n v="52.35"/>
    <x v="1"/>
    <s v="plays"/>
    <x v="3610"/>
    <d v="2022-02-22T01:34:0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6"/>
    <n v="136"/>
    <n v="66.67"/>
    <x v="1"/>
    <s v="plays"/>
    <x v="3611"/>
    <d v="2021-09-25T06:43:5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6"/>
    <n v="144"/>
    <n v="126.67"/>
    <x v="1"/>
    <s v="plays"/>
    <x v="3612"/>
    <d v="2020-10-14T09:39:1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6"/>
    <n v="100"/>
    <n v="62.5"/>
    <x v="1"/>
    <s v="plays"/>
    <x v="3613"/>
    <d v="2020-11-04T23:02:2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6"/>
    <n v="101"/>
    <n v="35.49"/>
    <x v="1"/>
    <s v="plays"/>
    <x v="3614"/>
    <d v="2021-12-16T04:34:3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6"/>
    <n v="107"/>
    <n v="37.08"/>
    <x v="1"/>
    <s v="plays"/>
    <x v="3615"/>
    <d v="2022-07-03T16:17:0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6"/>
    <n v="125"/>
    <n v="69.33"/>
    <x v="1"/>
    <s v="plays"/>
    <x v="3616"/>
    <d v="2021-09-03T00:54: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6"/>
    <n v="119"/>
    <n v="17.25"/>
    <x v="1"/>
    <s v="plays"/>
    <x v="3617"/>
    <d v="2023-11-24T17:08:3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6"/>
    <n v="101"/>
    <n v="36.07"/>
    <x v="1"/>
    <s v="plays"/>
    <x v="3618"/>
    <d v="2021-11-28T13:47:3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6"/>
    <n v="113"/>
    <n v="66.47"/>
    <x v="1"/>
    <s v="plays"/>
    <x v="3619"/>
    <d v="2023-08-02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6"/>
    <n v="105"/>
    <n v="56.07"/>
    <x v="1"/>
    <s v="plays"/>
    <x v="3620"/>
    <d v="2021-08-17T04:34:1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6"/>
    <n v="110"/>
    <n v="47.03"/>
    <x v="1"/>
    <s v="plays"/>
    <x v="3621"/>
    <d v="2023-06-06T03:25:4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6"/>
    <n v="100"/>
    <n v="47.67"/>
    <x v="1"/>
    <s v="plays"/>
    <x v="3622"/>
    <d v="2021-02-17T14:09:0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6"/>
    <n v="120"/>
    <n v="88.24"/>
    <x v="1"/>
    <s v="plays"/>
    <x v="3623"/>
    <d v="2020-12-06T14:51:2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6"/>
    <n v="105"/>
    <n v="80.72"/>
    <x v="1"/>
    <s v="plays"/>
    <x v="3624"/>
    <d v="2023-04-23T14:22:4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6"/>
    <n v="103"/>
    <n v="39.49"/>
    <x v="1"/>
    <s v="plays"/>
    <x v="3625"/>
    <d v="2021-12-31T17:53:5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6"/>
    <n v="102"/>
    <n v="84.85"/>
    <x v="1"/>
    <s v="plays"/>
    <x v="3626"/>
    <d v="2020-12-31T01:09:3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6"/>
    <n v="100"/>
    <n v="68.97"/>
    <x v="1"/>
    <s v="plays"/>
    <x v="3627"/>
    <d v="2023-01-05T11:24:3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40"/>
    <n v="0"/>
    <n v="0"/>
    <x v="1"/>
    <s v="musical"/>
    <x v="3628"/>
    <d v="2022-07-07T10:17:0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40"/>
    <n v="0"/>
    <n v="1"/>
    <x v="1"/>
    <s v="musical"/>
    <x v="3629"/>
    <d v="2022-12-18T19:25:4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40"/>
    <n v="0"/>
    <n v="1"/>
    <x v="1"/>
    <s v="musical"/>
    <x v="3630"/>
    <d v="2021-04-30T07:14:0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40"/>
    <n v="51"/>
    <n v="147.88"/>
    <x v="1"/>
    <s v="musical"/>
    <x v="3631"/>
    <d v="2021-02-11T21:41:4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40"/>
    <n v="20"/>
    <n v="100"/>
    <x v="1"/>
    <s v="musical"/>
    <x v="3632"/>
    <d v="2021-04-23T11:59:0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40"/>
    <n v="35"/>
    <n v="56.84"/>
    <x v="1"/>
    <s v="musical"/>
    <x v="3633"/>
    <d v="2023-08-01T0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40"/>
    <n v="4"/>
    <n v="176.94"/>
    <x v="1"/>
    <s v="musical"/>
    <x v="3634"/>
    <d v="2023-10-04T11:24:34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40"/>
    <n v="36"/>
    <n v="127.6"/>
    <x v="1"/>
    <s v="musical"/>
    <x v="3635"/>
    <d v="2022-12-01T20:47:1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40"/>
    <n v="0"/>
    <n v="0"/>
    <x v="1"/>
    <s v="musical"/>
    <x v="3636"/>
    <d v="2022-03-26T08:46:1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40"/>
    <n v="31"/>
    <n v="66.14"/>
    <x v="1"/>
    <s v="musical"/>
    <x v="3637"/>
    <d v="2021-06-06T19:13:0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40"/>
    <n v="7"/>
    <n v="108"/>
    <x v="1"/>
    <s v="musical"/>
    <x v="3638"/>
    <d v="2021-10-08T03:35:5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40"/>
    <n v="0"/>
    <n v="1"/>
    <x v="1"/>
    <s v="musical"/>
    <x v="3639"/>
    <d v="2023-06-13T20:46:5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40"/>
    <n v="6"/>
    <n v="18.329999999999998"/>
    <x v="1"/>
    <s v="musical"/>
    <x v="3640"/>
    <d v="2021-11-01T07:43: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40"/>
    <n v="0"/>
    <n v="0"/>
    <x v="1"/>
    <s v="musical"/>
    <x v="3641"/>
    <d v="2021-02-25T16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40"/>
    <n v="2"/>
    <n v="7.5"/>
    <x v="1"/>
    <s v="musical"/>
    <x v="3642"/>
    <d v="2022-06-22T09:08: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40"/>
    <n v="0"/>
    <n v="0"/>
    <x v="1"/>
    <s v="musical"/>
    <x v="3643"/>
    <d v="2022-06-06T22:14:0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40"/>
    <n v="16"/>
    <n v="68.42"/>
    <x v="1"/>
    <s v="musical"/>
    <x v="3644"/>
    <d v="2022-10-12T22:50:1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40"/>
    <n v="0"/>
    <n v="1"/>
    <x v="1"/>
    <s v="musical"/>
    <x v="3645"/>
    <d v="2023-08-04T17:28:2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40"/>
    <n v="5"/>
    <n v="60.13"/>
    <x v="1"/>
    <s v="musical"/>
    <x v="3646"/>
    <d v="2021-12-13T2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40"/>
    <n v="6"/>
    <n v="15"/>
    <x v="1"/>
    <s v="musical"/>
    <x v="3647"/>
    <d v="2023-06-05T23:58:3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6"/>
    <n v="100"/>
    <n v="550.04"/>
    <x v="1"/>
    <s v="plays"/>
    <x v="3648"/>
    <d v="2021-02-25T18:1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6"/>
    <n v="104"/>
    <n v="97.5"/>
    <x v="1"/>
    <s v="plays"/>
    <x v="3649"/>
    <d v="2020-10-22T09:16:0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6"/>
    <n v="100"/>
    <n v="29.41"/>
    <x v="1"/>
    <s v="plays"/>
    <x v="3650"/>
    <d v="2022-09-03T06:16: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6"/>
    <n v="104"/>
    <n v="57.78"/>
    <x v="1"/>
    <s v="plays"/>
    <x v="3651"/>
    <d v="2020-12-24T04:33:0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6"/>
    <n v="251"/>
    <n v="44.24"/>
    <x v="1"/>
    <s v="plays"/>
    <x v="3652"/>
    <d v="2023-04-25T04:33:0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6"/>
    <n v="101"/>
    <n v="60.91"/>
    <x v="1"/>
    <s v="plays"/>
    <x v="3653"/>
    <d v="2022-02-08T06:32:3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6"/>
    <n v="174"/>
    <n v="68.84"/>
    <x v="1"/>
    <s v="plays"/>
    <x v="3654"/>
    <d v="2022-11-12T05:42:5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6"/>
    <n v="116"/>
    <n v="73.58"/>
    <x v="1"/>
    <s v="plays"/>
    <x v="3655"/>
    <d v="2022-01-18T14:50:1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6"/>
    <n v="106"/>
    <n v="115.02"/>
    <x v="1"/>
    <s v="plays"/>
    <x v="3656"/>
    <d v="2023-10-25T22:50: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6"/>
    <n v="111"/>
    <n v="110.75"/>
    <x v="1"/>
    <s v="plays"/>
    <x v="3657"/>
    <d v="2023-01-18T21:22:17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6"/>
    <n v="101"/>
    <n v="75.5"/>
    <x v="1"/>
    <s v="plays"/>
    <x v="3658"/>
    <d v="2020-11-09T01:07:2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6"/>
    <n v="102"/>
    <n v="235.46"/>
    <x v="1"/>
    <s v="plays"/>
    <x v="3659"/>
    <d v="2021-09-02T16:44:3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6"/>
    <n v="100"/>
    <n v="11.36"/>
    <x v="1"/>
    <s v="plays"/>
    <x v="3660"/>
    <d v="2021-05-27T17:18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6"/>
    <n v="111"/>
    <n v="92.5"/>
    <x v="1"/>
    <s v="plays"/>
    <x v="3661"/>
    <d v="2022-11-19T14:51:2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6"/>
    <n v="101"/>
    <n v="202.85"/>
    <x v="1"/>
    <s v="plays"/>
    <x v="3662"/>
    <d v="2021-09-15T22:02:1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6"/>
    <n v="104"/>
    <n v="26"/>
    <x v="1"/>
    <s v="plays"/>
    <x v="3663"/>
    <d v="2023-09-07T10:06:1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6"/>
    <n v="109"/>
    <n v="46.05"/>
    <x v="1"/>
    <s v="plays"/>
    <x v="3664"/>
    <d v="2023-02-04T06:49:1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6"/>
    <n v="115"/>
    <n v="51"/>
    <x v="1"/>
    <s v="plays"/>
    <x v="3665"/>
    <d v="2022-05-15T19:18:5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6"/>
    <n v="100"/>
    <n v="31.58"/>
    <x v="1"/>
    <s v="plays"/>
    <x v="3666"/>
    <d v="2020-12-04T08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6"/>
    <n v="103"/>
    <n v="53.36"/>
    <x v="1"/>
    <s v="plays"/>
    <x v="3667"/>
    <d v="2022-01-19T09:27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6"/>
    <n v="104"/>
    <n v="36.96"/>
    <x v="1"/>
    <s v="plays"/>
    <x v="3668"/>
    <d v="2022-01-24T21:12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6"/>
    <n v="138"/>
    <n v="81.290000000000006"/>
    <x v="1"/>
    <s v="plays"/>
    <x v="3669"/>
    <d v="2021-12-07T18:31:1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6"/>
    <n v="110"/>
    <n v="20.079999999999998"/>
    <x v="1"/>
    <s v="plays"/>
    <x v="3670"/>
    <d v="2021-11-25T12:34:1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6"/>
    <n v="101"/>
    <n v="88.25"/>
    <x v="1"/>
    <s v="plays"/>
    <x v="3671"/>
    <d v="2020-11-30T18:16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6"/>
    <n v="102"/>
    <n v="53.44"/>
    <x v="1"/>
    <s v="plays"/>
    <x v="3672"/>
    <d v="2021-02-16T05:23: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6"/>
    <n v="114"/>
    <n v="39.869999999999997"/>
    <x v="1"/>
    <s v="plays"/>
    <x v="3673"/>
    <d v="2021-04-02T11:16:3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6"/>
    <n v="100"/>
    <n v="145.16"/>
    <x v="1"/>
    <s v="plays"/>
    <x v="3674"/>
    <d v="2023-05-06T06:48: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6"/>
    <n v="140"/>
    <n v="23.33"/>
    <x v="1"/>
    <s v="plays"/>
    <x v="3675"/>
    <d v="2022-12-30T12:34:1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6"/>
    <n v="129"/>
    <n v="64.38"/>
    <x v="1"/>
    <s v="plays"/>
    <x v="3676"/>
    <d v="2021-01-31T01:48:1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6"/>
    <n v="103"/>
    <n v="62.05"/>
    <x v="1"/>
    <s v="plays"/>
    <x v="3677"/>
    <d v="2020-11-10T04:33:0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6"/>
    <n v="103"/>
    <n v="66.13"/>
    <x v="1"/>
    <s v="plays"/>
    <x v="3678"/>
    <d v="2021-11-25T00:51: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6"/>
    <n v="110"/>
    <n v="73.400000000000006"/>
    <x v="1"/>
    <s v="plays"/>
    <x v="3679"/>
    <d v="2020-11-07T22:50:17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6"/>
    <n v="113"/>
    <n v="99.5"/>
    <x v="1"/>
    <s v="plays"/>
    <x v="3680"/>
    <d v="2023-06-11T09:01:3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6"/>
    <n v="112"/>
    <n v="62.17"/>
    <x v="1"/>
    <s v="plays"/>
    <x v="3681"/>
    <d v="2022-08-13T21:17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6"/>
    <n v="139"/>
    <n v="62.33"/>
    <x v="1"/>
    <s v="plays"/>
    <x v="3682"/>
    <d v="2020-10-21T21:41:4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6"/>
    <n v="111"/>
    <n v="58.79"/>
    <x v="1"/>
    <s v="plays"/>
    <x v="3683"/>
    <d v="2023-06-28T03:12:1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6"/>
    <n v="139"/>
    <n v="45.35"/>
    <x v="1"/>
    <s v="plays"/>
    <x v="3684"/>
    <d v="2022-03-12T01:31: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6"/>
    <n v="106"/>
    <n v="41.94"/>
    <x v="1"/>
    <s v="plays"/>
    <x v="3685"/>
    <d v="2020-09-20T13:42:5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6"/>
    <n v="101"/>
    <n v="59.17"/>
    <x v="1"/>
    <s v="plays"/>
    <x v="3686"/>
    <d v="2022-03-07T11:24:3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6"/>
    <n v="100"/>
    <n v="200.49"/>
    <x v="1"/>
    <s v="plays"/>
    <x v="3687"/>
    <d v="2020-11-03T09:24:5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6"/>
    <n v="109"/>
    <n v="83.97"/>
    <x v="1"/>
    <s v="plays"/>
    <x v="3688"/>
    <d v="2020-12-22T01:01:0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6"/>
    <n v="118"/>
    <n v="57.26"/>
    <x v="1"/>
    <s v="plays"/>
    <x v="3689"/>
    <d v="2021-12-19T11:54:1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6"/>
    <n v="120"/>
    <n v="58.06"/>
    <x v="1"/>
    <s v="plays"/>
    <x v="3690"/>
    <d v="2021-04-27T17:33:0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6"/>
    <n v="128"/>
    <n v="186.8"/>
    <x v="1"/>
    <s v="plays"/>
    <x v="3691"/>
    <d v="2021-08-13T19:24:34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6"/>
    <n v="126"/>
    <n v="74.12"/>
    <x v="1"/>
    <s v="plays"/>
    <x v="3692"/>
    <d v="2021-02-07T03:25: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6"/>
    <n v="129"/>
    <n v="30.71"/>
    <x v="1"/>
    <s v="plays"/>
    <x v="3693"/>
    <d v="2022-06-22T15:25:4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6"/>
    <n v="107"/>
    <n v="62.67"/>
    <x v="1"/>
    <s v="plays"/>
    <x v="3694"/>
    <d v="2023-01-23T16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6"/>
    <n v="100"/>
    <n v="121.36"/>
    <x v="1"/>
    <s v="plays"/>
    <x v="3695"/>
    <d v="2021-06-18T10:09:4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6"/>
    <n v="155"/>
    <n v="39.74"/>
    <x v="1"/>
    <s v="plays"/>
    <x v="3696"/>
    <d v="2021-07-25T20:21: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6"/>
    <n v="108"/>
    <n v="72"/>
    <x v="1"/>
    <s v="plays"/>
    <x v="3697"/>
    <d v="2022-12-24T05:55:1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6"/>
    <n v="111"/>
    <n v="40.630000000000003"/>
    <x v="1"/>
    <s v="plays"/>
    <x v="3698"/>
    <d v="2022-10-06T18:41:3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6"/>
    <n v="101"/>
    <n v="63"/>
    <x v="1"/>
    <s v="plays"/>
    <x v="3699"/>
    <d v="2021-03-09T13:05:04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6"/>
    <n v="121"/>
    <n v="33.67"/>
    <x v="1"/>
    <s v="plays"/>
    <x v="3700"/>
    <d v="2021-02-20T11:25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6"/>
    <n v="100"/>
    <n v="38.590000000000003"/>
    <x v="1"/>
    <s v="plays"/>
    <x v="3701"/>
    <d v="2021-11-29T14:51:1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6"/>
    <n v="109"/>
    <n v="155.94999999999999"/>
    <x v="1"/>
    <s v="plays"/>
    <x v="3702"/>
    <d v="2023-03-04T12:33:0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6"/>
    <n v="123"/>
    <n v="43.2"/>
    <x v="1"/>
    <s v="plays"/>
    <x v="3703"/>
    <d v="2023-04-11T14:50:1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6"/>
    <n v="136"/>
    <n v="15.15"/>
    <x v="1"/>
    <s v="plays"/>
    <x v="3704"/>
    <d v="2023-01-17T12:03:4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6"/>
    <n v="103"/>
    <n v="83.57"/>
    <x v="1"/>
    <s v="plays"/>
    <x v="3705"/>
    <d v="2020-10-30T10:17:0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6"/>
    <n v="121"/>
    <n v="140"/>
    <x v="1"/>
    <s v="plays"/>
    <x v="3706"/>
    <d v="2021-01-31T04:29:3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6"/>
    <n v="186"/>
    <n v="80.87"/>
    <x v="1"/>
    <s v="plays"/>
    <x v="3707"/>
    <d v="2023-03-17T09:38:1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6"/>
    <n v="300"/>
    <n v="53.85"/>
    <x v="1"/>
    <s v="plays"/>
    <x v="3708"/>
    <d v="2020-11-11T07:19:4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6"/>
    <n v="108"/>
    <n v="30.93"/>
    <x v="1"/>
    <s v="plays"/>
    <x v="3709"/>
    <d v="2020-11-01T15:58:5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6"/>
    <n v="141"/>
    <n v="67.959999999999994"/>
    <x v="1"/>
    <s v="plays"/>
    <x v="3710"/>
    <d v="2021-09-19T19:14:03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6"/>
    <n v="114"/>
    <n v="27.14"/>
    <x v="1"/>
    <s v="plays"/>
    <x v="3711"/>
    <d v="2020-10-21T04:34:1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6"/>
    <n v="154"/>
    <n v="110.87"/>
    <x v="1"/>
    <s v="plays"/>
    <x v="3712"/>
    <d v="2021-11-24T18:16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6"/>
    <n v="102"/>
    <n v="106.84"/>
    <x v="1"/>
    <s v="plays"/>
    <x v="3713"/>
    <d v="2023-01-22T03:06:0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6"/>
    <n v="102"/>
    <n v="105.52"/>
    <x v="1"/>
    <s v="plays"/>
    <x v="3714"/>
    <d v="2021-11-18T21:41:4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6"/>
    <n v="103"/>
    <n v="132.96"/>
    <x v="1"/>
    <s v="plays"/>
    <x v="3715"/>
    <d v="2021-09-16T07:50:5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6"/>
    <n v="156"/>
    <n v="51.92"/>
    <x v="1"/>
    <s v="plays"/>
    <x v="3716"/>
    <d v="2022-08-21T00:21:0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6"/>
    <n v="101"/>
    <n v="310"/>
    <x v="1"/>
    <s v="plays"/>
    <x v="3717"/>
    <d v="2021-10-31T06:37:0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6"/>
    <n v="239"/>
    <n v="26.02"/>
    <x v="1"/>
    <s v="plays"/>
    <x v="3718"/>
    <d v="2021-08-10T23:04:17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6"/>
    <n v="210"/>
    <n v="105"/>
    <x v="1"/>
    <s v="plays"/>
    <x v="3719"/>
    <d v="2021-12-20T09:44:07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6"/>
    <n v="105"/>
    <n v="86.23"/>
    <x v="1"/>
    <s v="plays"/>
    <x v="3720"/>
    <d v="2022-01-01T03:14: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6"/>
    <n v="101"/>
    <n v="114.55"/>
    <x v="1"/>
    <s v="plays"/>
    <x v="3721"/>
    <d v="2021-04-02T23:23:3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6"/>
    <n v="111"/>
    <n v="47.66"/>
    <x v="1"/>
    <s v="plays"/>
    <x v="3722"/>
    <d v="2022-09-14T02:16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6"/>
    <n v="102"/>
    <n v="72.89"/>
    <x v="1"/>
    <s v="plays"/>
    <x v="3723"/>
    <d v="2021-05-01T08:04:5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6"/>
    <n v="103"/>
    <n v="49.55"/>
    <x v="1"/>
    <s v="plays"/>
    <x v="3724"/>
    <d v="2022-12-17T22:51:2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6"/>
    <n v="127"/>
    <n v="25.4"/>
    <x v="1"/>
    <s v="plays"/>
    <x v="3725"/>
    <d v="2022-09-22T00:34:1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6"/>
    <n v="339"/>
    <n v="62.59"/>
    <x v="1"/>
    <s v="plays"/>
    <x v="3726"/>
    <d v="2022-12-12T03:25:4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6"/>
    <n v="101"/>
    <n v="61.06"/>
    <x v="1"/>
    <s v="plays"/>
    <x v="3727"/>
    <d v="2023-06-28T05:37:0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6"/>
    <n v="9"/>
    <n v="60.06"/>
    <x v="1"/>
    <s v="plays"/>
    <x v="3728"/>
    <d v="2022-02-24T01:15:4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6"/>
    <n v="7"/>
    <n v="72.400000000000006"/>
    <x v="1"/>
    <s v="plays"/>
    <x v="3729"/>
    <d v="2021-09-06T18:11: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6"/>
    <n v="10"/>
    <n v="100"/>
    <x v="1"/>
    <s v="plays"/>
    <x v="3730"/>
    <d v="2022-02-22T08:18:1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6"/>
    <n v="11"/>
    <n v="51.67"/>
    <x v="1"/>
    <s v="plays"/>
    <x v="3731"/>
    <d v="2021-06-16T10:43:2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6"/>
    <n v="15"/>
    <n v="32.75"/>
    <x v="1"/>
    <s v="plays"/>
    <x v="3732"/>
    <d v="2021-07-02T20:34: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6"/>
    <n v="0"/>
    <n v="0"/>
    <x v="1"/>
    <s v="plays"/>
    <x v="3733"/>
    <d v="2021-10-07T08:34:1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6"/>
    <n v="28"/>
    <n v="61"/>
    <x v="1"/>
    <s v="plays"/>
    <x v="3734"/>
    <d v="2021-11-18T14:26:3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6"/>
    <n v="13"/>
    <n v="10"/>
    <x v="1"/>
    <s v="plays"/>
    <x v="3735"/>
    <d v="2021-11-21T19:00:4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6"/>
    <n v="1"/>
    <n v="10"/>
    <x v="1"/>
    <s v="plays"/>
    <x v="3736"/>
    <d v="2021-09-07T10:17:0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6"/>
    <n v="21"/>
    <n v="37.5"/>
    <x v="1"/>
    <s v="plays"/>
    <x v="3737"/>
    <d v="2022-06-01T07:58:5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6"/>
    <n v="18"/>
    <n v="45"/>
    <x v="1"/>
    <s v="plays"/>
    <x v="3738"/>
    <d v="2020-11-24T18:17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6"/>
    <n v="20"/>
    <n v="100.63"/>
    <x v="1"/>
    <s v="plays"/>
    <x v="3739"/>
    <d v="2023-03-11T22:37: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6"/>
    <n v="18"/>
    <n v="25.57"/>
    <x v="1"/>
    <s v="plays"/>
    <x v="3740"/>
    <d v="2020-12-25T19:18:4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6"/>
    <n v="0"/>
    <n v="0"/>
    <x v="1"/>
    <s v="plays"/>
    <x v="3741"/>
    <d v="2022-07-12T01:15:1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6"/>
    <n v="2"/>
    <n v="25"/>
    <x v="1"/>
    <s v="plays"/>
    <x v="3742"/>
    <d v="2021-01-23T12:44:39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6"/>
    <n v="0"/>
    <n v="0"/>
    <x v="1"/>
    <s v="plays"/>
    <x v="3743"/>
    <d v="2020-11-10T19:28:5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6"/>
    <n v="0"/>
    <n v="0"/>
    <x v="1"/>
    <s v="plays"/>
    <x v="3744"/>
    <d v="2020-11-12T11:24:3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6"/>
    <n v="10"/>
    <n v="10"/>
    <x v="1"/>
    <s v="plays"/>
    <x v="3745"/>
    <d v="2020-12-24T05:25:45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6"/>
    <n v="2"/>
    <n v="202"/>
    <x v="1"/>
    <s v="plays"/>
    <x v="3746"/>
    <d v="2023-06-14T17:32:1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6"/>
    <n v="1"/>
    <n v="25"/>
    <x v="1"/>
    <s v="plays"/>
    <x v="3747"/>
    <d v="2022-01-04T12:33:0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40"/>
    <n v="104"/>
    <n v="99.54"/>
    <x v="1"/>
    <s v="musical"/>
    <x v="3748"/>
    <d v="2022-09-18T23:58:5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40"/>
    <n v="105"/>
    <n v="75"/>
    <x v="1"/>
    <s v="musical"/>
    <x v="3749"/>
    <d v="2022-12-11T07:58:5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40"/>
    <n v="100"/>
    <n v="215.25"/>
    <x v="1"/>
    <s v="musical"/>
    <x v="3750"/>
    <d v="2021-07-22T02:16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40"/>
    <n v="133"/>
    <n v="120.55"/>
    <x v="1"/>
    <s v="musical"/>
    <x v="3751"/>
    <d v="2022-11-11T10:07:0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40"/>
    <n v="113"/>
    <n v="37.67"/>
    <x v="1"/>
    <s v="musical"/>
    <x v="3752"/>
    <d v="2023-06-24T10:17:0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40"/>
    <n v="103"/>
    <n v="172.23"/>
    <x v="1"/>
    <s v="musical"/>
    <x v="3753"/>
    <d v="2021-11-27T20:34:17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40"/>
    <n v="120"/>
    <n v="111.11"/>
    <x v="1"/>
    <s v="musical"/>
    <x v="3754"/>
    <d v="2020-12-06T12:33:0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40"/>
    <n v="130"/>
    <n v="25.46"/>
    <x v="1"/>
    <s v="musical"/>
    <x v="3755"/>
    <d v="2022-11-26T03:12:3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40"/>
    <n v="101"/>
    <n v="267.64999999999998"/>
    <x v="1"/>
    <s v="musical"/>
    <x v="3756"/>
    <d v="2020-10-16T18:55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40"/>
    <n v="109"/>
    <n v="75.959999999999994"/>
    <x v="1"/>
    <s v="musical"/>
    <x v="3757"/>
    <d v="2021-05-02T13:03:09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40"/>
    <n v="102"/>
    <n v="59.04"/>
    <x v="1"/>
    <s v="musical"/>
    <x v="3758"/>
    <d v="2020-09-19T19:25:4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40"/>
    <n v="110"/>
    <n v="50.11"/>
    <x v="1"/>
    <s v="musical"/>
    <x v="3759"/>
    <d v="2022-03-03T23:32:2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40"/>
    <n v="101"/>
    <n v="55.5"/>
    <x v="1"/>
    <s v="musical"/>
    <x v="3760"/>
    <d v="2020-09-04T04:07:2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40"/>
    <n v="100"/>
    <n v="166.67"/>
    <x v="1"/>
    <s v="musical"/>
    <x v="3761"/>
    <d v="2022-02-14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40"/>
    <n v="106"/>
    <n v="47.43"/>
    <x v="1"/>
    <s v="musical"/>
    <x v="3762"/>
    <d v="2022-02-05T08:35:5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40"/>
    <n v="100"/>
    <n v="64.94"/>
    <x v="1"/>
    <s v="musical"/>
    <x v="3763"/>
    <d v="2021-09-17T16:00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40"/>
    <n v="100"/>
    <n v="55.56"/>
    <x v="1"/>
    <s v="musical"/>
    <x v="3764"/>
    <d v="2023-01-14T10:58:1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40"/>
    <n v="113"/>
    <n v="74.22"/>
    <x v="1"/>
    <s v="musical"/>
    <x v="3765"/>
    <d v="2020-12-11T17:52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40"/>
    <n v="103"/>
    <n v="106.93"/>
    <x v="1"/>
    <s v="musical"/>
    <x v="3766"/>
    <d v="2020-11-10T04:35:0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40"/>
    <n v="117"/>
    <n v="41.7"/>
    <x v="1"/>
    <s v="musical"/>
    <x v="3767"/>
    <d v="2021-08-12T15:58: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40"/>
    <n v="108"/>
    <n v="74.239999999999995"/>
    <x v="1"/>
    <s v="musical"/>
    <x v="3768"/>
    <d v="2020-10-17T19:57:5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40"/>
    <n v="100"/>
    <n v="73.33"/>
    <x v="1"/>
    <s v="musical"/>
    <x v="3769"/>
    <d v="2022-11-25T19:50:0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40"/>
    <n v="100"/>
    <n v="100"/>
    <x v="1"/>
    <s v="musical"/>
    <x v="3770"/>
    <d v="2021-12-10T08:23:03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40"/>
    <n v="146"/>
    <n v="38.42"/>
    <x v="1"/>
    <s v="musical"/>
    <x v="3771"/>
    <d v="2023-01-01T20:34:1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40"/>
    <n v="110"/>
    <n v="166.97"/>
    <x v="1"/>
    <s v="musical"/>
    <x v="3772"/>
    <d v="2023-08-13T00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40"/>
    <n v="108"/>
    <n v="94.91"/>
    <x v="1"/>
    <s v="musical"/>
    <x v="3773"/>
    <d v="2023-07-27T19:34:5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40"/>
    <n v="100"/>
    <n v="100"/>
    <x v="1"/>
    <s v="musical"/>
    <x v="3774"/>
    <d v="2021-09-26T21:43:5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40"/>
    <n v="100"/>
    <n v="143.21"/>
    <x v="1"/>
    <s v="musical"/>
    <x v="3775"/>
    <d v="2021-09-26T04:34:1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40"/>
    <n v="107"/>
    <n v="90.82"/>
    <x v="1"/>
    <s v="musical"/>
    <x v="3776"/>
    <d v="2020-12-13T04:34:1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40"/>
    <n v="143"/>
    <n v="48.54"/>
    <x v="1"/>
    <s v="musical"/>
    <x v="3777"/>
    <d v="2021-02-16T11:25:4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40"/>
    <n v="105"/>
    <n v="70.03"/>
    <x v="1"/>
    <s v="musical"/>
    <x v="3778"/>
    <d v="2021-07-27T05:19:3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40"/>
    <n v="104"/>
    <n v="135.63"/>
    <x v="1"/>
    <s v="musical"/>
    <x v="3779"/>
    <d v="2022-11-03T01:53:0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40"/>
    <n v="120"/>
    <n v="100"/>
    <x v="1"/>
    <s v="musical"/>
    <x v="3780"/>
    <d v="2022-01-13T12:41:0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40"/>
    <n v="110"/>
    <n v="94.9"/>
    <x v="1"/>
    <s v="musical"/>
    <x v="3781"/>
    <d v="2021-01-26T13:55:5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40"/>
    <n v="102"/>
    <n v="75.37"/>
    <x v="1"/>
    <s v="musical"/>
    <x v="3782"/>
    <d v="2023-03-20T12:34: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40"/>
    <n v="129"/>
    <n v="64.459999999999994"/>
    <x v="1"/>
    <s v="musical"/>
    <x v="3783"/>
    <d v="2022-10-21T11:25:4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40"/>
    <n v="115"/>
    <n v="115"/>
    <x v="1"/>
    <s v="musical"/>
    <x v="3784"/>
    <d v="2023-03-04T13:11:0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40"/>
    <n v="151"/>
    <n v="100.5"/>
    <x v="1"/>
    <s v="musical"/>
    <x v="3785"/>
    <d v="2023-03-30T04:37:4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40"/>
    <n v="111"/>
    <n v="93.77"/>
    <x v="1"/>
    <s v="musical"/>
    <x v="3786"/>
    <d v="2023-01-12T04:28:0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40"/>
    <n v="100"/>
    <n v="35.1"/>
    <x v="1"/>
    <s v="musical"/>
    <x v="3787"/>
    <d v="2022-01-10T11:24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40"/>
    <n v="1"/>
    <n v="500"/>
    <x v="1"/>
    <s v="musical"/>
    <x v="3788"/>
    <d v="2022-07-18T15:12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40"/>
    <n v="3"/>
    <n v="29"/>
    <x v="1"/>
    <s v="musical"/>
    <x v="3789"/>
    <d v="2021-12-12T11:37: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40"/>
    <n v="0"/>
    <n v="0"/>
    <x v="1"/>
    <s v="musical"/>
    <x v="3790"/>
    <d v="2023-08-05T12:34:4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40"/>
    <n v="0"/>
    <n v="0"/>
    <x v="1"/>
    <s v="musical"/>
    <x v="3791"/>
    <d v="2020-11-14T05:16:0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40"/>
    <n v="0"/>
    <n v="17.5"/>
    <x v="1"/>
    <s v="musical"/>
    <x v="3792"/>
    <d v="2022-01-15T08:49:5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40"/>
    <n v="60"/>
    <n v="174"/>
    <x v="1"/>
    <s v="musical"/>
    <x v="3793"/>
    <d v="2021-05-19T18:53:5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40"/>
    <n v="1"/>
    <n v="50"/>
    <x v="1"/>
    <s v="musical"/>
    <x v="3794"/>
    <d v="2021-12-03T02:12:2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40"/>
    <n v="2"/>
    <n v="5"/>
    <x v="1"/>
    <s v="musical"/>
    <x v="3795"/>
    <d v="2022-03-07T05:08:3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40"/>
    <n v="0"/>
    <n v="1"/>
    <x v="1"/>
    <s v="musical"/>
    <x v="3796"/>
    <d v="2023-10-04T07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40"/>
    <n v="90"/>
    <n v="145.41"/>
    <x v="1"/>
    <s v="musical"/>
    <x v="3797"/>
    <d v="2021-10-09T13:53:3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40"/>
    <n v="1"/>
    <n v="205"/>
    <x v="1"/>
    <s v="musical"/>
    <x v="3798"/>
    <d v="2020-12-24T06:06:3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40"/>
    <n v="4"/>
    <n v="100.5"/>
    <x v="1"/>
    <s v="musical"/>
    <x v="3799"/>
    <d v="2022-10-17T04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40"/>
    <n v="4"/>
    <n v="55.06"/>
    <x v="1"/>
    <s v="musical"/>
    <x v="3800"/>
    <d v="2021-06-17T15:58:5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40"/>
    <n v="9"/>
    <n v="47.33"/>
    <x v="1"/>
    <s v="musical"/>
    <x v="3801"/>
    <d v="2021-06-07T21:58:2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40"/>
    <n v="0"/>
    <n v="0"/>
    <x v="1"/>
    <s v="musical"/>
    <x v="3802"/>
    <d v="2022-05-08T03:27:4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40"/>
    <n v="20"/>
    <n v="58.95"/>
    <x v="1"/>
    <s v="musical"/>
    <x v="3803"/>
    <d v="2022-10-09T06:05:0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40"/>
    <n v="0"/>
    <n v="0"/>
    <x v="1"/>
    <s v="musical"/>
    <x v="3804"/>
    <d v="2023-03-27T18:17: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40"/>
    <n v="0"/>
    <n v="1.5"/>
    <x v="1"/>
    <s v="musical"/>
    <x v="3805"/>
    <d v="2021-02-17T07:11: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40"/>
    <n v="0"/>
    <n v="5"/>
    <x v="1"/>
    <s v="musical"/>
    <x v="3806"/>
    <d v="2020-11-05T17:23: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40"/>
    <n v="30"/>
    <n v="50.56"/>
    <x v="1"/>
    <s v="musical"/>
    <x v="3807"/>
    <d v="2021-09-20T04:21:4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6"/>
    <n v="100"/>
    <n v="41.67"/>
    <x v="1"/>
    <s v="plays"/>
    <x v="3808"/>
    <d v="2021-10-14T18:09:5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6"/>
    <n v="101"/>
    <n v="53.29"/>
    <x v="1"/>
    <s v="plays"/>
    <x v="3809"/>
    <d v="2020-12-11T22:51:2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6"/>
    <n v="122"/>
    <n v="70.23"/>
    <x v="1"/>
    <s v="plays"/>
    <x v="3810"/>
    <d v="2021-09-05T05:00:0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6"/>
    <n v="330"/>
    <n v="43.42"/>
    <x v="1"/>
    <s v="plays"/>
    <x v="3811"/>
    <d v="2023-01-17T05:42: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6"/>
    <n v="110"/>
    <n v="199.18"/>
    <x v="1"/>
    <s v="plays"/>
    <x v="3812"/>
    <d v="2021-11-25T18:16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6"/>
    <n v="101"/>
    <n v="78.52"/>
    <x v="1"/>
    <s v="plays"/>
    <x v="3813"/>
    <d v="2023-02-02T17:57: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6"/>
    <n v="140"/>
    <n v="61.82"/>
    <x v="1"/>
    <s v="plays"/>
    <x v="3814"/>
    <d v="2021-09-17T01:07:2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6"/>
    <n v="100"/>
    <n v="50"/>
    <x v="1"/>
    <s v="plays"/>
    <x v="3815"/>
    <d v="2022-02-26T02:17:0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6"/>
    <n v="119"/>
    <n v="48.34"/>
    <x v="1"/>
    <s v="plays"/>
    <x v="3816"/>
    <d v="2020-11-26T18:55:4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6"/>
    <n v="107"/>
    <n v="107.25"/>
    <x v="1"/>
    <s v="plays"/>
    <x v="3817"/>
    <d v="2022-05-10T11:24:3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6"/>
    <n v="228"/>
    <n v="57"/>
    <x v="1"/>
    <s v="plays"/>
    <x v="3818"/>
    <d v="2021-08-25T21:57:4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6"/>
    <n v="106"/>
    <n v="40.92"/>
    <x v="1"/>
    <s v="plays"/>
    <x v="3819"/>
    <d v="2022-01-18T03:28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6"/>
    <n v="143"/>
    <n v="21.5"/>
    <x v="1"/>
    <s v="plays"/>
    <x v="3820"/>
    <d v="2022-01-04T04:09:5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6"/>
    <n v="105"/>
    <n v="79.540000000000006"/>
    <x v="1"/>
    <s v="plays"/>
    <x v="3821"/>
    <d v="2022-07-31T18:40:0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6"/>
    <n v="110"/>
    <n v="72.38"/>
    <x v="1"/>
    <s v="plays"/>
    <x v="3822"/>
    <d v="2022-08-18T19:24:3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6"/>
    <n v="106"/>
    <n v="64.63"/>
    <x v="1"/>
    <s v="plays"/>
    <x v="3823"/>
    <d v="2022-01-20T18:1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6"/>
    <n v="108"/>
    <n v="38.57"/>
    <x v="1"/>
    <s v="plays"/>
    <x v="3824"/>
    <d v="2023-03-29T05:21:0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6"/>
    <n v="105"/>
    <n v="107.57"/>
    <x v="1"/>
    <s v="plays"/>
    <x v="3825"/>
    <d v="2021-12-13T22:28:5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6"/>
    <n v="119"/>
    <n v="27.5"/>
    <x v="1"/>
    <s v="plays"/>
    <x v="3826"/>
    <d v="2021-10-28T11:37:0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6"/>
    <n v="153"/>
    <n v="70.459999999999994"/>
    <x v="1"/>
    <s v="plays"/>
    <x v="3827"/>
    <d v="2021-09-11T03:25:4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6"/>
    <n v="100"/>
    <n v="178.57"/>
    <x v="1"/>
    <s v="plays"/>
    <x v="3828"/>
    <d v="2021-06-05T12:11: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6"/>
    <n v="100"/>
    <n v="62.63"/>
    <x v="1"/>
    <s v="plays"/>
    <x v="3829"/>
    <d v="2023-05-02T20:18:3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6"/>
    <n v="225"/>
    <n v="75"/>
    <x v="1"/>
    <s v="plays"/>
    <x v="3830"/>
    <d v="2023-01-12T23:44:5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6"/>
    <n v="106"/>
    <n v="58.9"/>
    <x v="1"/>
    <s v="plays"/>
    <x v="3831"/>
    <d v="2021-04-02T20:59:5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6"/>
    <n v="105"/>
    <n v="139.56"/>
    <x v="1"/>
    <s v="plays"/>
    <x v="3832"/>
    <d v="2022-09-23T10:00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6"/>
    <n v="117"/>
    <n v="70"/>
    <x v="1"/>
    <s v="plays"/>
    <x v="3833"/>
    <d v="2021-05-02T11:36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6"/>
    <n v="109"/>
    <n v="57.39"/>
    <x v="1"/>
    <s v="plays"/>
    <x v="3834"/>
    <d v="2021-12-15T12:12:4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6"/>
    <n v="160"/>
    <n v="40"/>
    <x v="1"/>
    <s v="plays"/>
    <x v="3835"/>
    <d v="2022-12-03T01:50:3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6"/>
    <n v="113"/>
    <n v="64.290000000000006"/>
    <x v="1"/>
    <s v="plays"/>
    <x v="3836"/>
    <d v="2023-03-31T01:18:5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6"/>
    <n v="102"/>
    <n v="120.12"/>
    <x v="1"/>
    <s v="plays"/>
    <x v="3837"/>
    <d v="2022-01-02T00:25:5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6"/>
    <n v="101"/>
    <n v="1008.24"/>
    <x v="1"/>
    <s v="plays"/>
    <x v="3838"/>
    <d v="2021-11-14T22:55: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6"/>
    <n v="101"/>
    <n v="63.28"/>
    <x v="1"/>
    <s v="plays"/>
    <x v="3839"/>
    <d v="2022-02-01T03:54:4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6"/>
    <n v="6500"/>
    <n v="21.67"/>
    <x v="1"/>
    <s v="plays"/>
    <x v="3840"/>
    <d v="2022-11-05T07:49:0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6"/>
    <n v="9"/>
    <n v="25.65"/>
    <x v="1"/>
    <s v="plays"/>
    <x v="3841"/>
    <d v="2020-11-30T07:50: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6"/>
    <n v="22"/>
    <n v="47.7"/>
    <x v="1"/>
    <s v="plays"/>
    <x v="3842"/>
    <d v="2020-09-10T23:49:3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6"/>
    <n v="21"/>
    <n v="56.05"/>
    <x v="1"/>
    <s v="plays"/>
    <x v="3843"/>
    <d v="2020-10-04T12:16: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6"/>
    <n v="41"/>
    <n v="81.319999999999993"/>
    <x v="1"/>
    <s v="plays"/>
    <x v="3844"/>
    <d v="2020-10-07T01:07:2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6"/>
    <n v="2"/>
    <n v="70.17"/>
    <x v="1"/>
    <s v="plays"/>
    <x v="3845"/>
    <d v="2022-04-14T17:11:5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6"/>
    <n v="3"/>
    <n v="23.63"/>
    <x v="1"/>
    <s v="plays"/>
    <x v="3846"/>
    <d v="2021-02-24T14:50:1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6"/>
    <n v="16"/>
    <n v="188.56"/>
    <x v="1"/>
    <s v="plays"/>
    <x v="3847"/>
    <d v="2022-01-19T16:26:3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6"/>
    <n v="16"/>
    <n v="49.51"/>
    <x v="1"/>
    <s v="plays"/>
    <x v="3848"/>
    <d v="2022-05-04T08:41: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6"/>
    <n v="7"/>
    <n v="75.459999999999994"/>
    <x v="1"/>
    <s v="plays"/>
    <x v="3849"/>
    <d v="2021-12-07T21:02:33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6"/>
    <n v="4"/>
    <n v="9.5"/>
    <x v="1"/>
    <s v="plays"/>
    <x v="3850"/>
    <d v="2021-06-06T03:24:3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6"/>
    <n v="34"/>
    <n v="35.5"/>
    <x v="1"/>
    <s v="plays"/>
    <x v="3851"/>
    <d v="2022-01-17T15:29:0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6"/>
    <n v="0"/>
    <n v="10"/>
    <x v="1"/>
    <s v="plays"/>
    <x v="3852"/>
    <d v="2021-09-11T07:30:5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6"/>
    <n v="0"/>
    <n v="13"/>
    <x v="1"/>
    <s v="plays"/>
    <x v="3853"/>
    <d v="2021-01-18T12:45:1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6"/>
    <n v="16"/>
    <n v="89.4"/>
    <x v="1"/>
    <s v="plays"/>
    <x v="3854"/>
    <d v="2021-10-31T07:07:4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6"/>
    <n v="3"/>
    <n v="25"/>
    <x v="1"/>
    <s v="plays"/>
    <x v="3855"/>
    <d v="2021-09-11T01:28:5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6"/>
    <n v="0"/>
    <n v="1"/>
    <x v="1"/>
    <s v="plays"/>
    <x v="3856"/>
    <d v="2021-08-21T05:31: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6"/>
    <n v="5"/>
    <n v="65"/>
    <x v="1"/>
    <s v="plays"/>
    <x v="3857"/>
    <d v="2020-12-13T23:05:0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6"/>
    <n v="2"/>
    <n v="10"/>
    <x v="1"/>
    <s v="plays"/>
    <x v="3858"/>
    <d v="2021-11-15T03:25:4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6"/>
    <n v="0"/>
    <n v="1"/>
    <x v="1"/>
    <s v="plays"/>
    <x v="3859"/>
    <d v="2020-11-01T20:34:1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6"/>
    <n v="18"/>
    <n v="81.540000000000006"/>
    <x v="1"/>
    <s v="plays"/>
    <x v="3860"/>
    <d v="2020-12-26T11:16:2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6"/>
    <n v="5"/>
    <n v="100"/>
    <x v="1"/>
    <s v="plays"/>
    <x v="3861"/>
    <d v="2021-04-10T21:28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6"/>
    <n v="0"/>
    <n v="1"/>
    <x v="1"/>
    <s v="plays"/>
    <x v="3862"/>
    <d v="2023-05-16T09:07:2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6"/>
    <n v="0"/>
    <n v="0"/>
    <x v="1"/>
    <s v="plays"/>
    <x v="3863"/>
    <d v="2022-05-24T18:30:3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6"/>
    <n v="1"/>
    <n v="20"/>
    <x v="1"/>
    <s v="plays"/>
    <x v="3864"/>
    <d v="2022-06-07T18:44:5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6"/>
    <n v="27"/>
    <n v="46.43"/>
    <x v="1"/>
    <s v="plays"/>
    <x v="3865"/>
    <d v="2021-01-15T13:08:3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6"/>
    <n v="1"/>
    <n v="5.5"/>
    <x v="1"/>
    <s v="plays"/>
    <x v="3866"/>
    <d v="2022-10-30T00:33:0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6"/>
    <n v="13"/>
    <n v="50.2"/>
    <x v="1"/>
    <s v="plays"/>
    <x v="3867"/>
    <d v="2023-02-07T05:11:13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40"/>
    <n v="0"/>
    <n v="10"/>
    <x v="1"/>
    <s v="musical"/>
    <x v="3868"/>
    <d v="2021-01-26T07:48: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40"/>
    <n v="3"/>
    <n v="30.13"/>
    <x v="1"/>
    <s v="musical"/>
    <x v="3869"/>
    <d v="2021-08-27T10:29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40"/>
    <n v="15"/>
    <n v="150"/>
    <x v="1"/>
    <s v="musical"/>
    <x v="3870"/>
    <d v="2020-11-10T04:43:2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40"/>
    <n v="3"/>
    <n v="13.33"/>
    <x v="1"/>
    <s v="musical"/>
    <x v="3871"/>
    <d v="2023-12-28T16:50:2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40"/>
    <n v="0"/>
    <n v="0"/>
    <x v="1"/>
    <s v="musical"/>
    <x v="3872"/>
    <d v="2022-02-18T07:25: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40"/>
    <n v="0"/>
    <n v="0"/>
    <x v="1"/>
    <s v="musical"/>
    <x v="3873"/>
    <d v="2022-04-22T19:05:2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40"/>
    <n v="0"/>
    <n v="0"/>
    <x v="1"/>
    <s v="musical"/>
    <x v="3874"/>
    <d v="2021-07-02T0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40"/>
    <n v="0"/>
    <n v="0"/>
    <x v="1"/>
    <s v="musical"/>
    <x v="3875"/>
    <d v="2023-05-05T18:17:0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40"/>
    <n v="53"/>
    <n v="44.76"/>
    <x v="1"/>
    <s v="musical"/>
    <x v="3876"/>
    <d v="2022-09-03T10:15:4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40"/>
    <n v="5"/>
    <n v="88.64"/>
    <x v="1"/>
    <s v="musical"/>
    <x v="3877"/>
    <d v="2023-08-23T18:35:1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40"/>
    <n v="0"/>
    <n v="10"/>
    <x v="1"/>
    <s v="musical"/>
    <x v="3878"/>
    <d v="2021-12-28T21:41:4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40"/>
    <n v="0"/>
    <n v="0"/>
    <x v="1"/>
    <s v="musical"/>
    <x v="3879"/>
    <d v="2021-07-04T09:54:1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40"/>
    <n v="13"/>
    <n v="57.65"/>
    <x v="1"/>
    <s v="musical"/>
    <x v="3880"/>
    <d v="2020-12-11T22:51:2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40"/>
    <n v="5"/>
    <n v="25"/>
    <x v="1"/>
    <s v="musical"/>
    <x v="3881"/>
    <d v="2023-11-15T14:13: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40"/>
    <n v="0"/>
    <n v="0"/>
    <x v="1"/>
    <s v="musical"/>
    <x v="3882"/>
    <d v="2022-09-01T12:37:4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40"/>
    <n v="0"/>
    <n v="0"/>
    <x v="1"/>
    <s v="musical"/>
    <x v="3883"/>
    <d v="2021-01-19T09:40:2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40"/>
    <n v="0"/>
    <n v="0"/>
    <x v="1"/>
    <s v="musical"/>
    <x v="3884"/>
    <d v="2021-09-11T23:59:5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40"/>
    <n v="0"/>
    <n v="0"/>
    <x v="1"/>
    <s v="musical"/>
    <x v="3885"/>
    <d v="2022-12-23T15:48:24"/>
  </r>
  <r>
    <n v="3886"/>
    <s v="a (Canceled)"/>
    <n v="1"/>
    <n v="10000"/>
    <n v="0"/>
    <x v="1"/>
    <s v="AU"/>
    <s v="AUD"/>
    <n v="1418275702"/>
    <x v="3886"/>
    <b v="0"/>
    <n v="0"/>
    <b v="0"/>
    <x v="40"/>
    <n v="0"/>
    <n v="0"/>
    <x v="1"/>
    <s v="musical"/>
    <x v="3886"/>
    <d v="2021-05-13T06:15:1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40"/>
    <n v="2"/>
    <n v="17.5"/>
    <x v="1"/>
    <s v="musical"/>
    <x v="3887"/>
    <d v="2021-10-22T04:34:1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6"/>
    <n v="27"/>
    <n v="38.71"/>
    <x v="1"/>
    <s v="plays"/>
    <x v="3888"/>
    <d v="2023-11-23T01:15:2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6"/>
    <n v="1"/>
    <n v="13.11"/>
    <x v="1"/>
    <s v="plays"/>
    <x v="3889"/>
    <d v="2021-06-10T13:04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6"/>
    <n v="17"/>
    <n v="315.5"/>
    <x v="1"/>
    <s v="plays"/>
    <x v="3890"/>
    <d v="2022-02-20T03:39:53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6"/>
    <n v="33"/>
    <n v="37.14"/>
    <x v="1"/>
    <s v="plays"/>
    <x v="3891"/>
    <d v="2021-09-06T19:24:3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6"/>
    <n v="0"/>
    <n v="0"/>
    <x v="1"/>
    <s v="plays"/>
    <x v="3892"/>
    <d v="2021-01-08T18:17:0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6"/>
    <n v="22"/>
    <n v="128.27000000000001"/>
    <x v="1"/>
    <s v="plays"/>
    <x v="3893"/>
    <d v="2020-11-08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6"/>
    <n v="3"/>
    <n v="47.27"/>
    <x v="1"/>
    <s v="plays"/>
    <x v="3894"/>
    <d v="2023-08-20T22:50:17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6"/>
    <n v="5"/>
    <n v="50"/>
    <x v="1"/>
    <s v="plays"/>
    <x v="3895"/>
    <d v="2021-08-11T13:43:1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6"/>
    <n v="11"/>
    <n v="42.5"/>
    <x v="1"/>
    <s v="plays"/>
    <x v="3896"/>
    <d v="2020-10-22T22:24:2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6"/>
    <n v="18"/>
    <n v="44"/>
    <x v="1"/>
    <s v="plays"/>
    <x v="3897"/>
    <d v="2021-06-14T23:57:4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6"/>
    <n v="33"/>
    <n v="50.88"/>
    <x v="1"/>
    <s v="plays"/>
    <x v="3898"/>
    <d v="2022-02-22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6"/>
    <n v="1"/>
    <n v="62.5"/>
    <x v="1"/>
    <s v="plays"/>
    <x v="3899"/>
    <d v="2020-12-26T14:24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6"/>
    <n v="5"/>
    <n v="27"/>
    <x v="1"/>
    <s v="plays"/>
    <x v="3900"/>
    <d v="2021-12-07T02:32:1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6"/>
    <n v="1"/>
    <n v="25"/>
    <x v="1"/>
    <s v="plays"/>
    <x v="3901"/>
    <d v="2022-07-14T05:31: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6"/>
    <n v="49"/>
    <n v="47.26"/>
    <x v="1"/>
    <s v="plays"/>
    <x v="3902"/>
    <d v="2023-07-27T03:41:4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6"/>
    <n v="0"/>
    <n v="0"/>
    <x v="1"/>
    <s v="plays"/>
    <x v="3903"/>
    <d v="2022-02-19T01:52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6"/>
    <n v="0"/>
    <n v="1.5"/>
    <x v="1"/>
    <s v="plays"/>
    <x v="3904"/>
    <d v="2021-10-03T02:21:4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6"/>
    <n v="12"/>
    <n v="24.71"/>
    <x v="1"/>
    <s v="plays"/>
    <x v="3905"/>
    <d v="2021-12-08T02:17:0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6"/>
    <n v="67"/>
    <n v="63.13"/>
    <x v="1"/>
    <s v="plays"/>
    <x v="3906"/>
    <d v="2021-12-24T18:45:4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6"/>
    <n v="15"/>
    <n v="38.25"/>
    <x v="1"/>
    <s v="plays"/>
    <x v="3907"/>
    <d v="2021-03-22T09:17:4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6"/>
    <n v="9"/>
    <n v="16.25"/>
    <x v="1"/>
    <s v="plays"/>
    <x v="3908"/>
    <d v="2020-12-09T20:51:2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6"/>
    <n v="0"/>
    <n v="33.75"/>
    <x v="1"/>
    <s v="plays"/>
    <x v="3909"/>
    <d v="2021-01-29T09:51:1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6"/>
    <n v="3"/>
    <n v="61.67"/>
    <x v="1"/>
    <s v="plays"/>
    <x v="3910"/>
    <d v="2022-03-18T10:28:3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6"/>
    <n v="37"/>
    <n v="83.14"/>
    <x v="1"/>
    <s v="plays"/>
    <x v="3911"/>
    <d v="2021-04-26T19:59:3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6"/>
    <n v="0"/>
    <n v="1"/>
    <x v="1"/>
    <s v="plays"/>
    <x v="3912"/>
    <d v="2021-10-14T12:05:4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6"/>
    <n v="10"/>
    <n v="142.86000000000001"/>
    <x v="1"/>
    <s v="plays"/>
    <x v="3913"/>
    <d v="2022-06-21T20:39:0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6"/>
    <n v="36"/>
    <n v="33.67"/>
    <x v="1"/>
    <s v="plays"/>
    <x v="3914"/>
    <d v="2021-11-01T12:33:0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6"/>
    <n v="0"/>
    <n v="5"/>
    <x v="1"/>
    <s v="plays"/>
    <x v="3915"/>
    <d v="2023-01-18T23:35:2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6"/>
    <n v="0"/>
    <n v="0"/>
    <x v="1"/>
    <s v="plays"/>
    <x v="3916"/>
    <d v="2023-01-20T16:21:57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6"/>
    <n v="0"/>
    <n v="10"/>
    <x v="1"/>
    <s v="plays"/>
    <x v="3917"/>
    <d v="2021-01-29T14:27:5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6"/>
    <n v="0"/>
    <n v="40"/>
    <x v="1"/>
    <s v="plays"/>
    <x v="3918"/>
    <d v="2020-12-17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6"/>
    <n v="2"/>
    <n v="30"/>
    <x v="1"/>
    <s v="plays"/>
    <x v="3919"/>
    <d v="2022-08-16T13:42:5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6"/>
    <n v="5"/>
    <n v="45"/>
    <x v="1"/>
    <s v="plays"/>
    <x v="3920"/>
    <d v="2023-07-25T22:03:0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6"/>
    <n v="0"/>
    <n v="0"/>
    <x v="1"/>
    <s v="plays"/>
    <x v="3921"/>
    <d v="2021-03-22T06:51: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6"/>
    <n v="8"/>
    <n v="10.17"/>
    <x v="1"/>
    <s v="plays"/>
    <x v="3922"/>
    <d v="2021-08-14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6"/>
    <n v="12"/>
    <n v="81.41"/>
    <x v="1"/>
    <s v="plays"/>
    <x v="3923"/>
    <d v="2021-09-27T02:52:4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6"/>
    <n v="15"/>
    <n v="57.25"/>
    <x v="1"/>
    <s v="plays"/>
    <x v="3924"/>
    <d v="2020-11-03T02:19:2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6"/>
    <n v="10"/>
    <n v="5"/>
    <x v="1"/>
    <s v="plays"/>
    <x v="3925"/>
    <d v="2020-12-11T20:27: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6"/>
    <n v="0"/>
    <n v="15"/>
    <x v="1"/>
    <s v="plays"/>
    <x v="3926"/>
    <d v="2021-05-31T09:11:2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6"/>
    <n v="1"/>
    <n v="12.5"/>
    <x v="1"/>
    <s v="plays"/>
    <x v="3927"/>
    <d v="2020-12-22T14:11: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6"/>
    <n v="13"/>
    <n v="93"/>
    <x v="1"/>
    <s v="plays"/>
    <x v="3928"/>
    <d v="2022-05-01T09:07:2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6"/>
    <n v="2"/>
    <n v="32.36"/>
    <x v="1"/>
    <s v="plays"/>
    <x v="3929"/>
    <d v="2023-05-23T08:58:2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6"/>
    <n v="0"/>
    <n v="0"/>
    <x v="1"/>
    <s v="plays"/>
    <x v="3930"/>
    <d v="2022-11-09T10:17:0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6"/>
    <n v="0"/>
    <n v="0"/>
    <x v="1"/>
    <s v="plays"/>
    <x v="3931"/>
    <d v="2022-03-16T14:26:4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6"/>
    <n v="0"/>
    <n v="1"/>
    <x v="1"/>
    <s v="plays"/>
    <x v="3932"/>
    <d v="2022-10-22T00:03:0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6"/>
    <n v="16"/>
    <n v="91.83"/>
    <x v="1"/>
    <s v="plays"/>
    <x v="3933"/>
    <d v="2023-03-11T11:06:1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6"/>
    <n v="11"/>
    <n v="45.83"/>
    <x v="1"/>
    <s v="plays"/>
    <x v="3934"/>
    <d v="2022-04-14T14:51:2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6"/>
    <n v="44"/>
    <n v="57.17"/>
    <x v="1"/>
    <s v="plays"/>
    <x v="3935"/>
    <d v="2022-04-18T04:18:0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6"/>
    <n v="0"/>
    <n v="0"/>
    <x v="1"/>
    <s v="plays"/>
    <x v="3936"/>
    <d v="2023-08-15T08:21:2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6"/>
    <n v="86"/>
    <n v="248.5"/>
    <x v="1"/>
    <s v="plays"/>
    <x v="3937"/>
    <d v="2023-03-05T07:02:0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6"/>
    <n v="12"/>
    <n v="79.400000000000006"/>
    <x v="1"/>
    <s v="plays"/>
    <x v="3938"/>
    <d v="2021-12-26T07:41: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6"/>
    <n v="0"/>
    <n v="5"/>
    <x v="1"/>
    <s v="plays"/>
    <x v="3939"/>
    <d v="2021-02-27T22:17:0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6"/>
    <n v="0"/>
    <n v="5.5"/>
    <x v="1"/>
    <s v="plays"/>
    <x v="3940"/>
    <d v="2021-06-07T16:56:1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6"/>
    <n v="1"/>
    <n v="25"/>
    <x v="1"/>
    <s v="plays"/>
    <x v="3941"/>
    <d v="2021-04-24T18:17:0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6"/>
    <n v="0"/>
    <n v="0"/>
    <x v="1"/>
    <s v="plays"/>
    <x v="3942"/>
    <d v="2021-12-13T17:56:2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6"/>
    <n v="36"/>
    <n v="137.08000000000001"/>
    <x v="1"/>
    <s v="plays"/>
    <x v="3943"/>
    <d v="2022-05-21T08:57:0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6"/>
    <n v="0"/>
    <n v="0"/>
    <x v="1"/>
    <s v="plays"/>
    <x v="3944"/>
    <d v="2022-03-05T18:10:5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6"/>
    <n v="0"/>
    <n v="5"/>
    <x v="1"/>
    <s v="plays"/>
    <x v="3945"/>
    <d v="2021-11-07T01:25:0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6"/>
    <n v="3"/>
    <n v="39"/>
    <x v="1"/>
    <s v="plays"/>
    <x v="3946"/>
    <d v="2021-08-11T16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6"/>
    <n v="3"/>
    <n v="50.5"/>
    <x v="1"/>
    <s v="plays"/>
    <x v="3947"/>
    <d v="2023-06-07T14:12: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6"/>
    <n v="0"/>
    <n v="0"/>
    <x v="1"/>
    <s v="plays"/>
    <x v="3948"/>
    <d v="2021-01-24T19:12:4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6"/>
    <n v="16"/>
    <n v="49.28"/>
    <x v="1"/>
    <s v="plays"/>
    <x v="3949"/>
    <d v="2021-07-22T23:52:4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6"/>
    <n v="1"/>
    <n v="25"/>
    <x v="1"/>
    <s v="plays"/>
    <x v="3950"/>
    <d v="2022-11-18T00:4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6"/>
    <n v="0"/>
    <n v="1"/>
    <x v="1"/>
    <s v="plays"/>
    <x v="3951"/>
    <d v="2022-12-16T14:38:5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6"/>
    <n v="0"/>
    <n v="25"/>
    <x v="1"/>
    <s v="plays"/>
    <x v="3952"/>
    <d v="2022-05-13T11:23:3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6"/>
    <n v="0"/>
    <n v="0"/>
    <x v="1"/>
    <s v="plays"/>
    <x v="3953"/>
    <d v="2023-03-26T06:16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6"/>
    <n v="0"/>
    <n v="0"/>
    <x v="1"/>
    <s v="plays"/>
    <x v="3954"/>
    <d v="2020-11-23T07:34:3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6"/>
    <n v="24"/>
    <n v="53.13"/>
    <x v="1"/>
    <s v="plays"/>
    <x v="3955"/>
    <d v="2022-06-20T07:16:5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6"/>
    <n v="0"/>
    <n v="0"/>
    <x v="1"/>
    <s v="plays"/>
    <x v="3956"/>
    <d v="2022-12-06T14:05:4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6"/>
    <n v="0"/>
    <n v="7"/>
    <x v="1"/>
    <s v="plays"/>
    <x v="3957"/>
    <d v="2023-03-02T06:12:2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6"/>
    <n v="32"/>
    <n v="40.06"/>
    <x v="1"/>
    <s v="plays"/>
    <x v="3958"/>
    <d v="2020-12-14T22:51:2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6"/>
    <n v="24"/>
    <n v="24.33"/>
    <x v="1"/>
    <s v="plays"/>
    <x v="3959"/>
    <d v="2021-02-18T07:55:2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6"/>
    <n v="2"/>
    <n v="11.25"/>
    <x v="1"/>
    <s v="plays"/>
    <x v="3960"/>
    <d v="2022-07-31T09:28:4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6"/>
    <n v="0"/>
    <n v="10.5"/>
    <x v="1"/>
    <s v="plays"/>
    <x v="3961"/>
    <d v="2020-09-08T00:26:5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6"/>
    <n v="3"/>
    <n v="15"/>
    <x v="1"/>
    <s v="plays"/>
    <x v="3962"/>
    <d v="2022-06-19T23:54: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6"/>
    <n v="0"/>
    <n v="0"/>
    <x v="1"/>
    <s v="plays"/>
    <x v="3963"/>
    <d v="2022-06-08T01:56:3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6"/>
    <n v="6"/>
    <n v="42"/>
    <x v="1"/>
    <s v="plays"/>
    <x v="3964"/>
    <d v="2021-10-08T04:56:5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6"/>
    <n v="14"/>
    <n v="71.25"/>
    <x v="1"/>
    <s v="plays"/>
    <x v="3965"/>
    <d v="2022-11-24T05:19:3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6"/>
    <n v="1"/>
    <n v="22.5"/>
    <x v="1"/>
    <s v="plays"/>
    <x v="3966"/>
    <d v="2020-12-04T03:24:3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6"/>
    <n v="24"/>
    <n v="41"/>
    <x v="1"/>
    <s v="plays"/>
    <x v="3967"/>
    <d v="2023-12-01T21:41:05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6"/>
    <n v="11"/>
    <n v="47.91"/>
    <x v="1"/>
    <s v="plays"/>
    <x v="3968"/>
    <d v="2023-01-07T08:39: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6"/>
    <n v="7"/>
    <n v="35.17"/>
    <x v="1"/>
    <s v="plays"/>
    <x v="3969"/>
    <d v="2023-04-29T18:11:2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6"/>
    <n v="0"/>
    <n v="5.5"/>
    <x v="1"/>
    <s v="plays"/>
    <x v="3970"/>
    <d v="2022-11-28T09:58:1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6"/>
    <n v="1"/>
    <n v="22.67"/>
    <x v="1"/>
    <s v="plays"/>
    <x v="3971"/>
    <d v="2020-12-01T04:25:15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6"/>
    <n v="21"/>
    <n v="26.38"/>
    <x v="1"/>
    <s v="plays"/>
    <x v="3972"/>
    <d v="2021-07-17T05:16:5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6"/>
    <n v="78"/>
    <n v="105.54"/>
    <x v="1"/>
    <s v="plays"/>
    <x v="3973"/>
    <d v="2022-12-22T18:17:0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6"/>
    <n v="32"/>
    <n v="29.09"/>
    <x v="1"/>
    <s v="plays"/>
    <x v="3974"/>
    <d v="2023-01-19T14:59:5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6"/>
    <n v="0"/>
    <n v="0"/>
    <x v="1"/>
    <s v="plays"/>
    <x v="3975"/>
    <d v="2023-03-07T20:20: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6"/>
    <n v="48"/>
    <n v="62"/>
    <x v="1"/>
    <s v="plays"/>
    <x v="3976"/>
    <d v="2020-12-13T11:25:4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6"/>
    <n v="1"/>
    <n v="217.5"/>
    <x v="1"/>
    <s v="plays"/>
    <x v="3977"/>
    <d v="2023-03-18T01:03:2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6"/>
    <n v="11"/>
    <n v="26.75"/>
    <x v="1"/>
    <s v="plays"/>
    <x v="3978"/>
    <d v="2021-07-11T00:29:3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6"/>
    <n v="2"/>
    <n v="18.329999999999998"/>
    <x v="1"/>
    <s v="plays"/>
    <x v="3979"/>
    <d v="2021-09-14T09:08:3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6"/>
    <n v="18"/>
    <n v="64.290000000000006"/>
    <x v="1"/>
    <s v="plays"/>
    <x v="3980"/>
    <d v="2020-11-12T23:17:0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6"/>
    <n v="4"/>
    <n v="175"/>
    <x v="1"/>
    <s v="plays"/>
    <x v="3981"/>
    <d v="2023-03-11T15:13:1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6"/>
    <n v="20"/>
    <n v="34"/>
    <x v="1"/>
    <s v="plays"/>
    <x v="3982"/>
    <d v="2022-01-06T15:21:3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6"/>
    <n v="35"/>
    <n v="84.28"/>
    <x v="1"/>
    <s v="plays"/>
    <x v="3983"/>
    <d v="2020-09-21T01:07:2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6"/>
    <n v="6"/>
    <n v="9.5"/>
    <x v="1"/>
    <s v="plays"/>
    <x v="3984"/>
    <d v="2021-04-05T06:51:2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6"/>
    <n v="32"/>
    <n v="33.74"/>
    <x v="1"/>
    <s v="plays"/>
    <x v="3985"/>
    <d v="2022-09-24T06:57:0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6"/>
    <n v="10"/>
    <n v="37.54"/>
    <x v="1"/>
    <s v="plays"/>
    <x v="3986"/>
    <d v="2022-12-19T18:21:4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6"/>
    <n v="38"/>
    <n v="11.62"/>
    <x v="1"/>
    <s v="plays"/>
    <x v="3987"/>
    <d v="2020-09-17T04:47:26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6"/>
    <n v="2"/>
    <n v="8"/>
    <x v="1"/>
    <s v="plays"/>
    <x v="3988"/>
    <d v="2022-03-07T09:05:0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6"/>
    <n v="0"/>
    <n v="0"/>
    <x v="1"/>
    <s v="plays"/>
    <x v="3989"/>
    <d v="2022-05-28T07:59:3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6"/>
    <n v="4"/>
    <n v="23"/>
    <x v="1"/>
    <s v="plays"/>
    <x v="3990"/>
    <d v="2022-10-06T15:00:4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6"/>
    <n v="20"/>
    <n v="100"/>
    <x v="1"/>
    <s v="plays"/>
    <x v="3991"/>
    <d v="2021-11-25T03:57:4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6"/>
    <n v="5"/>
    <n v="60.11"/>
    <x v="1"/>
    <s v="plays"/>
    <x v="3992"/>
    <d v="2022-07-05T06:22:0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6"/>
    <n v="0"/>
    <n v="3"/>
    <x v="1"/>
    <s v="plays"/>
    <x v="3993"/>
    <d v="2021-11-04T20:17:2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6"/>
    <n v="0"/>
    <n v="5"/>
    <x v="1"/>
    <s v="plays"/>
    <x v="3994"/>
    <d v="2020-11-28T17:33:0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6"/>
    <n v="35"/>
    <n v="17.5"/>
    <x v="1"/>
    <s v="plays"/>
    <x v="3995"/>
    <d v="2021-07-26T19:56:3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6"/>
    <n v="17"/>
    <n v="29.24"/>
    <x v="1"/>
    <s v="plays"/>
    <x v="3996"/>
    <d v="2021-04-19T18:21:4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6"/>
    <n v="0"/>
    <n v="0"/>
    <x v="1"/>
    <s v="plays"/>
    <x v="3997"/>
    <d v="2021-09-21T19:52:4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6"/>
    <n v="57"/>
    <n v="59.58"/>
    <x v="1"/>
    <s v="plays"/>
    <x v="3998"/>
    <d v="2021-09-13T08:08:0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6"/>
    <n v="17"/>
    <n v="82.57"/>
    <x v="1"/>
    <s v="plays"/>
    <x v="3999"/>
    <d v="2021-01-17T08:59:1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6"/>
    <n v="0"/>
    <n v="10"/>
    <x v="1"/>
    <s v="plays"/>
    <x v="4000"/>
    <d v="2022-12-20T23:24:5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6"/>
    <n v="38"/>
    <n v="32.36"/>
    <x v="1"/>
    <s v="plays"/>
    <x v="4001"/>
    <d v="2023-11-26T18:17:0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6"/>
    <n v="2"/>
    <n v="5.75"/>
    <x v="1"/>
    <s v="plays"/>
    <x v="4002"/>
    <d v="2021-02-16T08:03:0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6"/>
    <n v="10"/>
    <n v="100.5"/>
    <x v="1"/>
    <s v="plays"/>
    <x v="4003"/>
    <d v="2021-07-28T02:23:45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6"/>
    <n v="0"/>
    <n v="1"/>
    <x v="1"/>
    <s v="plays"/>
    <x v="4004"/>
    <d v="2021-03-01T01:02:0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6"/>
    <n v="1"/>
    <n v="20"/>
    <x v="1"/>
    <s v="plays"/>
    <x v="4005"/>
    <d v="2021-03-15T11:52:0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6"/>
    <n v="0"/>
    <n v="2"/>
    <x v="1"/>
    <s v="plays"/>
    <x v="4006"/>
    <d v="2022-09-19T14:20:4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6"/>
    <n v="0"/>
    <n v="5"/>
    <x v="1"/>
    <s v="plays"/>
    <x v="4007"/>
    <d v="2021-01-11T11:57:4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6"/>
    <n v="6"/>
    <n v="15"/>
    <x v="1"/>
    <s v="plays"/>
    <x v="4008"/>
    <d v="2022-01-23T23:01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6"/>
    <n v="4"/>
    <n v="25"/>
    <x v="1"/>
    <s v="plays"/>
    <x v="4009"/>
    <d v="2021-01-27T12:22:0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6"/>
    <n v="24"/>
    <n v="45.84"/>
    <x v="1"/>
    <s v="plays"/>
    <x v="4010"/>
    <d v="2021-03-22T07:25:0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6"/>
    <n v="8"/>
    <n v="4.75"/>
    <x v="1"/>
    <s v="plays"/>
    <x v="4011"/>
    <d v="2021-07-07T11:31:0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6"/>
    <n v="0"/>
    <n v="0"/>
    <x v="1"/>
    <s v="plays"/>
    <x v="4012"/>
    <d v="2021-10-22T21:47:3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6"/>
    <n v="1"/>
    <n v="13"/>
    <x v="1"/>
    <s v="plays"/>
    <x v="4013"/>
    <d v="2021-07-28T21:58:3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6"/>
    <n v="0"/>
    <n v="0"/>
    <x v="1"/>
    <s v="plays"/>
    <x v="4014"/>
    <d v="2022-10-09T13:36:3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6"/>
    <n v="0"/>
    <n v="1"/>
    <x v="1"/>
    <s v="plays"/>
    <x v="4015"/>
    <d v="2022-01-20T07:42:0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6"/>
    <n v="14"/>
    <n v="10"/>
    <x v="1"/>
    <s v="plays"/>
    <x v="4016"/>
    <d v="2021-02-05T20:30:2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6"/>
    <n v="1"/>
    <n v="52.5"/>
    <x v="1"/>
    <s v="plays"/>
    <x v="4017"/>
    <d v="2021-01-21T18:26:1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6"/>
    <n v="9"/>
    <n v="32.5"/>
    <x v="1"/>
    <s v="plays"/>
    <x v="4018"/>
    <d v="2023-06-14T04:24:5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6"/>
    <n v="1"/>
    <n v="7.25"/>
    <x v="1"/>
    <s v="plays"/>
    <x v="4019"/>
    <d v="2022-11-25T22:14:5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6"/>
    <n v="17"/>
    <n v="33.33"/>
    <x v="1"/>
    <s v="plays"/>
    <x v="4020"/>
    <d v="2021-09-07T21:14:1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6"/>
    <n v="1"/>
    <n v="62.5"/>
    <x v="1"/>
    <s v="plays"/>
    <x v="4021"/>
    <d v="2021-03-22T11:17:1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6"/>
    <n v="70"/>
    <n v="63.56"/>
    <x v="1"/>
    <s v="plays"/>
    <x v="4022"/>
    <d v="2021-07-11T13:36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6"/>
    <n v="0"/>
    <n v="0"/>
    <x v="1"/>
    <s v="plays"/>
    <x v="4023"/>
    <d v="2022-11-01T02:16: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6"/>
    <n v="1"/>
    <n v="10"/>
    <x v="1"/>
    <s v="plays"/>
    <x v="4024"/>
    <d v="2022-03-10T08:05: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6"/>
    <n v="5"/>
    <n v="62.5"/>
    <x v="1"/>
    <s v="plays"/>
    <x v="4025"/>
    <d v="2022-01-27T16:48:1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6"/>
    <n v="0"/>
    <n v="0"/>
    <x v="1"/>
    <s v="plays"/>
    <x v="4026"/>
    <d v="2022-06-26T22:33:0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6"/>
    <n v="7"/>
    <n v="30.71"/>
    <x v="1"/>
    <s v="plays"/>
    <x v="4027"/>
    <d v="2023-11-19T01:08:3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6"/>
    <n v="28"/>
    <n v="51"/>
    <x v="1"/>
    <s v="plays"/>
    <x v="4028"/>
    <d v="2020-10-10T01:44:4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6"/>
    <n v="0"/>
    <n v="0"/>
    <x v="1"/>
    <s v="plays"/>
    <x v="4029"/>
    <d v="2022-07-07T14:24:1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6"/>
    <n v="16"/>
    <n v="66.67"/>
    <x v="1"/>
    <s v="plays"/>
    <x v="4030"/>
    <d v="2022-09-04T18:04:3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6"/>
    <n v="0"/>
    <n v="0"/>
    <x v="1"/>
    <s v="plays"/>
    <x v="4031"/>
    <d v="2021-05-21T17:11:4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6"/>
    <n v="7"/>
    <n v="59"/>
    <x v="1"/>
    <s v="plays"/>
    <x v="4032"/>
    <d v="2022-07-09T16:28:5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6"/>
    <n v="26"/>
    <n v="65.34"/>
    <x v="1"/>
    <s v="plays"/>
    <x v="4033"/>
    <d v="2023-06-07T20:34:1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6"/>
    <n v="1"/>
    <n v="100"/>
    <x v="1"/>
    <s v="plays"/>
    <x v="4034"/>
    <d v="2021-09-20T04:16:1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6"/>
    <n v="37"/>
    <n v="147.4"/>
    <x v="1"/>
    <s v="plays"/>
    <x v="4035"/>
    <d v="2021-03-16T17:21: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6"/>
    <n v="47"/>
    <n v="166.06"/>
    <x v="1"/>
    <s v="plays"/>
    <x v="4036"/>
    <d v="2020-11-08T18:51:2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6"/>
    <n v="11"/>
    <n v="40"/>
    <x v="1"/>
    <s v="plays"/>
    <x v="4037"/>
    <d v="2023-01-09T09:37:0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6"/>
    <n v="12"/>
    <n v="75.25"/>
    <x v="1"/>
    <s v="plays"/>
    <x v="4038"/>
    <d v="2021-03-12T01:20:1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6"/>
    <n v="60"/>
    <n v="60"/>
    <x v="1"/>
    <s v="plays"/>
    <x v="4039"/>
    <d v="2022-06-22T23:58:5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6"/>
    <n v="31"/>
    <n v="1250"/>
    <x v="1"/>
    <s v="plays"/>
    <x v="4040"/>
    <d v="2022-01-18T10:17:0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6"/>
    <n v="0"/>
    <n v="10.5"/>
    <x v="1"/>
    <s v="plays"/>
    <x v="4041"/>
    <d v="2023-05-09T06:08:3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6"/>
    <n v="0"/>
    <n v="7"/>
    <x v="1"/>
    <s v="plays"/>
    <x v="4042"/>
    <d v="2021-06-28T15:09:4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6"/>
    <n v="0"/>
    <n v="0"/>
    <x v="1"/>
    <s v="plays"/>
    <x v="4043"/>
    <d v="2021-04-20T02:15: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6"/>
    <n v="38"/>
    <n v="56.25"/>
    <x v="1"/>
    <s v="plays"/>
    <x v="4044"/>
    <d v="2021-09-27T09:08:3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6"/>
    <n v="0"/>
    <n v="1"/>
    <x v="1"/>
    <s v="plays"/>
    <x v="4045"/>
    <d v="2021-01-05T05:31:1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6"/>
    <n v="8"/>
    <n v="38.33"/>
    <x v="1"/>
    <s v="plays"/>
    <x v="4046"/>
    <d v="2021-03-17T14:24:5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6"/>
    <n v="2"/>
    <n v="27.5"/>
    <x v="1"/>
    <s v="plays"/>
    <x v="4047"/>
    <d v="2021-06-17T11:25:4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6"/>
    <n v="18"/>
    <n v="32.979999999999997"/>
    <x v="1"/>
    <s v="plays"/>
    <x v="4048"/>
    <d v="2022-11-21T02:32:0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6"/>
    <n v="0"/>
    <n v="16"/>
    <x v="1"/>
    <s v="plays"/>
    <x v="4049"/>
    <d v="2022-01-14T19:26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6"/>
    <n v="0"/>
    <n v="1"/>
    <x v="1"/>
    <s v="plays"/>
    <x v="4050"/>
    <d v="2021-03-18T17:27:27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6"/>
    <n v="0"/>
    <n v="0"/>
    <x v="1"/>
    <s v="plays"/>
    <x v="4051"/>
    <d v="2020-09-08T11:17:4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6"/>
    <n v="38"/>
    <n v="86.62"/>
    <x v="1"/>
    <s v="plays"/>
    <x v="4052"/>
    <d v="2021-03-07T13:48:5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6"/>
    <n v="22"/>
    <n v="55"/>
    <x v="1"/>
    <s v="plays"/>
    <x v="4053"/>
    <d v="2021-04-14T05:42:5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6"/>
    <n v="0"/>
    <n v="0"/>
    <x v="1"/>
    <s v="plays"/>
    <x v="4054"/>
    <d v="2023-06-06T11:25:4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6"/>
    <n v="18"/>
    <n v="41.95"/>
    <x v="1"/>
    <s v="plays"/>
    <x v="4055"/>
    <d v="2020-10-25T17:47:1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6"/>
    <n v="53"/>
    <n v="88.33"/>
    <x v="1"/>
    <s v="plays"/>
    <x v="4056"/>
    <d v="2023-02-24T09:07:2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6"/>
    <n v="22"/>
    <n v="129.16999999999999"/>
    <x v="1"/>
    <s v="plays"/>
    <x v="4057"/>
    <d v="2022-06-16T22:51:2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6"/>
    <n v="3"/>
    <n v="23.75"/>
    <x v="1"/>
    <s v="plays"/>
    <x v="4058"/>
    <d v="2022-11-09T07:58:5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6"/>
    <n v="3"/>
    <n v="35.71"/>
    <x v="1"/>
    <s v="plays"/>
    <x v="4059"/>
    <d v="2021-02-03T20:34: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6"/>
    <n v="3"/>
    <n v="57"/>
    <x v="1"/>
    <s v="plays"/>
    <x v="4060"/>
    <d v="2020-10-30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6"/>
    <n v="0"/>
    <n v="0"/>
    <x v="1"/>
    <s v="plays"/>
    <x v="4061"/>
    <d v="2022-12-02T02:44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6"/>
    <n v="2"/>
    <n v="163.33000000000001"/>
    <x v="1"/>
    <s v="plays"/>
    <x v="4062"/>
    <d v="2023-02-23T03:07:5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6"/>
    <n v="1"/>
    <n v="15"/>
    <x v="1"/>
    <s v="plays"/>
    <x v="4063"/>
    <d v="2020-11-03T22:07:1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6"/>
    <n v="19"/>
    <n v="64.17"/>
    <x v="1"/>
    <s v="plays"/>
    <x v="4064"/>
    <d v="2021-10-19T12:42:2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6"/>
    <n v="1"/>
    <n v="6.75"/>
    <x v="1"/>
    <s v="plays"/>
    <x v="4065"/>
    <d v="2020-12-26T19:14: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6"/>
    <n v="0"/>
    <n v="25"/>
    <x v="1"/>
    <s v="plays"/>
    <x v="4066"/>
    <d v="2023-01-03T01:04:3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6"/>
    <n v="61"/>
    <n v="179.12"/>
    <x v="1"/>
    <s v="plays"/>
    <x v="4067"/>
    <d v="2022-04-10T16:56:1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6"/>
    <n v="1"/>
    <n v="34.950000000000003"/>
    <x v="1"/>
    <s v="plays"/>
    <x v="4068"/>
    <d v="2023-10-04T05:48:3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6"/>
    <n v="34"/>
    <n v="33.08"/>
    <x v="1"/>
    <s v="plays"/>
    <x v="4069"/>
    <d v="2021-08-11T20:34:1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6"/>
    <n v="17"/>
    <n v="27.5"/>
    <x v="1"/>
    <s v="plays"/>
    <x v="4070"/>
    <d v="2021-08-12T13:42:5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6"/>
    <n v="0"/>
    <n v="0"/>
    <x v="1"/>
    <s v="plays"/>
    <x v="4071"/>
    <d v="2023-09-13T11:47: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6"/>
    <n v="0"/>
    <n v="2"/>
    <x v="1"/>
    <s v="plays"/>
    <x v="4072"/>
    <d v="2021-01-05T21:14:3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6"/>
    <n v="1"/>
    <n v="18.5"/>
    <x v="1"/>
    <s v="plays"/>
    <x v="4073"/>
    <d v="2021-10-30T11:25:4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6"/>
    <n v="27"/>
    <n v="35"/>
    <x v="1"/>
    <s v="plays"/>
    <x v="4074"/>
    <d v="2022-05-24T16:18: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6"/>
    <n v="29"/>
    <n v="44.31"/>
    <x v="1"/>
    <s v="plays"/>
    <x v="4075"/>
    <d v="2020-11-07T09:40:3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6"/>
    <n v="0"/>
    <n v="0"/>
    <x v="1"/>
    <s v="plays"/>
    <x v="4076"/>
    <d v="2021-03-16T15:49:4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6"/>
    <n v="9"/>
    <n v="222.5"/>
    <x v="1"/>
    <s v="plays"/>
    <x v="4077"/>
    <d v="2023-09-07T16:03:4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6"/>
    <n v="0"/>
    <n v="0"/>
    <x v="1"/>
    <s v="plays"/>
    <x v="4078"/>
    <d v="2023-10-20T01:01: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6"/>
    <n v="0"/>
    <n v="5"/>
    <x v="1"/>
    <s v="plays"/>
    <x v="4079"/>
    <d v="2023-02-08T12:02:18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6"/>
    <n v="0"/>
    <n v="0"/>
    <x v="1"/>
    <s v="plays"/>
    <x v="4080"/>
    <d v="2023-02-02T14:44:3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6"/>
    <n v="16"/>
    <n v="29.17"/>
    <x v="1"/>
    <s v="plays"/>
    <x v="4081"/>
    <d v="2021-08-21T01:05:1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6"/>
    <n v="2"/>
    <n v="1.5"/>
    <x v="1"/>
    <s v="plays"/>
    <x v="4082"/>
    <d v="2022-06-04T09:08:3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6"/>
    <n v="22"/>
    <n v="126.5"/>
    <x v="1"/>
    <s v="plays"/>
    <x v="4083"/>
    <d v="2022-08-12T20:53:3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6"/>
    <n v="0"/>
    <n v="10"/>
    <x v="1"/>
    <s v="plays"/>
    <x v="4084"/>
    <d v="2023-06-15T22:15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6"/>
    <n v="0"/>
    <n v="10"/>
    <x v="1"/>
    <s v="plays"/>
    <x v="4085"/>
    <d v="2021-09-07T21:41:4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6"/>
    <n v="5"/>
    <n v="9.4"/>
    <x v="1"/>
    <s v="plays"/>
    <x v="4086"/>
    <d v="2022-06-11T11:25:43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6"/>
    <n v="0"/>
    <n v="0"/>
    <x v="1"/>
    <s v="plays"/>
    <x v="4087"/>
    <d v="2023-03-12T06:39:4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6"/>
    <n v="11"/>
    <n v="72"/>
    <x v="1"/>
    <s v="plays"/>
    <x v="4088"/>
    <d v="2021-06-23T15:21:0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6"/>
    <n v="5"/>
    <n v="30"/>
    <x v="1"/>
    <s v="plays"/>
    <x v="4089"/>
    <d v="2021-11-25T06:22:5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6"/>
    <n v="3"/>
    <n v="10.67"/>
    <x v="1"/>
    <s v="plays"/>
    <x v="4090"/>
    <d v="2022-02-10T20:34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6"/>
    <n v="13"/>
    <n v="25.5"/>
    <x v="1"/>
    <s v="plays"/>
    <x v="4091"/>
    <d v="2021-06-23T17:19:0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6"/>
    <n v="0"/>
    <n v="20"/>
    <x v="1"/>
    <s v="plays"/>
    <x v="4092"/>
    <d v="2021-09-21T14:29:2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6"/>
    <n v="2"/>
    <n v="15"/>
    <x v="1"/>
    <s v="plays"/>
    <x v="4093"/>
    <d v="2022-02-28T05:14:0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6"/>
    <n v="37"/>
    <n v="91.25"/>
    <x v="1"/>
    <s v="plays"/>
    <x v="4094"/>
    <d v="2021-03-17T02:16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6"/>
    <n v="3"/>
    <n v="800"/>
    <x v="1"/>
    <s v="plays"/>
    <x v="4095"/>
    <d v="2023-09-04T14:35:1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6"/>
    <n v="11"/>
    <n v="80"/>
    <x v="1"/>
    <s v="plays"/>
    <x v="4096"/>
    <d v="2023-11-25T03:15:2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6"/>
    <n v="0"/>
    <n v="0"/>
    <x v="1"/>
    <s v="plays"/>
    <x v="4097"/>
    <d v="2022-09-01T13:37: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6"/>
    <n v="0"/>
    <n v="0"/>
    <x v="1"/>
    <s v="plays"/>
    <x v="4098"/>
    <d v="2023-01-22T02:3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6"/>
    <n v="1"/>
    <n v="50"/>
    <x v="1"/>
    <s v="plays"/>
    <x v="4099"/>
    <d v="2023-05-05T02:45:1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6"/>
    <n v="0"/>
    <n v="0"/>
    <x v="1"/>
    <s v="plays"/>
    <x v="4100"/>
    <d v="2021-03-20T10:16: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6"/>
    <n v="0"/>
    <n v="0"/>
    <x v="1"/>
    <s v="plays"/>
    <x v="4101"/>
    <d v="2023-10-17T21:21:3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6"/>
    <n v="27"/>
    <n v="22.83"/>
    <x v="1"/>
    <s v="plays"/>
    <x v="4102"/>
    <d v="2022-12-30T09:32:4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6"/>
    <n v="10"/>
    <n v="16.670000000000002"/>
    <x v="1"/>
    <s v="plays"/>
    <x v="4103"/>
    <d v="2022-03-04T17:45:0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6"/>
    <n v="21"/>
    <n v="45.79"/>
    <x v="1"/>
    <s v="plays"/>
    <x v="4104"/>
    <d v="2023-07-06T07:37:4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6"/>
    <n v="7"/>
    <n v="383.33"/>
    <x v="1"/>
    <s v="plays"/>
    <x v="4105"/>
    <d v="2023-09-12T14:00:1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6"/>
    <n v="71"/>
    <n v="106.97"/>
    <x v="1"/>
    <s v="plays"/>
    <x v="4106"/>
    <d v="2021-09-18T01:08:3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6"/>
    <n v="2"/>
    <n v="10.25"/>
    <x v="1"/>
    <s v="plays"/>
    <x v="4107"/>
    <d v="2021-02-13T21:42:5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6"/>
    <n v="2"/>
    <n v="59"/>
    <x v="1"/>
    <s v="plays"/>
    <x v="4108"/>
    <d v="2023-11-28T09:08:3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6"/>
    <n v="0"/>
    <n v="0"/>
    <x v="1"/>
    <s v="plays"/>
    <x v="4109"/>
    <d v="2022-06-21T02:13: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6"/>
    <n v="29"/>
    <n v="14.33"/>
    <x v="1"/>
    <s v="plays"/>
    <x v="4110"/>
    <d v="2023-03-16T17:11:27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6"/>
    <n v="3"/>
    <n v="15.67"/>
    <x v="1"/>
    <s v="plays"/>
    <x v="4111"/>
    <d v="2021-08-06T20:52: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6"/>
    <n v="0"/>
    <n v="1"/>
    <x v="1"/>
    <s v="plays"/>
    <x v="4112"/>
    <d v="2022-10-02T10:17:0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6"/>
    <n v="0"/>
    <n v="1"/>
    <x v="1"/>
    <s v="plays"/>
    <x v="4113"/>
    <d v="2022-08-05T10:5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BA006-1C35-4F5C-9A50-8E71882E371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name="Parent Category"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70" zoomScaleNormal="70" workbookViewId="0">
      <pane ySplit="1" topLeftCell="A122" activePane="bottomLeft" state="frozen"/>
      <selection pane="bottomLeft" activeCell="F4" sqref="F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7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42578125" style="18" bestFit="1" customWidth="1"/>
    <col min="20" max="20" width="22.28515625" style="18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8380</v>
      </c>
      <c r="O1" s="9" t="s">
        <v>8306</v>
      </c>
      <c r="P1" s="9" t="s">
        <v>8307</v>
      </c>
      <c r="Q1" s="11" t="s">
        <v>8305</v>
      </c>
      <c r="R1" s="12" t="s">
        <v>8358</v>
      </c>
      <c r="S1" s="17" t="s">
        <v>8364</v>
      </c>
      <c r="T1" s="17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 s="7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s="15" t="s">
        <v>8309</v>
      </c>
      <c r="S2" s="16">
        <f>(((J2/60)/60)/24+DATE(1970,1,1))</f>
        <v>42177.007071759261</v>
      </c>
      <c r="T2" s="18">
        <f>(((I2/60)/60)/21+DATE(1970,1,1))</f>
        <v>44585.142857142855</v>
      </c>
    </row>
    <row r="3" spans="1:20" ht="30" x14ac:dyDescent="0.25">
      <c r="A3">
        <v>1</v>
      </c>
      <c r="B3" s="3" t="s">
        <v>3</v>
      </c>
      <c r="C3" s="3" t="s">
        <v>4112</v>
      </c>
      <c r="D3" s="7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S3" s="16">
        <f t="shared" ref="S3:S66" si="2">(((J3/60)/60)/24+DATE(1970,1,1))</f>
        <v>42766.600497685184</v>
      </c>
      <c r="T3" s="18">
        <f t="shared" ref="T3:T66" si="3">(((I3/60)/60)/21+DATE(1970,1,1))</f>
        <v>45257.686283068782</v>
      </c>
    </row>
    <row r="4" spans="1:20" ht="45" x14ac:dyDescent="0.25">
      <c r="A4">
        <v>2</v>
      </c>
      <c r="B4" s="3" t="s">
        <v>4</v>
      </c>
      <c r="C4" s="3" t="s">
        <v>4113</v>
      </c>
      <c r="D4" s="7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8">
        <f t="shared" si="3"/>
        <v>44822.37411375661</v>
      </c>
    </row>
    <row r="5" spans="1:20" ht="30" x14ac:dyDescent="0.25">
      <c r="A5">
        <v>3</v>
      </c>
      <c r="B5" s="3" t="s">
        <v>5</v>
      </c>
      <c r="C5" s="3" t="s">
        <v>4114</v>
      </c>
      <c r="D5" s="7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8">
        <f t="shared" si="3"/>
        <v>44185.588716931219</v>
      </c>
    </row>
    <row r="6" spans="1:20" ht="60" x14ac:dyDescent="0.25">
      <c r="A6">
        <v>4</v>
      </c>
      <c r="B6" s="3" t="s">
        <v>6</v>
      </c>
      <c r="C6" s="3" t="s">
        <v>4115</v>
      </c>
      <c r="D6" s="7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8">
        <f t="shared" si="3"/>
        <v>44756.239140211641</v>
      </c>
    </row>
    <row r="7" spans="1:20" ht="45" x14ac:dyDescent="0.25">
      <c r="A7">
        <v>5</v>
      </c>
      <c r="B7" s="3" t="s">
        <v>7</v>
      </c>
      <c r="C7" s="3" t="s">
        <v>4116</v>
      </c>
      <c r="D7" s="7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8">
        <f t="shared" si="3"/>
        <v>45010.408730158728</v>
      </c>
    </row>
    <row r="8" spans="1:20" ht="60" x14ac:dyDescent="0.25">
      <c r="A8">
        <v>6</v>
      </c>
      <c r="B8" s="3" t="s">
        <v>8</v>
      </c>
      <c r="C8" s="3" t="s">
        <v>4117</v>
      </c>
      <c r="D8" s="7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8">
        <f t="shared" si="3"/>
        <v>44123.368386243383</v>
      </c>
    </row>
    <row r="9" spans="1:20" ht="60" x14ac:dyDescent="0.25">
      <c r="A9">
        <v>7</v>
      </c>
      <c r="B9" s="3" t="s">
        <v>9</v>
      </c>
      <c r="C9" s="3" t="s">
        <v>4118</v>
      </c>
      <c r="D9" s="7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8">
        <f t="shared" si="3"/>
        <v>44982.768082010589</v>
      </c>
    </row>
    <row r="10" spans="1:20" ht="30" x14ac:dyDescent="0.25">
      <c r="A10">
        <v>8</v>
      </c>
      <c r="B10" s="3" t="s">
        <v>10</v>
      </c>
      <c r="C10" s="3" t="s">
        <v>4119</v>
      </c>
      <c r="D10" s="7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8">
        <f t="shared" si="3"/>
        <v>44891.142857142855</v>
      </c>
    </row>
    <row r="11" spans="1:20" ht="45" x14ac:dyDescent="0.25">
      <c r="A11">
        <v>9</v>
      </c>
      <c r="B11" s="3" t="s">
        <v>11</v>
      </c>
      <c r="C11" s="3" t="s">
        <v>4120</v>
      </c>
      <c r="D11" s="7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8">
        <f t="shared" si="3"/>
        <v>44892.546878306879</v>
      </c>
    </row>
    <row r="12" spans="1:20" ht="60" x14ac:dyDescent="0.25">
      <c r="A12">
        <v>10</v>
      </c>
      <c r="B12" s="3" t="s">
        <v>12</v>
      </c>
      <c r="C12" s="3" t="s">
        <v>4121</v>
      </c>
      <c r="D12" s="7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8">
        <f t="shared" si="3"/>
        <v>44135.934907407413</v>
      </c>
    </row>
    <row r="13" spans="1:20" ht="60" x14ac:dyDescent="0.25">
      <c r="A13">
        <v>11</v>
      </c>
      <c r="B13" s="3" t="s">
        <v>13</v>
      </c>
      <c r="C13" s="3" t="s">
        <v>4122</v>
      </c>
      <c r="D13" s="7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8">
        <f t="shared" si="3"/>
        <v>45037.71428571429</v>
      </c>
    </row>
    <row r="14" spans="1:20" ht="60" x14ac:dyDescent="0.25">
      <c r="A14">
        <v>12</v>
      </c>
      <c r="B14" s="3" t="s">
        <v>14</v>
      </c>
      <c r="C14" s="3" t="s">
        <v>4123</v>
      </c>
      <c r="D14" s="7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8">
        <f t="shared" si="3"/>
        <v>44160</v>
      </c>
    </row>
    <row r="15" spans="1:20" ht="45" x14ac:dyDescent="0.25">
      <c r="A15">
        <v>13</v>
      </c>
      <c r="B15" s="3" t="s">
        <v>15</v>
      </c>
      <c r="C15" s="3" t="s">
        <v>4124</v>
      </c>
      <c r="D15" s="7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8">
        <f t="shared" si="3"/>
        <v>44969.973809523814</v>
      </c>
    </row>
    <row r="16" spans="1:20" ht="30" x14ac:dyDescent="0.25">
      <c r="A16">
        <v>14</v>
      </c>
      <c r="B16" s="3" t="s">
        <v>16</v>
      </c>
      <c r="C16" s="3" t="s">
        <v>4125</v>
      </c>
      <c r="D16" s="7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8">
        <f t="shared" si="3"/>
        <v>44157.094444444447</v>
      </c>
    </row>
    <row r="17" spans="1:20" ht="45" x14ac:dyDescent="0.25">
      <c r="A17">
        <v>15</v>
      </c>
      <c r="B17" s="3" t="s">
        <v>17</v>
      </c>
      <c r="C17" s="3" t="s">
        <v>4126</v>
      </c>
      <c r="D17" s="7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8">
        <f t="shared" si="3"/>
        <v>44661.392063492065</v>
      </c>
    </row>
    <row r="18" spans="1:20" ht="60" x14ac:dyDescent="0.25">
      <c r="A18">
        <v>16</v>
      </c>
      <c r="B18" s="3" t="s">
        <v>18</v>
      </c>
      <c r="C18" s="3" t="s">
        <v>4127</v>
      </c>
      <c r="D18" s="7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8">
        <f t="shared" si="3"/>
        <v>44125.833333333328</v>
      </c>
    </row>
    <row r="19" spans="1:20" ht="60" x14ac:dyDescent="0.25">
      <c r="A19">
        <v>17</v>
      </c>
      <c r="B19" s="3" t="s">
        <v>19</v>
      </c>
      <c r="C19" s="3" t="s">
        <v>4128</v>
      </c>
      <c r="D19" s="7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8">
        <f t="shared" si="3"/>
        <v>44287.598174603176</v>
      </c>
    </row>
    <row r="20" spans="1:20" ht="45" x14ac:dyDescent="0.25">
      <c r="A20">
        <v>18</v>
      </c>
      <c r="B20" s="3" t="s">
        <v>20</v>
      </c>
      <c r="C20" s="3" t="s">
        <v>4129</v>
      </c>
      <c r="D20" s="7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8">
        <f t="shared" si="3"/>
        <v>44232.476931216937</v>
      </c>
    </row>
    <row r="21" spans="1:20" ht="60" x14ac:dyDescent="0.25">
      <c r="A21">
        <v>19</v>
      </c>
      <c r="B21" s="3" t="s">
        <v>21</v>
      </c>
      <c r="C21" s="3" t="s">
        <v>4130</v>
      </c>
      <c r="D21" s="7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8">
        <f t="shared" si="3"/>
        <v>44582.504417989418</v>
      </c>
    </row>
    <row r="22" spans="1:20" ht="45" x14ac:dyDescent="0.25">
      <c r="A22">
        <v>20</v>
      </c>
      <c r="B22" s="3" t="s">
        <v>22</v>
      </c>
      <c r="C22" s="3" t="s">
        <v>4131</v>
      </c>
      <c r="D22" s="7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8">
        <f t="shared" si="3"/>
        <v>44645.295132275132</v>
      </c>
    </row>
    <row r="23" spans="1:20" ht="45" x14ac:dyDescent="0.25">
      <c r="A23">
        <v>21</v>
      </c>
      <c r="B23" s="3" t="s">
        <v>23</v>
      </c>
      <c r="C23" s="3" t="s">
        <v>4132</v>
      </c>
      <c r="D23" s="7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8">
        <f t="shared" si="3"/>
        <v>44242.859642857147</v>
      </c>
    </row>
    <row r="24" spans="1:20" ht="30" x14ac:dyDescent="0.25">
      <c r="A24">
        <v>22</v>
      </c>
      <c r="B24" s="3" t="s">
        <v>24</v>
      </c>
      <c r="C24" s="3" t="s">
        <v>4133</v>
      </c>
      <c r="D24" s="7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8">
        <f t="shared" si="3"/>
        <v>44353.380158730157</v>
      </c>
    </row>
    <row r="25" spans="1:20" ht="45" x14ac:dyDescent="0.25">
      <c r="A25">
        <v>23</v>
      </c>
      <c r="B25" s="3" t="s">
        <v>25</v>
      </c>
      <c r="C25" s="3" t="s">
        <v>4134</v>
      </c>
      <c r="D25" s="7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8">
        <f t="shared" si="3"/>
        <v>44489.730158730163</v>
      </c>
    </row>
    <row r="26" spans="1:20" ht="30" x14ac:dyDescent="0.25">
      <c r="A26">
        <v>24</v>
      </c>
      <c r="B26" s="3" t="s">
        <v>26</v>
      </c>
      <c r="C26" s="3" t="s">
        <v>4135</v>
      </c>
      <c r="D26" s="7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8">
        <f t="shared" si="3"/>
        <v>44647.65</v>
      </c>
    </row>
    <row r="27" spans="1:20" ht="60" x14ac:dyDescent="0.25">
      <c r="A27">
        <v>25</v>
      </c>
      <c r="B27" s="3" t="s">
        <v>27</v>
      </c>
      <c r="C27" s="3" t="s">
        <v>4136</v>
      </c>
      <c r="D27" s="7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8">
        <f t="shared" si="3"/>
        <v>44779.314298941797</v>
      </c>
    </row>
    <row r="28" spans="1:20" ht="45" x14ac:dyDescent="0.25">
      <c r="A28">
        <v>26</v>
      </c>
      <c r="B28" s="3" t="s">
        <v>28</v>
      </c>
      <c r="C28" s="3" t="s">
        <v>4137</v>
      </c>
      <c r="D28" s="7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8">
        <f t="shared" si="3"/>
        <v>44197.017777777772</v>
      </c>
    </row>
    <row r="29" spans="1:20" ht="45" x14ac:dyDescent="0.25">
      <c r="A29">
        <v>27</v>
      </c>
      <c r="B29" s="3" t="s">
        <v>29</v>
      </c>
      <c r="C29" s="3" t="s">
        <v>4138</v>
      </c>
      <c r="D29" s="7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8">
        <f t="shared" si="3"/>
        <v>44300.664457671955</v>
      </c>
    </row>
    <row r="30" spans="1:20" ht="30" x14ac:dyDescent="0.25">
      <c r="A30">
        <v>28</v>
      </c>
      <c r="B30" s="3" t="s">
        <v>30</v>
      </c>
      <c r="C30" s="3" t="s">
        <v>4139</v>
      </c>
      <c r="D30" s="7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8">
        <f t="shared" si="3"/>
        <v>44752.958783068781</v>
      </c>
    </row>
    <row r="31" spans="1:20" ht="60" x14ac:dyDescent="0.25">
      <c r="A31">
        <v>29</v>
      </c>
      <c r="B31" s="3" t="s">
        <v>31</v>
      </c>
      <c r="C31" s="3" t="s">
        <v>4140</v>
      </c>
      <c r="D31" s="7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8">
        <f t="shared" si="3"/>
        <v>44167.483703703707</v>
      </c>
    </row>
    <row r="32" spans="1:20" ht="45" x14ac:dyDescent="0.25">
      <c r="A32">
        <v>30</v>
      </c>
      <c r="B32" s="3" t="s">
        <v>32</v>
      </c>
      <c r="C32" s="3" t="s">
        <v>4141</v>
      </c>
      <c r="D32" s="7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8">
        <f t="shared" si="3"/>
        <v>44201.334854497356</v>
      </c>
    </row>
    <row r="33" spans="1:20" ht="45" x14ac:dyDescent="0.25">
      <c r="A33">
        <v>31</v>
      </c>
      <c r="B33" s="3" t="s">
        <v>33</v>
      </c>
      <c r="C33" s="3" t="s">
        <v>4142</v>
      </c>
      <c r="D33" s="7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8">
        <f t="shared" si="3"/>
        <v>44798.476640211637</v>
      </c>
    </row>
    <row r="34" spans="1:20" ht="60" x14ac:dyDescent="0.25">
      <c r="A34">
        <v>32</v>
      </c>
      <c r="B34" s="3" t="s">
        <v>34</v>
      </c>
      <c r="C34" s="3" t="s">
        <v>4143</v>
      </c>
      <c r="D34" s="7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8">
        <f t="shared" si="3"/>
        <v>44922.332539682538</v>
      </c>
    </row>
    <row r="35" spans="1:20" ht="60" x14ac:dyDescent="0.25">
      <c r="A35">
        <v>33</v>
      </c>
      <c r="B35" s="3" t="s">
        <v>35</v>
      </c>
      <c r="C35" s="3" t="s">
        <v>4144</v>
      </c>
      <c r="D35" s="7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8">
        <f t="shared" si="3"/>
        <v>44709.231494708991</v>
      </c>
    </row>
    <row r="36" spans="1:20" ht="60" x14ac:dyDescent="0.25">
      <c r="A36">
        <v>34</v>
      </c>
      <c r="B36" s="3" t="s">
        <v>36</v>
      </c>
      <c r="C36" s="3" t="s">
        <v>4145</v>
      </c>
      <c r="D36" s="7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8">
        <f t="shared" si="3"/>
        <v>44183.082023809526</v>
      </c>
    </row>
    <row r="37" spans="1:20" ht="45" x14ac:dyDescent="0.25">
      <c r="A37">
        <v>35</v>
      </c>
      <c r="B37" s="3" t="s">
        <v>37</v>
      </c>
      <c r="C37" s="3" t="s">
        <v>4146</v>
      </c>
      <c r="D37" s="7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8">
        <f t="shared" si="3"/>
        <v>44486.71428571429</v>
      </c>
    </row>
    <row r="38" spans="1:20" ht="30" x14ac:dyDescent="0.25">
      <c r="A38">
        <v>36</v>
      </c>
      <c r="B38" s="3" t="s">
        <v>38</v>
      </c>
      <c r="C38" s="3" t="s">
        <v>4147</v>
      </c>
      <c r="D38" s="7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8">
        <f t="shared" si="3"/>
        <v>44459.588955026455</v>
      </c>
    </row>
    <row r="39" spans="1:20" ht="60" x14ac:dyDescent="0.25">
      <c r="A39">
        <v>37</v>
      </c>
      <c r="B39" s="3" t="s">
        <v>39</v>
      </c>
      <c r="C39" s="3" t="s">
        <v>4148</v>
      </c>
      <c r="D39" s="7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8">
        <f t="shared" si="3"/>
        <v>44418.934907407413</v>
      </c>
    </row>
    <row r="40" spans="1:20" ht="45" x14ac:dyDescent="0.25">
      <c r="A40">
        <v>38</v>
      </c>
      <c r="B40" s="3" t="s">
        <v>40</v>
      </c>
      <c r="C40" s="3" t="s">
        <v>4149</v>
      </c>
      <c r="D40" s="7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8">
        <f t="shared" si="3"/>
        <v>43667.351111111107</v>
      </c>
    </row>
    <row r="41" spans="1:20" ht="60" x14ac:dyDescent="0.25">
      <c r="A41">
        <v>39</v>
      </c>
      <c r="B41" s="3" t="s">
        <v>41</v>
      </c>
      <c r="C41" s="3" t="s">
        <v>4150</v>
      </c>
      <c r="D41" s="7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8">
        <f t="shared" si="3"/>
        <v>44101.523015873012</v>
      </c>
    </row>
    <row r="42" spans="1:20" ht="60" x14ac:dyDescent="0.25">
      <c r="A42">
        <v>40</v>
      </c>
      <c r="B42" s="3" t="s">
        <v>42</v>
      </c>
      <c r="C42" s="3" t="s">
        <v>4151</v>
      </c>
      <c r="D42" s="7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8">
        <f t="shared" si="3"/>
        <v>44129.190476190473</v>
      </c>
    </row>
    <row r="43" spans="1:20" ht="60" x14ac:dyDescent="0.25">
      <c r="A43">
        <v>41</v>
      </c>
      <c r="B43" s="3" t="s">
        <v>43</v>
      </c>
      <c r="C43" s="3" t="s">
        <v>4152</v>
      </c>
      <c r="D43" s="7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8">
        <f t="shared" si="3"/>
        <v>44253.078756613759</v>
      </c>
    </row>
    <row r="44" spans="1:20" ht="60" x14ac:dyDescent="0.25">
      <c r="A44">
        <v>42</v>
      </c>
      <c r="B44" s="3" t="s">
        <v>44</v>
      </c>
      <c r="C44" s="3" t="s">
        <v>4153</v>
      </c>
      <c r="D44" s="7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8">
        <f t="shared" si="3"/>
        <v>44349.159074074072</v>
      </c>
    </row>
    <row r="45" spans="1:20" ht="60" x14ac:dyDescent="0.25">
      <c r="A45">
        <v>43</v>
      </c>
      <c r="B45" s="3" t="s">
        <v>45</v>
      </c>
      <c r="C45" s="3" t="s">
        <v>4154</v>
      </c>
      <c r="D45" s="7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8">
        <f t="shared" si="3"/>
        <v>44156.428571428572</v>
      </c>
    </row>
    <row r="46" spans="1:20" ht="60" x14ac:dyDescent="0.25">
      <c r="A46">
        <v>44</v>
      </c>
      <c r="B46" s="3" t="s">
        <v>46</v>
      </c>
      <c r="C46" s="3" t="s">
        <v>4155</v>
      </c>
      <c r="D46" s="7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8">
        <f t="shared" si="3"/>
        <v>44254.827208994713</v>
      </c>
    </row>
    <row r="47" spans="1:20" ht="45" x14ac:dyDescent="0.25">
      <c r="A47">
        <v>45</v>
      </c>
      <c r="B47" s="3" t="s">
        <v>47</v>
      </c>
      <c r="C47" s="3" t="s">
        <v>4156</v>
      </c>
      <c r="D47" s="7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8">
        <f t="shared" si="3"/>
        <v>44904.570198412701</v>
      </c>
    </row>
    <row r="48" spans="1:20" ht="45" x14ac:dyDescent="0.25">
      <c r="A48">
        <v>46</v>
      </c>
      <c r="B48" s="3" t="s">
        <v>48</v>
      </c>
      <c r="C48" s="3" t="s">
        <v>4157</v>
      </c>
      <c r="D48" s="7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8">
        <f t="shared" si="3"/>
        <v>44751.817116402119</v>
      </c>
    </row>
    <row r="49" spans="1:20" ht="60" x14ac:dyDescent="0.25">
      <c r="A49">
        <v>47</v>
      </c>
      <c r="B49" s="3" t="s">
        <v>49</v>
      </c>
      <c r="C49" s="3" t="s">
        <v>4158</v>
      </c>
      <c r="D49" s="7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8">
        <f t="shared" si="3"/>
        <v>44339.127076719582</v>
      </c>
    </row>
    <row r="50" spans="1:20" ht="60" x14ac:dyDescent="0.25">
      <c r="A50">
        <v>48</v>
      </c>
      <c r="B50" s="3" t="s">
        <v>50</v>
      </c>
      <c r="C50" s="3" t="s">
        <v>4159</v>
      </c>
      <c r="D50" s="7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8">
        <f t="shared" si="3"/>
        <v>44421</v>
      </c>
    </row>
    <row r="51" spans="1:20" ht="30" x14ac:dyDescent="0.25">
      <c r="A51">
        <v>49</v>
      </c>
      <c r="B51" s="3" t="s">
        <v>51</v>
      </c>
      <c r="C51" s="3" t="s">
        <v>4160</v>
      </c>
      <c r="D51" s="7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8">
        <f t="shared" si="3"/>
        <v>44691.487367724869</v>
      </c>
    </row>
    <row r="52" spans="1:20" ht="45" x14ac:dyDescent="0.25">
      <c r="A52">
        <v>50</v>
      </c>
      <c r="B52" s="3" t="s">
        <v>52</v>
      </c>
      <c r="C52" s="3" t="s">
        <v>4161</v>
      </c>
      <c r="D52" s="7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8">
        <f t="shared" si="3"/>
        <v>44386.952380952382</v>
      </c>
    </row>
    <row r="53" spans="1:20" ht="60" x14ac:dyDescent="0.25">
      <c r="A53">
        <v>51</v>
      </c>
      <c r="B53" s="3" t="s">
        <v>53</v>
      </c>
      <c r="C53" s="3" t="s">
        <v>4162</v>
      </c>
      <c r="D53" s="7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8">
        <f t="shared" si="3"/>
        <v>44606.632764550268</v>
      </c>
    </row>
    <row r="54" spans="1:20" ht="45" x14ac:dyDescent="0.25">
      <c r="A54">
        <v>52</v>
      </c>
      <c r="B54" s="3" t="s">
        <v>54</v>
      </c>
      <c r="C54" s="3" t="s">
        <v>4163</v>
      </c>
      <c r="D54" s="7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8">
        <f t="shared" si="3"/>
        <v>44161.802195767195</v>
      </c>
    </row>
    <row r="55" spans="1:20" ht="30" x14ac:dyDescent="0.25">
      <c r="A55">
        <v>53</v>
      </c>
      <c r="B55" s="3" t="s">
        <v>55</v>
      </c>
      <c r="C55" s="3" t="s">
        <v>4164</v>
      </c>
      <c r="D55" s="7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8">
        <f t="shared" si="3"/>
        <v>44043.190476190473</v>
      </c>
    </row>
    <row r="56" spans="1:20" ht="60" x14ac:dyDescent="0.25">
      <c r="A56">
        <v>54</v>
      </c>
      <c r="B56" s="3" t="s">
        <v>56</v>
      </c>
      <c r="C56" s="3" t="s">
        <v>4165</v>
      </c>
      <c r="D56" s="7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8">
        <f t="shared" si="3"/>
        <v>44762.95794973545</v>
      </c>
    </row>
    <row r="57" spans="1:20" ht="45" x14ac:dyDescent="0.25">
      <c r="A57">
        <v>55</v>
      </c>
      <c r="B57" s="3" t="s">
        <v>57</v>
      </c>
      <c r="C57" s="3" t="s">
        <v>4166</v>
      </c>
      <c r="D57" s="7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8">
        <f t="shared" si="3"/>
        <v>44939.25021164021</v>
      </c>
    </row>
    <row r="58" spans="1:20" ht="45" x14ac:dyDescent="0.25">
      <c r="A58">
        <v>56</v>
      </c>
      <c r="B58" s="3" t="s">
        <v>58</v>
      </c>
      <c r="C58" s="3" t="s">
        <v>4167</v>
      </c>
      <c r="D58" s="7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8">
        <f t="shared" si="3"/>
        <v>44534.333333333328</v>
      </c>
    </row>
    <row r="59" spans="1:20" ht="60" x14ac:dyDescent="0.25">
      <c r="A59">
        <v>57</v>
      </c>
      <c r="B59" s="3" t="s">
        <v>59</v>
      </c>
      <c r="C59" s="3" t="s">
        <v>4168</v>
      </c>
      <c r="D59" s="7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8">
        <f t="shared" si="3"/>
        <v>44484.237592592595</v>
      </c>
    </row>
    <row r="60" spans="1:20" ht="45" x14ac:dyDescent="0.25">
      <c r="A60">
        <v>58</v>
      </c>
      <c r="B60" s="3" t="s">
        <v>60</v>
      </c>
      <c r="C60" s="3" t="s">
        <v>4169</v>
      </c>
      <c r="D60" s="7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8">
        <f t="shared" si="3"/>
        <v>44304.756243386248</v>
      </c>
    </row>
    <row r="61" spans="1:20" ht="60" x14ac:dyDescent="0.25">
      <c r="A61">
        <v>59</v>
      </c>
      <c r="B61" s="3" t="s">
        <v>61</v>
      </c>
      <c r="C61" s="3" t="s">
        <v>4170</v>
      </c>
      <c r="D61" s="7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8">
        <f t="shared" si="3"/>
        <v>44646.571428571428</v>
      </c>
    </row>
    <row r="62" spans="1:20" ht="45" x14ac:dyDescent="0.25">
      <c r="A62">
        <v>60</v>
      </c>
      <c r="B62" s="3" t="s">
        <v>62</v>
      </c>
      <c r="C62" s="3" t="s">
        <v>4171</v>
      </c>
      <c r="D62" s="7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8">
        <f t="shared" si="3"/>
        <v>44028.428571428572</v>
      </c>
    </row>
    <row r="63" spans="1:20" ht="60" x14ac:dyDescent="0.25">
      <c r="A63">
        <v>61</v>
      </c>
      <c r="B63" s="3" t="s">
        <v>63</v>
      </c>
      <c r="C63" s="3" t="s">
        <v>4172</v>
      </c>
      <c r="D63" s="7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8">
        <f t="shared" si="3"/>
        <v>43697.930648148147</v>
      </c>
    </row>
    <row r="64" spans="1:20" ht="60" x14ac:dyDescent="0.25">
      <c r="A64">
        <v>62</v>
      </c>
      <c r="B64" s="3" t="s">
        <v>64</v>
      </c>
      <c r="C64" s="3" t="s">
        <v>4173</v>
      </c>
      <c r="D64" s="7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8">
        <f t="shared" si="3"/>
        <v>43589.342301587298</v>
      </c>
    </row>
    <row r="65" spans="1:20" ht="45" x14ac:dyDescent="0.25">
      <c r="A65">
        <v>63</v>
      </c>
      <c r="B65" s="3" t="s">
        <v>65</v>
      </c>
      <c r="C65" s="3" t="s">
        <v>4174</v>
      </c>
      <c r="D65" s="7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8">
        <f t="shared" si="3"/>
        <v>43931.523015873012</v>
      </c>
    </row>
    <row r="66" spans="1:20" ht="60" x14ac:dyDescent="0.25">
      <c r="A66">
        <v>64</v>
      </c>
      <c r="B66" s="3" t="s">
        <v>66</v>
      </c>
      <c r="C66" s="3" t="s">
        <v>4175</v>
      </c>
      <c r="D66" s="7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8">
        <f t="shared" si="3"/>
        <v>43733.592341269847</v>
      </c>
    </row>
    <row r="67" spans="1:20" ht="45" x14ac:dyDescent="0.25">
      <c r="A67">
        <v>65</v>
      </c>
      <c r="B67" s="3" t="s">
        <v>67</v>
      </c>
      <c r="C67" s="3" t="s">
        <v>4176</v>
      </c>
      <c r="D67" s="7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6">
        <f t="shared" ref="S67:S130" si="6">(((J67/60)/60)/24+DATE(1970,1,1))</f>
        <v>41835.821226851855</v>
      </c>
      <c r="T67" s="18">
        <f t="shared" ref="T67:T130" si="7">(((I67/60)/60)/21+DATE(1970,1,1))</f>
        <v>44189.856349206348</v>
      </c>
    </row>
    <row r="68" spans="1:20" ht="30" x14ac:dyDescent="0.25">
      <c r="A68">
        <v>66</v>
      </c>
      <c r="B68" s="3" t="s">
        <v>68</v>
      </c>
      <c r="C68" s="3" t="s">
        <v>4177</v>
      </c>
      <c r="D68" s="7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 s="18">
        <f t="shared" si="7"/>
        <v>44998.542592592596</v>
      </c>
    </row>
    <row r="69" spans="1:20" ht="45" x14ac:dyDescent="0.25">
      <c r="A69">
        <v>67</v>
      </c>
      <c r="B69" s="3" t="s">
        <v>69</v>
      </c>
      <c r="C69" s="3" t="s">
        <v>4178</v>
      </c>
      <c r="D69" s="7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 s="18">
        <f t="shared" si="7"/>
        <v>43325.095291005287</v>
      </c>
    </row>
    <row r="70" spans="1:20" ht="60" x14ac:dyDescent="0.25">
      <c r="A70">
        <v>68</v>
      </c>
      <c r="B70" s="3" t="s">
        <v>70</v>
      </c>
      <c r="C70" s="3" t="s">
        <v>4179</v>
      </c>
      <c r="D70" s="7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 s="18">
        <f t="shared" si="7"/>
        <v>43997.079246031746</v>
      </c>
    </row>
    <row r="71" spans="1:20" ht="60" x14ac:dyDescent="0.25">
      <c r="A71">
        <v>69</v>
      </c>
      <c r="B71" s="3" t="s">
        <v>71</v>
      </c>
      <c r="C71" s="3" t="s">
        <v>4180</v>
      </c>
      <c r="D71" s="7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 s="18">
        <f t="shared" si="7"/>
        <v>42996.761111111111</v>
      </c>
    </row>
    <row r="72" spans="1:20" ht="60" x14ac:dyDescent="0.25">
      <c r="A72">
        <v>70</v>
      </c>
      <c r="B72" s="3" t="s">
        <v>72</v>
      </c>
      <c r="C72" s="3" t="s">
        <v>4181</v>
      </c>
      <c r="D72" s="7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 s="18">
        <f t="shared" si="7"/>
        <v>42965.452976190478</v>
      </c>
    </row>
    <row r="73" spans="1:20" ht="45" x14ac:dyDescent="0.25">
      <c r="A73">
        <v>71</v>
      </c>
      <c r="B73" s="3" t="s">
        <v>73</v>
      </c>
      <c r="C73" s="3" t="s">
        <v>4182</v>
      </c>
      <c r="D73" s="7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 s="18">
        <f t="shared" si="7"/>
        <v>43269.881706349202</v>
      </c>
    </row>
    <row r="74" spans="1:20" ht="60" x14ac:dyDescent="0.25">
      <c r="A74">
        <v>72</v>
      </c>
      <c r="B74" s="3" t="s">
        <v>74</v>
      </c>
      <c r="C74" s="3" t="s">
        <v>4183</v>
      </c>
      <c r="D74" s="7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 s="18">
        <f t="shared" si="7"/>
        <v>43465</v>
      </c>
    </row>
    <row r="75" spans="1:20" ht="60" x14ac:dyDescent="0.25">
      <c r="A75">
        <v>73</v>
      </c>
      <c r="B75" s="3" t="s">
        <v>75</v>
      </c>
      <c r="C75" s="3" t="s">
        <v>4184</v>
      </c>
      <c r="D75" s="7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 s="18">
        <f t="shared" si="7"/>
        <v>42822.903968253973</v>
      </c>
    </row>
    <row r="76" spans="1:20" ht="60" x14ac:dyDescent="0.25">
      <c r="A76">
        <v>74</v>
      </c>
      <c r="B76" s="3" t="s">
        <v>76</v>
      </c>
      <c r="C76" s="3" t="s">
        <v>4185</v>
      </c>
      <c r="D76" s="7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 s="18">
        <f t="shared" si="7"/>
        <v>44793.556812169307</v>
      </c>
    </row>
    <row r="77" spans="1:20" ht="45" x14ac:dyDescent="0.25">
      <c r="A77">
        <v>75</v>
      </c>
      <c r="B77" s="3" t="s">
        <v>77</v>
      </c>
      <c r="C77" s="3" t="s">
        <v>4186</v>
      </c>
      <c r="D77" s="7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 s="18">
        <f t="shared" si="7"/>
        <v>43646.953333333331</v>
      </c>
    </row>
    <row r="78" spans="1:20" ht="60" x14ac:dyDescent="0.25">
      <c r="A78">
        <v>76</v>
      </c>
      <c r="B78" s="3" t="s">
        <v>78</v>
      </c>
      <c r="C78" s="3" t="s">
        <v>4187</v>
      </c>
      <c r="D78" s="7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 s="18">
        <f t="shared" si="7"/>
        <v>43095.552354497355</v>
      </c>
    </row>
    <row r="79" spans="1:20" ht="45" x14ac:dyDescent="0.25">
      <c r="A79">
        <v>77</v>
      </c>
      <c r="B79" s="3" t="s">
        <v>79</v>
      </c>
      <c r="C79" s="3" t="s">
        <v>4188</v>
      </c>
      <c r="D79" s="7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 s="18">
        <f t="shared" si="7"/>
        <v>43261.713492063493</v>
      </c>
    </row>
    <row r="80" spans="1:20" ht="105" x14ac:dyDescent="0.25">
      <c r="A80">
        <v>78</v>
      </c>
      <c r="B80" s="3" t="s">
        <v>80</v>
      </c>
      <c r="C80" s="3" t="s">
        <v>4189</v>
      </c>
      <c r="D80" s="7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 s="18">
        <f t="shared" si="7"/>
        <v>45049.834933862432</v>
      </c>
    </row>
    <row r="81" spans="1:20" ht="45" x14ac:dyDescent="0.25">
      <c r="A81">
        <v>79</v>
      </c>
      <c r="B81" s="3" t="s">
        <v>81</v>
      </c>
      <c r="C81" s="3" t="s">
        <v>4190</v>
      </c>
      <c r="D81" s="7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 s="18">
        <f t="shared" si="7"/>
        <v>44067.030330687834</v>
      </c>
    </row>
    <row r="82" spans="1:20" ht="45" x14ac:dyDescent="0.25">
      <c r="A82">
        <v>80</v>
      </c>
      <c r="B82" s="3" t="s">
        <v>82</v>
      </c>
      <c r="C82" s="3" t="s">
        <v>4191</v>
      </c>
      <c r="D82" s="7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 s="18">
        <f t="shared" si="7"/>
        <v>43910.810264550266</v>
      </c>
    </row>
    <row r="83" spans="1:20" ht="60" x14ac:dyDescent="0.25">
      <c r="A83">
        <v>81</v>
      </c>
      <c r="B83" s="3" t="s">
        <v>83</v>
      </c>
      <c r="C83" s="3" t="s">
        <v>4192</v>
      </c>
      <c r="D83" s="7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 s="18">
        <f t="shared" si="7"/>
        <v>43323.43015873016</v>
      </c>
    </row>
    <row r="84" spans="1:20" ht="60" x14ac:dyDescent="0.25">
      <c r="A84">
        <v>82</v>
      </c>
      <c r="B84" s="3" t="s">
        <v>84</v>
      </c>
      <c r="C84" s="3" t="s">
        <v>4193</v>
      </c>
      <c r="D84" s="7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 s="18">
        <f t="shared" si="7"/>
        <v>43005.36588624338</v>
      </c>
    </row>
    <row r="85" spans="1:20" ht="60" x14ac:dyDescent="0.25">
      <c r="A85">
        <v>83</v>
      </c>
      <c r="B85" s="3" t="s">
        <v>85</v>
      </c>
      <c r="C85" s="3" t="s">
        <v>4194</v>
      </c>
      <c r="D85" s="7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 s="18">
        <f t="shared" si="7"/>
        <v>44412.976190476191</v>
      </c>
    </row>
    <row r="86" spans="1:20" ht="45" x14ac:dyDescent="0.25">
      <c r="A86">
        <v>84</v>
      </c>
      <c r="B86" s="3" t="s">
        <v>86</v>
      </c>
      <c r="C86" s="3" t="s">
        <v>4195</v>
      </c>
      <c r="D86" s="7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 s="18">
        <f t="shared" si="7"/>
        <v>42837.294788359788</v>
      </c>
    </row>
    <row r="87" spans="1:20" ht="60" x14ac:dyDescent="0.25">
      <c r="A87">
        <v>85</v>
      </c>
      <c r="B87" s="3" t="s">
        <v>87</v>
      </c>
      <c r="C87" s="3" t="s">
        <v>4196</v>
      </c>
      <c r="D87" s="7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 s="18">
        <f t="shared" si="7"/>
        <v>42986.286203703705</v>
      </c>
    </row>
    <row r="88" spans="1:20" ht="75" x14ac:dyDescent="0.25">
      <c r="A88">
        <v>86</v>
      </c>
      <c r="B88" s="3" t="s">
        <v>88</v>
      </c>
      <c r="C88" s="3" t="s">
        <v>4197</v>
      </c>
      <c r="D88" s="7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 s="18">
        <f t="shared" si="7"/>
        <v>44765.111706349206</v>
      </c>
    </row>
    <row r="89" spans="1:20" ht="45" x14ac:dyDescent="0.25">
      <c r="A89">
        <v>87</v>
      </c>
      <c r="B89" s="3" t="s">
        <v>89</v>
      </c>
      <c r="C89" s="3" t="s">
        <v>4198</v>
      </c>
      <c r="D89" s="7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 s="18">
        <f t="shared" si="7"/>
        <v>42441.080158730161</v>
      </c>
    </row>
    <row r="90" spans="1:20" ht="60" x14ac:dyDescent="0.25">
      <c r="A90">
        <v>88</v>
      </c>
      <c r="B90" s="3" t="s">
        <v>90</v>
      </c>
      <c r="C90" s="3" t="s">
        <v>4199</v>
      </c>
      <c r="D90" s="7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 s="18">
        <f t="shared" si="7"/>
        <v>44133.181626984129</v>
      </c>
    </row>
    <row r="91" spans="1:20" ht="45" x14ac:dyDescent="0.25">
      <c r="A91">
        <v>89</v>
      </c>
      <c r="B91" s="3" t="s">
        <v>91</v>
      </c>
      <c r="C91" s="3" t="s">
        <v>4200</v>
      </c>
      <c r="D91" s="7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 s="18">
        <f t="shared" si="7"/>
        <v>43693.288253968254</v>
      </c>
    </row>
    <row r="92" spans="1:20" ht="30" x14ac:dyDescent="0.25">
      <c r="A92">
        <v>90</v>
      </c>
      <c r="B92" s="3" t="s">
        <v>92</v>
      </c>
      <c r="C92" s="3" t="s">
        <v>4201</v>
      </c>
      <c r="D92" s="7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 s="18">
        <f t="shared" si="7"/>
        <v>42903.054219576719</v>
      </c>
    </row>
    <row r="93" spans="1:20" ht="45" x14ac:dyDescent="0.25">
      <c r="A93">
        <v>91</v>
      </c>
      <c r="B93" s="3" t="s">
        <v>93</v>
      </c>
      <c r="C93" s="3" t="s">
        <v>4202</v>
      </c>
      <c r="D93" s="7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 s="18">
        <f t="shared" si="7"/>
        <v>42839.17412698413</v>
      </c>
    </row>
    <row r="94" spans="1:20" ht="60" x14ac:dyDescent="0.25">
      <c r="A94">
        <v>92</v>
      </c>
      <c r="B94" s="3" t="s">
        <v>94</v>
      </c>
      <c r="C94" s="3" t="s">
        <v>4203</v>
      </c>
      <c r="D94" s="7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 s="18">
        <f t="shared" si="7"/>
        <v>45224.238095238092</v>
      </c>
    </row>
    <row r="95" spans="1:20" ht="60" x14ac:dyDescent="0.25">
      <c r="A95">
        <v>93</v>
      </c>
      <c r="B95" s="3" t="s">
        <v>95</v>
      </c>
      <c r="C95" s="3" t="s">
        <v>4204</v>
      </c>
      <c r="D95" s="7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 s="18">
        <f t="shared" si="7"/>
        <v>43311.71428571429</v>
      </c>
    </row>
    <row r="96" spans="1:20" ht="45" x14ac:dyDescent="0.25">
      <c r="A96">
        <v>94</v>
      </c>
      <c r="B96" s="3" t="s">
        <v>96</v>
      </c>
      <c r="C96" s="3" t="s">
        <v>4205</v>
      </c>
      <c r="D96" s="7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 s="18">
        <f t="shared" si="7"/>
        <v>44046.39182539683</v>
      </c>
    </row>
    <row r="97" spans="1:20" ht="60" x14ac:dyDescent="0.25">
      <c r="A97">
        <v>95</v>
      </c>
      <c r="B97" s="3" t="s">
        <v>97</v>
      </c>
      <c r="C97" s="3" t="s">
        <v>4206</v>
      </c>
      <c r="D97" s="7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 s="18">
        <f t="shared" si="7"/>
        <v>43164.434404761909</v>
      </c>
    </row>
    <row r="98" spans="1:20" ht="60" x14ac:dyDescent="0.25">
      <c r="A98">
        <v>96</v>
      </c>
      <c r="B98" s="3" t="s">
        <v>98</v>
      </c>
      <c r="C98" s="3" t="s">
        <v>4207</v>
      </c>
      <c r="D98" s="7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 s="18">
        <f t="shared" si="7"/>
        <v>42508.571428571428</v>
      </c>
    </row>
    <row r="99" spans="1:20" ht="45" x14ac:dyDescent="0.25">
      <c r="A99">
        <v>97</v>
      </c>
      <c r="B99" s="3" t="s">
        <v>99</v>
      </c>
      <c r="C99" s="3" t="s">
        <v>4208</v>
      </c>
      <c r="D99" s="7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 s="18">
        <f t="shared" si="7"/>
        <v>42902.86880952381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7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 s="18">
        <f t="shared" si="7"/>
        <v>43491.261904761908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7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 s="18">
        <f t="shared" si="7"/>
        <v>43960.888875661374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7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 s="18">
        <f t="shared" si="7"/>
        <v>43453.337116402115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7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 s="18">
        <f t="shared" si="7"/>
        <v>43545.887698412698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7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 s="18">
        <f t="shared" si="7"/>
        <v>42673.149907407409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7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 s="18">
        <f t="shared" si="7"/>
        <v>44011.063888888893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7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 s="18">
        <f t="shared" si="7"/>
        <v>42788.476190476191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7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 s="18">
        <f t="shared" si="7"/>
        <v>44923.28571428571</v>
      </c>
    </row>
    <row r="108" spans="1:20" x14ac:dyDescent="0.25">
      <c r="A108">
        <v>106</v>
      </c>
      <c r="B108" s="3" t="s">
        <v>108</v>
      </c>
      <c r="C108" s="3" t="s">
        <v>4217</v>
      </c>
      <c r="D108" s="7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 s="18">
        <f t="shared" si="7"/>
        <v>43206.459007936515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7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 s="18">
        <f t="shared" si="7"/>
        <v>42813.551415343914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7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 s="18">
        <f t="shared" si="7"/>
        <v>43690.843518518523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7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 s="18">
        <f t="shared" si="7"/>
        <v>42747.315211640213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7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 s="18">
        <f t="shared" si="7"/>
        <v>43881.28492063492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7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 s="18">
        <f t="shared" si="7"/>
        <v>44524.809351851858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7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 s="18">
        <f t="shared" si="7"/>
        <v>44052.523809523809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7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 s="18">
        <f t="shared" si="7"/>
        <v>42932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7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 s="18">
        <f t="shared" si="7"/>
        <v>43114.456190476194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7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 s="18">
        <f t="shared" si="7"/>
        <v>43140.130211640208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7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 s="18">
        <f t="shared" si="7"/>
        <v>42794.66342592593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7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 s="18">
        <f t="shared" si="7"/>
        <v>42448.761904761908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7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 s="18">
        <f t="shared" si="7"/>
        <v>42922.204179894179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7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 s="18">
        <f t="shared" si="7"/>
        <v>42940.380952380954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7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 s="18">
        <f t="shared" si="7"/>
        <v>45085.628399470901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7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 s="18">
        <f t="shared" si="7"/>
        <v>44475.774603174606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7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6">
        <f t="shared" si="6"/>
        <v>42593.431793981479</v>
      </c>
      <c r="T124" s="18">
        <f t="shared" si="7"/>
        <v>45094.064907407403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7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 s="18">
        <f t="shared" si="7"/>
        <v>44279.761904761908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7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6">
        <f t="shared" si="6"/>
        <v>42114.928726851853</v>
      </c>
      <c r="T126" s="18">
        <f t="shared" si="7"/>
        <v>44507.204259259262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7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 s="18">
        <f t="shared" si="7"/>
        <v>45227.278835978839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7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 s="18">
        <f t="shared" si="7"/>
        <v>44537.095238095237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7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 s="18">
        <f t="shared" si="7"/>
        <v>44458.808743386246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7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 s="18">
        <f t="shared" si="7"/>
        <v>45105.260489417989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7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6">
        <f t="shared" ref="S131:S194" si="10">(((J131/60)/60)/24+DATE(1970,1,1))</f>
        <v>41882.937303240738</v>
      </c>
      <c r="T131" s="18">
        <f t="shared" ref="T131:T194" si="11">(((I131/60)/60)/21+DATE(1970,1,1))</f>
        <v>44282.071203703701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7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6">
        <f t="shared" si="10"/>
        <v>41778.915416666663</v>
      </c>
      <c r="T132" s="18">
        <f t="shared" si="11"/>
        <v>44126.536507936507</v>
      </c>
    </row>
    <row r="133" spans="1:20" x14ac:dyDescent="0.25">
      <c r="A133">
        <v>131</v>
      </c>
      <c r="B133" s="3" t="s">
        <v>133</v>
      </c>
      <c r="C133" s="3" t="s">
        <v>4242</v>
      </c>
      <c r="D133" s="7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6">
        <f t="shared" si="10"/>
        <v>42541.837511574078</v>
      </c>
      <c r="T133" s="18">
        <f t="shared" si="11"/>
        <v>44983.857142857145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7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 s="18">
        <f t="shared" si="11"/>
        <v>44291.119140211638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7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6">
        <f t="shared" si="10"/>
        <v>42491.80768518518</v>
      </c>
      <c r="T135" s="18">
        <f t="shared" si="11"/>
        <v>44943.548412698408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7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6">
        <f t="shared" si="10"/>
        <v>42221.909930555557</v>
      </c>
      <c r="T136" s="18">
        <f t="shared" si="11"/>
        <v>44634.952380952382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7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 s="18">
        <f t="shared" si="11"/>
        <v>44143.619047619046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7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6">
        <f t="shared" si="10"/>
        <v>42096.410115740742</v>
      </c>
      <c r="T138" s="18">
        <f t="shared" si="11"/>
        <v>44507.774603174606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7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6">
        <f t="shared" si="10"/>
        <v>42239.573993055557</v>
      </c>
      <c r="T139" s="18">
        <f t="shared" si="11"/>
        <v>44678.227420634925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7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 s="18">
        <f t="shared" si="11"/>
        <v>44595.523015873012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7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 s="18">
        <f t="shared" si="11"/>
        <v>44573.481111111112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7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6">
        <f t="shared" si="10"/>
        <v>42053.198287037041</v>
      </c>
      <c r="T142" s="18">
        <f t="shared" si="11"/>
        <v>44442.321851851855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7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 s="18">
        <f t="shared" si="11"/>
        <v>44524.603478835983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7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 s="18">
        <f t="shared" si="11"/>
        <v>44301.497063492061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7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6">
        <f t="shared" si="10"/>
        <v>42559.064143518524</v>
      </c>
      <c r="T145" s="18">
        <f t="shared" si="11"/>
        <v>45051.567460317463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7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 s="18">
        <f t="shared" si="11"/>
        <v>44470.395132275131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7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 s="18">
        <f t="shared" si="11"/>
        <v>44607.334021164017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7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 s="18">
        <f t="shared" si="11"/>
        <v>45207.875634920638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7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6">
        <f t="shared" si="10"/>
        <v>41969.767824074079</v>
      </c>
      <c r="T149" s="18">
        <f t="shared" si="11"/>
        <v>44361.871428571423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7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 s="18">
        <f t="shared" si="11"/>
        <v>44835.607619047616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7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 s="18">
        <f t="shared" si="11"/>
        <v>44345.380952380954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7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 s="18">
        <f t="shared" si="11"/>
        <v>44518.899232804237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7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 s="18">
        <f t="shared" si="11"/>
        <v>44545.62951058201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7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 s="18">
        <f t="shared" si="11"/>
        <v>44238.802910052909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7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 s="18">
        <f t="shared" si="11"/>
        <v>44319.431798941798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7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 s="18">
        <f t="shared" si="11"/>
        <v>44528.482738095234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7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 s="18">
        <f t="shared" si="11"/>
        <v>44585.639351851845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7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 s="18">
        <f t="shared" si="11"/>
        <v>44180.571375661377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7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 s="18">
        <f t="shared" si="11"/>
        <v>44835.184814814813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7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6">
        <f t="shared" si="10"/>
        <v>41904.07671296296</v>
      </c>
      <c r="T160" s="18">
        <f t="shared" si="11"/>
        <v>44271.944814814815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7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 s="18">
        <f t="shared" si="11"/>
        <v>44980.925198412697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7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6">
        <f t="shared" si="10"/>
        <v>42171.913090277783</v>
      </c>
      <c r="T162" s="18">
        <f t="shared" si="11"/>
        <v>44612.329246031746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7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 s="18">
        <f t="shared" si="11"/>
        <v>44144.642791005288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7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 s="18">
        <f t="shared" si="11"/>
        <v>44196.414285714287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7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6">
        <f t="shared" si="10"/>
        <v>42243.961273148147</v>
      </c>
      <c r="T165" s="18">
        <f t="shared" si="11"/>
        <v>44665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7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 s="18">
        <f t="shared" si="11"/>
        <v>44235.014563492063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7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6">
        <f t="shared" si="10"/>
        <v>42351.658842592587</v>
      </c>
      <c r="T167" s="18">
        <f t="shared" si="11"/>
        <v>44783.467248677247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7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 s="18">
        <f t="shared" si="11"/>
        <v>45205.658227513224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7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 s="18">
        <f t="shared" si="11"/>
        <v>44599.774272486771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7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 s="18">
        <f t="shared" si="11"/>
        <v>44441.907010582014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7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 s="18">
        <f t="shared" si="11"/>
        <v>44267.86321428571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7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 s="18">
        <f t="shared" si="11"/>
        <v>44628.688888888893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7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 s="18">
        <f t="shared" si="11"/>
        <v>45026.349391534393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7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6">
        <f t="shared" si="10"/>
        <v>42047.394942129627</v>
      </c>
      <c r="T174" s="18">
        <f t="shared" si="11"/>
        <v>44441.40374338624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7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6">
        <f t="shared" si="10"/>
        <v>42033.573009259257</v>
      </c>
      <c r="T175" s="18">
        <f t="shared" si="11"/>
        <v>44419.940582010582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7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6">
        <f t="shared" si="10"/>
        <v>42072.758981481486</v>
      </c>
      <c r="T176" s="18">
        <f t="shared" si="11"/>
        <v>44499.010264550263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7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 s="18">
        <f t="shared" si="11"/>
        <v>44211.031891534389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7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6">
        <f t="shared" si="10"/>
        <v>42191.824062500003</v>
      </c>
      <c r="T178" s="18">
        <f t="shared" si="11"/>
        <v>44600.798928571428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7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 s="18">
        <f t="shared" si="11"/>
        <v>44446.721243386244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7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6">
        <f t="shared" si="10"/>
        <v>42304.955381944441</v>
      </c>
      <c r="T180" s="18">
        <f t="shared" si="11"/>
        <v>44730.139484126979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7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 s="18">
        <f t="shared" si="11"/>
        <v>44842.234854497357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7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 s="18">
        <f t="shared" si="11"/>
        <v>44470.476190476191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7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 s="18">
        <f t="shared" si="11"/>
        <v>44550.419246031743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7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6">
        <f t="shared" si="10"/>
        <v>42712.011944444443</v>
      </c>
      <c r="T184" s="18">
        <f t="shared" si="11"/>
        <v>45195.299365079365</v>
      </c>
    </row>
    <row r="185" spans="1:20" x14ac:dyDescent="0.25">
      <c r="A185">
        <v>183</v>
      </c>
      <c r="B185" s="3" t="s">
        <v>185</v>
      </c>
      <c r="C185" s="3" t="s">
        <v>4293</v>
      </c>
      <c r="D185" s="7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 s="18">
        <f t="shared" si="11"/>
        <v>44312.830820105824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7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 s="18">
        <f t="shared" si="11"/>
        <v>44213.761111111111</v>
      </c>
    </row>
    <row r="187" spans="1:20" x14ac:dyDescent="0.25">
      <c r="A187">
        <v>185</v>
      </c>
      <c r="B187" s="3" t="s">
        <v>187</v>
      </c>
      <c r="C187" s="3" t="s">
        <v>4295</v>
      </c>
      <c r="D187" s="7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 s="18">
        <f t="shared" si="11"/>
        <v>45034.041521164021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7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6">
        <f t="shared" si="10"/>
        <v>42767.812893518523</v>
      </c>
      <c r="T188" s="18">
        <f t="shared" si="11"/>
        <v>45259.095238095237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7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 s="18">
        <f t="shared" si="11"/>
        <v>44583.046825396828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7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6">
        <f t="shared" si="10"/>
        <v>41857.18304398148</v>
      </c>
      <c r="T190" s="18">
        <f t="shared" si="11"/>
        <v>44218.352050264548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7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 s="18">
        <f t="shared" si="11"/>
        <v>45052.075092592597</v>
      </c>
    </row>
    <row r="192" spans="1:20" x14ac:dyDescent="0.25">
      <c r="A192">
        <v>190</v>
      </c>
      <c r="B192" s="3" t="s">
        <v>192</v>
      </c>
      <c r="C192" s="3" t="s">
        <v>4300</v>
      </c>
      <c r="D192" s="7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 s="18">
        <f t="shared" si="11"/>
        <v>44961.743994708995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7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 s="18">
        <f t="shared" si="11"/>
        <v>44666.647328042323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7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 s="18">
        <f t="shared" si="11"/>
        <v>44267.048042328046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7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6">
        <f t="shared" ref="S195:S258" si="14">(((J195/60)/60)/24+DATE(1970,1,1))</f>
        <v>41911.934791666667</v>
      </c>
      <c r="T195" s="18">
        <f t="shared" ref="T195:T258" si="15">(((I195/60)/60)/21+DATE(1970,1,1))</f>
        <v>44315.25880952381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7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 s="18">
        <f t="shared" si="15"/>
        <v>44845.567870370374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7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6">
        <f t="shared" si="14"/>
        <v>42135.67050925926</v>
      </c>
      <c r="T197" s="18">
        <f t="shared" si="15"/>
        <v>44570.909153439155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7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 s="18">
        <f t="shared" si="15"/>
        <v>44676.28571428571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7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 s="18">
        <f t="shared" si="15"/>
        <v>45243.142857142855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7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 s="18">
        <f t="shared" si="15"/>
        <v>44252.866693121694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7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6">
        <f t="shared" si="14"/>
        <v>42584.123865740738</v>
      </c>
      <c r="T201" s="18">
        <f t="shared" si="15"/>
        <v>45049.141560846561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7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 s="18">
        <f t="shared" si="15"/>
        <v>44229.666706349206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7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 s="18">
        <f t="shared" si="15"/>
        <v>44397.364140211641</v>
      </c>
    </row>
    <row r="204" spans="1:20" x14ac:dyDescent="0.25">
      <c r="A204">
        <v>202</v>
      </c>
      <c r="B204" s="3" t="s">
        <v>204</v>
      </c>
      <c r="C204" s="3" t="s">
        <v>4312</v>
      </c>
      <c r="D204" s="7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6">
        <f t="shared" si="14"/>
        <v>42255.927824074075</v>
      </c>
      <c r="T204" s="18">
        <f t="shared" si="15"/>
        <v>44673.99920634921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7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 s="18">
        <f t="shared" si="15"/>
        <v>44385.969100529102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7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 s="18">
        <f t="shared" si="15"/>
        <v>45017.666706349206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7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 s="18">
        <f t="shared" si="15"/>
        <v>44671.436798941795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7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6">
        <f t="shared" si="14"/>
        <v>42567.004432870366</v>
      </c>
      <c r="T208" s="18">
        <f t="shared" si="15"/>
        <v>45019.290780423282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7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 s="18">
        <f t="shared" si="15"/>
        <v>44356.653941798941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7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6">
        <f t="shared" si="14"/>
        <v>41959.369988425926</v>
      </c>
      <c r="T210" s="18">
        <f t="shared" si="15"/>
        <v>44335.137129629627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7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6">
        <f t="shared" si="14"/>
        <v>42165.922858796301</v>
      </c>
      <c r="T211" s="18">
        <f t="shared" si="15"/>
        <v>44571.19755291006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7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 s="18">
        <f t="shared" si="15"/>
        <v>44665.238095238092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7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 s="18">
        <f t="shared" si="15"/>
        <v>44651.468478835981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7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 s="18">
        <f t="shared" si="15"/>
        <v>44892.244973544977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7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 s="18">
        <f t="shared" si="15"/>
        <v>44613.100542328044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7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 s="18">
        <f t="shared" si="15"/>
        <v>44426.874986772484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7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 s="18">
        <f t="shared" si="15"/>
        <v>44824.99920634921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7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 s="18">
        <f t="shared" si="15"/>
        <v>44480.905251322751</v>
      </c>
    </row>
    <row r="219" spans="1:20" x14ac:dyDescent="0.25">
      <c r="A219">
        <v>217</v>
      </c>
      <c r="B219" s="3" t="s">
        <v>219</v>
      </c>
      <c r="C219" s="3" t="s">
        <v>4327</v>
      </c>
      <c r="D219" s="7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 s="18">
        <f t="shared" si="15"/>
        <v>44349.160701058201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7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 s="18">
        <f t="shared" si="15"/>
        <v>44506.860965608466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7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 s="18">
        <f t="shared" si="15"/>
        <v>44874.475396825394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7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 s="18">
        <f t="shared" si="15"/>
        <v>44617.957142857143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7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6">
        <f t="shared" si="14"/>
        <v>42031.837546296301</v>
      </c>
      <c r="T223" s="18">
        <f t="shared" si="15"/>
        <v>44452.195291005293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7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 s="18">
        <f t="shared" si="15"/>
        <v>44450.269047619047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7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6">
        <f t="shared" si="14"/>
        <v>42482.048032407409</v>
      </c>
      <c r="T225" s="18">
        <f t="shared" si="15"/>
        <v>44932.480158730163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7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6">
        <f t="shared" si="14"/>
        <v>42135.235254629632</v>
      </c>
      <c r="T226" s="18">
        <f t="shared" si="15"/>
        <v>44570.411719576718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7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6">
        <f t="shared" si="14"/>
        <v>42438.961273148147</v>
      </c>
      <c r="T227" s="18">
        <f t="shared" si="15"/>
        <v>44883.193835978833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7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 s="18">
        <f t="shared" si="15"/>
        <v>44524.880158730157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7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6">
        <f t="shared" si="14"/>
        <v>42164.893993055557</v>
      </c>
      <c r="T229" s="18">
        <f t="shared" si="15"/>
        <v>44570.021706349209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7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6">
        <f t="shared" si="14"/>
        <v>42096.686400462961</v>
      </c>
      <c r="T230" s="18">
        <f t="shared" si="15"/>
        <v>44526.355886243386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7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6">
        <f t="shared" si="14"/>
        <v>42383.933993055558</v>
      </c>
      <c r="T231" s="18">
        <f t="shared" si="15"/>
        <v>44820.353134920631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7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 s="18">
        <f t="shared" si="15"/>
        <v>44529.888240740736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7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6">
        <f t="shared" si="14"/>
        <v>42341.958923611113</v>
      </c>
      <c r="T233" s="18">
        <f t="shared" si="15"/>
        <v>44772.381626984134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7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 s="18">
        <f t="shared" si="15"/>
        <v>44419.086587301586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7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6">
        <f t="shared" si="14"/>
        <v>42612.911712962959</v>
      </c>
      <c r="T235" s="18">
        <f t="shared" si="15"/>
        <v>45082.041957671958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7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 s="18">
        <f t="shared" si="15"/>
        <v>44548.469034391535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7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6">
        <f t="shared" si="14"/>
        <v>42164.908530092594</v>
      </c>
      <c r="T237" s="18">
        <f t="shared" si="15"/>
        <v>44570.038320105821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7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6">
        <f t="shared" si="14"/>
        <v>42321.08447916666</v>
      </c>
      <c r="T238" s="18">
        <f t="shared" si="15"/>
        <v>44774.71428571429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7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 s="18">
        <f t="shared" si="15"/>
        <v>44847.373928571425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7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6">
        <f t="shared" si="14"/>
        <v>42713.962499999994</v>
      </c>
      <c r="T240" s="18">
        <f t="shared" si="15"/>
        <v>45186.571428571428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7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 s="18">
        <f t="shared" si="15"/>
        <v>44709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7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 s="18">
        <f t="shared" si="15"/>
        <v>43661.238240740742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7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 s="18">
        <f t="shared" si="15"/>
        <v>44341.226243386242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7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 s="18">
        <f t="shared" si="15"/>
        <v>43087.277645502647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7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 s="18">
        <f t="shared" si="15"/>
        <v>43995.34</v>
      </c>
    </row>
    <row r="246" spans="1:20" ht="60" x14ac:dyDescent="0.25">
      <c r="A246">
        <v>244</v>
      </c>
      <c r="B246" s="4">
        <v>39756</v>
      </c>
      <c r="C246" s="3" t="s">
        <v>4354</v>
      </c>
      <c r="D246" s="7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 s="18">
        <f t="shared" si="15"/>
        <v>42351.05238095238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7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 s="18">
        <f t="shared" si="15"/>
        <v>43361.060648148152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7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 s="18">
        <f t="shared" si="15"/>
        <v>42667.748743386241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7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 s="18">
        <f t="shared" si="15"/>
        <v>42595.459523809521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7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 s="18">
        <f t="shared" si="15"/>
        <v>43108.170753968254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7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 s="18">
        <f t="shared" si="15"/>
        <v>42533.269841269837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7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 s="18">
        <f t="shared" si="15"/>
        <v>43697.646706349209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7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 s="18">
        <f t="shared" si="15"/>
        <v>43256.761904761908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7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 s="18">
        <f t="shared" si="15"/>
        <v>42438.903968253973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7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 s="18">
        <f t="shared" si="15"/>
        <v>43152.600992063497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7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 s="18">
        <f t="shared" si="15"/>
        <v>44683.380952380954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7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 s="18">
        <f t="shared" si="15"/>
        <v>42768.411137566138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7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 s="18">
        <f t="shared" si="15"/>
        <v>43604.164907407408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7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6">
        <f t="shared" ref="S259:S322" si="18">(((J259/60)/60)/24+DATE(1970,1,1))</f>
        <v>42479.626875000002</v>
      </c>
      <c r="T259" s="18">
        <f t="shared" ref="T259:T322" si="19">(((I259/60)/60)/21+DATE(1970,1,1))</f>
        <v>44929.716428571424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7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 s="18">
        <f t="shared" si="19"/>
        <v>42875.344788359784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7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 s="18">
        <f t="shared" si="19"/>
        <v>44464.700648148151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7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 s="18">
        <f t="shared" si="19"/>
        <v>42491.761111111111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7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 s="18">
        <f t="shared" si="19"/>
        <v>43281.710317460318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7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 s="18">
        <f t="shared" si="19"/>
        <v>42747.569153439152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7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 s="18">
        <f t="shared" si="19"/>
        <v>43410.091190476189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7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 s="18">
        <f t="shared" si="19"/>
        <v>43250.851785714287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7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 s="18">
        <f t="shared" si="19"/>
        <v>42414.536507936507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7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 s="18">
        <f t="shared" si="19"/>
        <v>42394.326190476189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7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 s="18">
        <f t="shared" si="19"/>
        <v>44136.374325396828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7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 s="18">
        <f t="shared" si="19"/>
        <v>43037.79335978836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7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 s="18">
        <f t="shared" si="19"/>
        <v>45248.082301587303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7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 s="18">
        <f t="shared" si="19"/>
        <v>42848.047619047618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7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 s="18">
        <f t="shared" si="19"/>
        <v>43937.380952380954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7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 s="18">
        <f t="shared" si="19"/>
        <v>42400.753174603175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7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 s="18">
        <f t="shared" si="19"/>
        <v>42892.998227513228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7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 s="18">
        <f t="shared" si="19"/>
        <v>43209.332539682538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7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 s="18">
        <f t="shared" si="19"/>
        <v>43459.369920634927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7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 s="18">
        <f t="shared" si="19"/>
        <v>43235.331666666665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7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 s="18">
        <f t="shared" si="19"/>
        <v>44516.304484126988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7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 s="18">
        <f t="shared" si="19"/>
        <v>43426.189669312167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7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 s="18">
        <f t="shared" si="19"/>
        <v>45253.667460317462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7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 s="18">
        <f t="shared" si="19"/>
        <v>44106.817923280425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7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 s="18">
        <f t="shared" si="19"/>
        <v>42102.496825396825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7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 s="18">
        <f t="shared" si="19"/>
        <v>42326.619047619046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7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 s="18">
        <f t="shared" si="19"/>
        <v>42856.094444444447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7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 s="18">
        <f t="shared" si="19"/>
        <v>43124.129365079367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7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 s="18">
        <f t="shared" si="19"/>
        <v>43817.864126984132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7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 s="18">
        <f t="shared" si="19"/>
        <v>43614.456666666665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7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 s="18">
        <f t="shared" si="19"/>
        <v>43450.333333333328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7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 s="18">
        <f t="shared" si="19"/>
        <v>43302.907314814816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7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 s="18">
        <f t="shared" si="19"/>
        <v>43867.807328042327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7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 s="18">
        <f t="shared" si="19"/>
        <v>42720.237301587302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7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 s="18">
        <f t="shared" si="19"/>
        <v>43655.857936507935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7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 s="18">
        <f t="shared" si="19"/>
        <v>43027.475396825394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7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 s="18">
        <f t="shared" si="19"/>
        <v>44061.191984126985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7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 s="18">
        <f t="shared" si="19"/>
        <v>42494.333333333328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7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 s="18">
        <f t="shared" si="19"/>
        <v>43866.142857142855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7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 s="18">
        <f t="shared" si="19"/>
        <v>43386.686283068782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7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 s="18">
        <f t="shared" si="19"/>
        <v>44490.332539682538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7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 s="18">
        <f t="shared" si="19"/>
        <v>44083.142857142855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7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 s="18">
        <f t="shared" si="19"/>
        <v>42632.162169312171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7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 s="18">
        <f t="shared" si="19"/>
        <v>42813.525634920632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7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 s="18">
        <f t="shared" si="19"/>
        <v>43607.509722222225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7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 s="18">
        <f t="shared" si="19"/>
        <v>43163.122195767195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7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 s="18">
        <f t="shared" si="19"/>
        <v>43275.367010582013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7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 s="18">
        <f t="shared" si="19"/>
        <v>43379.380952380954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7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 s="18">
        <f t="shared" si="19"/>
        <v>43180.005939153438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7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 s="18">
        <f t="shared" si="19"/>
        <v>43608.766309523809</v>
      </c>
    </row>
    <row r="309" spans="1:20" x14ac:dyDescent="0.25">
      <c r="A309">
        <v>307</v>
      </c>
      <c r="B309" s="3" t="s">
        <v>308</v>
      </c>
      <c r="C309" s="3" t="s">
        <v>4417</v>
      </c>
      <c r="D309" s="7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 s="18">
        <f t="shared" si="19"/>
        <v>43562.07937830688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7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 s="18">
        <f t="shared" si="19"/>
        <v>42761.793783068788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7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 s="18">
        <f t="shared" si="19"/>
        <v>43382.430343915345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7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 s="18">
        <f t="shared" si="19"/>
        <v>43017.095238095237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7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 s="18">
        <f t="shared" si="19"/>
        <v>43100.808730158729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7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 s="18">
        <f t="shared" si="19"/>
        <v>43637.431640211638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7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 s="18">
        <f t="shared" si="19"/>
        <v>42520.618253968256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7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 s="18">
        <f t="shared" si="19"/>
        <v>43587.095079365085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7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 s="18">
        <f t="shared" si="19"/>
        <v>43368.739867724871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7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 s="18">
        <f t="shared" si="19"/>
        <v>44329.237301587302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7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 s="18">
        <f t="shared" si="19"/>
        <v>43912.630727513228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7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 s="18">
        <f t="shared" si="19"/>
        <v>43615.853849206353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7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 s="18">
        <f t="shared" si="19"/>
        <v>42303.094444444447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7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 s="18">
        <f t="shared" si="19"/>
        <v>44759.809523809527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7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6">
        <f t="shared" ref="S323:S386" si="22">(((J323/60)/60)/24+DATE(1970,1,1))</f>
        <v>42647.446597222224</v>
      </c>
      <c r="T323" s="18">
        <f t="shared" ref="T323:T386" si="23">(((I323/60)/60)/21+DATE(1970,1,1))</f>
        <v>45127.272301587305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7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 s="18">
        <f t="shared" si="23"/>
        <v>44922.794285714284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7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 s="18">
        <f t="shared" si="23"/>
        <v>45176.237301587302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7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 s="18">
        <f t="shared" si="23"/>
        <v>44596.001428571428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7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 s="18">
        <f t="shared" si="23"/>
        <v>45174.929007936509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7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 s="18">
        <f t="shared" si="23"/>
        <v>45271.807142857142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7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 s="18">
        <f t="shared" si="23"/>
        <v>44444.809523809527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7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 s="18">
        <f t="shared" si="23"/>
        <v>44700.619047619046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7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 s="18">
        <f t="shared" si="23"/>
        <v>44707.476190476191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7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 s="18">
        <f t="shared" si="23"/>
        <v>43674.332539682538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7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 s="18">
        <f t="shared" si="23"/>
        <v>44962.807328042327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7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 s="18">
        <f t="shared" si="23"/>
        <v>44696.238095238092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7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 s="18">
        <f t="shared" si="23"/>
        <v>44881.679775132274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7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 s="18">
        <f t="shared" si="23"/>
        <v>44507.047619047618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7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 s="18">
        <f t="shared" si="23"/>
        <v>44499.190476190473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7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 s="18">
        <f t="shared" si="23"/>
        <v>44714.871931216927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7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 s="18">
        <f t="shared" si="23"/>
        <v>44435.385026455027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7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 s="18">
        <f t="shared" si="23"/>
        <v>45051.333333333328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7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 s="18">
        <f t="shared" si="23"/>
        <v>44488.725767195763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7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 s="18">
        <f t="shared" si="23"/>
        <v>45264.857142857145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7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 s="18">
        <f t="shared" si="23"/>
        <v>44248.046825396828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7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 s="18">
        <f t="shared" si="23"/>
        <v>44907.035251322755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7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 s="18">
        <f t="shared" si="23"/>
        <v>44298.28571428571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7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 s="18">
        <f t="shared" si="23"/>
        <v>44525.682539682537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7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 s="18">
        <f t="shared" si="23"/>
        <v>44512.936375661375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7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 s="18">
        <f t="shared" si="23"/>
        <v>44680.42884920635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7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 s="18">
        <f t="shared" si="23"/>
        <v>44715.89958994709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7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 s="18">
        <f t="shared" si="23"/>
        <v>44618.813703703701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7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 s="18">
        <f t="shared" si="23"/>
        <v>45250.713068783065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7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 s="18">
        <f t="shared" si="23"/>
        <v>45060.618253968256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7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 s="18">
        <f t="shared" si="23"/>
        <v>44882.054947089942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7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 s="18">
        <f t="shared" si="23"/>
        <v>44256.048518518517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7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 s="18">
        <f t="shared" si="23"/>
        <v>44721.952632275134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7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 s="18">
        <f t="shared" si="23"/>
        <v>44883.041283068786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7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 s="18">
        <f t="shared" si="23"/>
        <v>44317.954947089951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7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 s="18">
        <f t="shared" si="23"/>
        <v>44856.727420634925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7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 s="18">
        <f t="shared" si="23"/>
        <v>44482.396785714285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7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 s="18">
        <f t="shared" si="23"/>
        <v>44960.571428571428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7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 s="18">
        <f t="shared" si="23"/>
        <v>44298.390476190478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7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 s="18">
        <f t="shared" si="23"/>
        <v>44585.151587301589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7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 s="18">
        <f t="shared" si="23"/>
        <v>44308.477592592593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7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 s="18">
        <f t="shared" si="23"/>
        <v>44186.142857142855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7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 s="18">
        <f t="shared" si="23"/>
        <v>42405.350793650796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7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 s="18">
        <f t="shared" si="23"/>
        <v>44131.475396825394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7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 s="18">
        <f t="shared" si="23"/>
        <v>44002.835965608465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7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 s="18">
        <f t="shared" si="23"/>
        <v>43261.33489417989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7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 s="18">
        <f t="shared" si="23"/>
        <v>43656.094444444447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7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 s="18">
        <f t="shared" si="23"/>
        <v>44437.073042328047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7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 s="18">
        <f t="shared" si="23"/>
        <v>43117.059113756615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7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 s="18">
        <f t="shared" si="23"/>
        <v>45195.051587301583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7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 s="18">
        <f t="shared" si="23"/>
        <v>43555.020357142857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7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 s="18">
        <f t="shared" si="23"/>
        <v>44879.476190476191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7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 s="18">
        <f t="shared" si="23"/>
        <v>43328.899444444447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7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 s="18">
        <f t="shared" si="23"/>
        <v>42979.159140211639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7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 s="18">
        <f t="shared" si="23"/>
        <v>44004.109523809522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7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 s="18">
        <f t="shared" si="23"/>
        <v>45041.517407407409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7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 s="18">
        <f t="shared" si="23"/>
        <v>44715.619841269843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7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 s="18">
        <f t="shared" si="23"/>
        <v>44798.707936507933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7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 s="18">
        <f t="shared" si="23"/>
        <v>43241.786666666667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7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 s="18">
        <f t="shared" si="23"/>
        <v>44796.108359788363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7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 s="18">
        <f t="shared" si="23"/>
        <v>43341.809523809527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7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 s="18">
        <f t="shared" si="23"/>
        <v>43385.810846560853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7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 s="18">
        <f t="shared" si="23"/>
        <v>44093.705806878308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7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 s="18">
        <f t="shared" si="23"/>
        <v>44359.607764550266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7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6">
        <f t="shared" ref="S387:S450" si="26">(((J387/60)/60)/24+DATE(1970,1,1))</f>
        <v>41934.584502314814</v>
      </c>
      <c r="T387" s="18">
        <f t="shared" ref="T387:T450" si="27">(((I387/60)/60)/21+DATE(1970,1,1))</f>
        <v>44306.858478835973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7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 s="18">
        <f t="shared" si="27"/>
        <v>44606.65861111111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7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 s="18">
        <f t="shared" si="27"/>
        <v>44611.571428571428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7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 s="18">
        <f t="shared" si="27"/>
        <v>45009.087037037039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7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 s="18">
        <f t="shared" si="27"/>
        <v>44011.237301587302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7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 s="18">
        <f t="shared" si="27"/>
        <v>44498.184814814813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7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 s="18">
        <f t="shared" si="27"/>
        <v>43084.475396825394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7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 s="18">
        <f t="shared" si="27"/>
        <v>42969.142857142855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7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 s="18">
        <f t="shared" si="27"/>
        <v>43841.810211640215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7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 s="18">
        <f t="shared" si="27"/>
        <v>44893.315899470901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7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 s="18">
        <f t="shared" si="27"/>
        <v>43235.168253968252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7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 s="18">
        <f t="shared" si="27"/>
        <v>43315.931296296294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7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 s="18">
        <f t="shared" si="27"/>
        <v>42544.03492063492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7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 s="18">
        <f t="shared" si="27"/>
        <v>44488.763571428572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7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 s="18">
        <f t="shared" si="27"/>
        <v>45168.428571428572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7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 s="18">
        <f t="shared" si="27"/>
        <v>44091.452380952382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7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 s="18">
        <f t="shared" si="27"/>
        <v>42933.391137566141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7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 s="18">
        <f t="shared" si="27"/>
        <v>44705.664246031745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7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 s="18">
        <f t="shared" si="27"/>
        <v>42936.196825396823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7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 s="18">
        <f t="shared" si="27"/>
        <v>43976.955555555556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7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 s="18">
        <f t="shared" si="27"/>
        <v>44009.097076719576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7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 s="18">
        <f t="shared" si="27"/>
        <v>42829.856349206348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7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 s="18">
        <f t="shared" si="27"/>
        <v>43052.328703703708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7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 s="18">
        <f t="shared" si="27"/>
        <v>43871.603042328039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7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 s="18">
        <f t="shared" si="27"/>
        <v>45003.128888888888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7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 s="18">
        <f t="shared" si="27"/>
        <v>44546.121653439157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7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 s="18">
        <f t="shared" si="27"/>
        <v>43924.666666666672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7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 s="18">
        <f t="shared" si="27"/>
        <v>43336.70605820106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7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 s="18">
        <f t="shared" si="27"/>
        <v>43330.002791005289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7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 s="18">
        <f t="shared" si="27"/>
        <v>43843.358002645502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7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 s="18">
        <f t="shared" si="27"/>
        <v>44266.71428571429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7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 s="18">
        <f t="shared" si="27"/>
        <v>43979.738505291003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7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 s="18">
        <f t="shared" si="27"/>
        <v>43629.788095238095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7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 s="18">
        <f t="shared" si="27"/>
        <v>44585.322711640212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7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 s="18">
        <f t="shared" si="27"/>
        <v>43724.248505291005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7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 s="18">
        <f t="shared" si="27"/>
        <v>44018.365489417993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7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 s="18">
        <f t="shared" si="27"/>
        <v>44618.704444444447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7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 s="18">
        <f t="shared" si="27"/>
        <v>44225.297579365077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7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 s="18">
        <f t="shared" si="27"/>
        <v>43696.91574074074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7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 s="18">
        <f t="shared" si="27"/>
        <v>43197.953690476192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7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 s="18">
        <f t="shared" si="27"/>
        <v>44731.174656084651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7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 s="18">
        <f t="shared" si="27"/>
        <v>44839.527962962966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7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6">
        <f t="shared" si="26"/>
        <v>42285.909027777772</v>
      </c>
      <c r="T429" s="18">
        <f t="shared" si="27"/>
        <v>44689.903968253973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7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 s="18">
        <f t="shared" si="27"/>
        <v>44126.619047619046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7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6">
        <f t="shared" si="26"/>
        <v>40070.901412037041</v>
      </c>
      <c r="T431" s="18">
        <f t="shared" si="27"/>
        <v>42226.380158730157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7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 s="18">
        <f t="shared" si="27"/>
        <v>43807.979722222226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7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 s="18">
        <f t="shared" si="27"/>
        <v>44983.710092592592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7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 s="18">
        <f t="shared" si="27"/>
        <v>44688.687579365083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7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6">
        <f t="shared" si="26"/>
        <v>42228.629884259266</v>
      </c>
      <c r="T435" s="18">
        <f t="shared" si="27"/>
        <v>44677.14843915344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7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 s="18">
        <f t="shared" si="27"/>
        <v>43901.429920634924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7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 s="18">
        <f t="shared" si="27"/>
        <v>43810.997089947094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7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6">
        <f t="shared" si="26"/>
        <v>41456.36241898148</v>
      </c>
      <c r="T438" s="18">
        <f t="shared" si="27"/>
        <v>43760.271335978832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7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6">
        <f t="shared" si="26"/>
        <v>42591.31858796296</v>
      </c>
      <c r="T439" s="18">
        <f t="shared" si="27"/>
        <v>45091.649814814809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7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 s="18">
        <f t="shared" si="27"/>
        <v>44720.203148148146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7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6">
        <f t="shared" si="26"/>
        <v>41919.761782407404</v>
      </c>
      <c r="T441" s="18">
        <f t="shared" si="27"/>
        <v>44267.013465608463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7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 s="18">
        <f t="shared" si="27"/>
        <v>44866.078743386242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7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6">
        <f t="shared" si="26"/>
        <v>41550.793935185182</v>
      </c>
      <c r="T443" s="18">
        <f t="shared" si="27"/>
        <v>43868.193068783068</v>
      </c>
    </row>
    <row r="444" spans="1:20" x14ac:dyDescent="0.25">
      <c r="A444">
        <v>442</v>
      </c>
      <c r="B444" s="3" t="s">
        <v>443</v>
      </c>
      <c r="C444" s="3" t="s">
        <v>4552</v>
      </c>
      <c r="D444" s="7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 s="18">
        <f t="shared" si="27"/>
        <v>44410.015648148146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7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 s="18">
        <f t="shared" si="27"/>
        <v>43981.588637566136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7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 s="18">
        <f t="shared" si="27"/>
        <v>43152.893664021161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7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 s="18">
        <f t="shared" si="27"/>
        <v>44513.383267195764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7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 s="18">
        <f t="shared" si="27"/>
        <v>44423.952645502643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7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 s="18">
        <f t="shared" si="27"/>
        <v>43611.872526455023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7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 s="18">
        <f t="shared" si="27"/>
        <v>44088.723478835978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7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6">
        <f t="shared" ref="S451:S514" si="30">(((J451/60)/60)/24+DATE(1970,1,1))</f>
        <v>41534.568113425928</v>
      </c>
      <c r="T451" s="18">
        <f t="shared" ref="T451:T514" si="31">(((I451/60)/60)/21+DATE(1970,1,1))</f>
        <v>43849.649272486771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7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 s="18">
        <f t="shared" si="31"/>
        <v>43987.224867724864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7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6">
        <f t="shared" si="30"/>
        <v>41634.715173611112</v>
      </c>
      <c r="T453" s="18">
        <f t="shared" si="31"/>
        <v>43964.103055555555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7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 s="18">
        <f t="shared" si="31"/>
        <v>44504.661574074074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7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 s="18">
        <f t="shared" si="31"/>
        <v>44409.942843915342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7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 s="18">
        <f t="shared" si="31"/>
        <v>44312.487301587302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7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 s="18">
        <f t="shared" si="31"/>
        <v>43222.738888888889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7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 s="18">
        <f t="shared" si="31"/>
        <v>43854.903968253973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7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6">
        <f t="shared" si="30"/>
        <v>41837.767500000002</v>
      </c>
      <c r="T459" s="18">
        <f t="shared" si="31"/>
        <v>44196.162857142859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7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 s="18">
        <f t="shared" si="31"/>
        <v>43671.514021164025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7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 s="18">
        <f t="shared" si="31"/>
        <v>43045.208029100526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7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 s="18">
        <f t="shared" si="31"/>
        <v>44108.619047619046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7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6">
        <f t="shared" si="30"/>
        <v>41407.84684027778</v>
      </c>
      <c r="T463" s="18">
        <f t="shared" si="31"/>
        <v>43693.39638888889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7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6">
        <f t="shared" si="30"/>
        <v>40705.126631944448</v>
      </c>
      <c r="T464" s="18">
        <f t="shared" si="31"/>
        <v>42936.001865079365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7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 s="18">
        <f t="shared" si="31"/>
        <v>42988.097261904768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7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 s="18">
        <f t="shared" si="31"/>
        <v>44928.827182539681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7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 s="18">
        <f t="shared" si="31"/>
        <v>44138.280079365082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7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 s="18">
        <f t="shared" si="31"/>
        <v>43387.220423280422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7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 s="18">
        <f t="shared" si="31"/>
        <v>43410.919761904763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7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6">
        <f t="shared" si="30"/>
        <v>41041.167627314811</v>
      </c>
      <c r="T470" s="18">
        <f t="shared" si="31"/>
        <v>43320.040542328039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7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6">
        <f t="shared" si="30"/>
        <v>41827.989861111113</v>
      </c>
      <c r="T471" s="18">
        <f t="shared" si="31"/>
        <v>44219.274126984128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7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 s="18">
        <f t="shared" si="31"/>
        <v>43953.190476190473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7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 s="18">
        <f t="shared" si="31"/>
        <v>44060.063214285714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7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 s="18">
        <f t="shared" si="31"/>
        <v>44204.340185185181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7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 s="18">
        <f t="shared" si="31"/>
        <v>44232.655013227515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7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 s="18">
        <f t="shared" si="31"/>
        <v>45242.518902116404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7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6">
        <f t="shared" si="30"/>
        <v>42100.086145833338</v>
      </c>
      <c r="T477" s="18">
        <f t="shared" si="31"/>
        <v>44495.955595238091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7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 s="18">
        <f t="shared" si="31"/>
        <v>44110.903968253973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7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6">
        <f t="shared" si="30"/>
        <v>40987.83488425926</v>
      </c>
      <c r="T479" s="18">
        <f t="shared" si="31"/>
        <v>43259.097010582016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7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6">
        <f t="shared" si="30"/>
        <v>42065.910983796297</v>
      </c>
      <c r="T480" s="18">
        <f t="shared" si="31"/>
        <v>44456.850648148145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7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 s="18">
        <f t="shared" si="31"/>
        <v>44306.656547619044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7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 s="18">
        <f t="shared" si="31"/>
        <v>43770.714484126984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7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 s="18">
        <f t="shared" si="31"/>
        <v>43424.625515873013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7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 s="18">
        <f t="shared" si="31"/>
        <v>44889.693650793648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7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 s="18">
        <f t="shared" si="31"/>
        <v>43550.940105820104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7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 s="18">
        <f t="shared" si="31"/>
        <v>44706.121322751322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7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 s="18">
        <f t="shared" si="31"/>
        <v>43674.720886243384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7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 s="18">
        <f t="shared" si="31"/>
        <v>44109.505806878311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7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6">
        <f t="shared" si="30"/>
        <v>42669.594837962963</v>
      </c>
      <c r="T489" s="18">
        <f t="shared" si="31"/>
        <v>45181.156005291006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7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6">
        <f t="shared" si="30"/>
        <v>42714.054398148146</v>
      </c>
      <c r="T490" s="18">
        <f t="shared" si="31"/>
        <v>45197.6335978836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7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 s="18">
        <f t="shared" si="31"/>
        <v>43105.55</v>
      </c>
    </row>
    <row r="492" spans="1:20" x14ac:dyDescent="0.25">
      <c r="A492">
        <v>490</v>
      </c>
      <c r="B492" s="3" t="s">
        <v>491</v>
      </c>
      <c r="C492" s="3" t="s">
        <v>4600</v>
      </c>
      <c r="D492" s="7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6">
        <f t="shared" si="30"/>
        <v>41113.968576388892</v>
      </c>
      <c r="T492" s="18">
        <f t="shared" si="31"/>
        <v>43368.964087301589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7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6">
        <f t="shared" si="30"/>
        <v>42366.982627314821</v>
      </c>
      <c r="T493" s="18">
        <f t="shared" si="31"/>
        <v>44800.980145502646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7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6">
        <f t="shared" si="30"/>
        <v>42596.03506944445</v>
      </c>
      <c r="T494" s="18">
        <f t="shared" si="31"/>
        <v>45097.040079365077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7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6">
        <f t="shared" si="30"/>
        <v>42114.726134259254</v>
      </c>
      <c r="T495" s="18">
        <f t="shared" si="31"/>
        <v>44512.687010582013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7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 s="18">
        <f t="shared" si="31"/>
        <v>44145.142857142855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7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6">
        <f t="shared" si="30"/>
        <v>42171.827604166669</v>
      </c>
      <c r="T497" s="18">
        <f t="shared" si="31"/>
        <v>44577.945833333331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7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 s="18">
        <f t="shared" si="31"/>
        <v>43982.635899470901</v>
      </c>
    </row>
    <row r="499" spans="1:20" x14ac:dyDescent="0.25">
      <c r="A499">
        <v>497</v>
      </c>
      <c r="B499" s="3" t="s">
        <v>498</v>
      </c>
      <c r="C499" s="3" t="s">
        <v>4607</v>
      </c>
      <c r="D499" s="7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 s="18">
        <f t="shared" si="31"/>
        <v>44345.238095238092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7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 s="18">
        <f t="shared" si="31"/>
        <v>43091.013875661374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7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 s="18">
        <f t="shared" si="31"/>
        <v>42174.57063492063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7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 s="18">
        <f t="shared" si="31"/>
        <v>42412.346031746027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7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6">
        <f t="shared" si="30"/>
        <v>40703.234386574077</v>
      </c>
      <c r="T503" s="18">
        <f t="shared" si="31"/>
        <v>42899.553584656082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7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 s="18">
        <f t="shared" si="31"/>
        <v>43189.013558201055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7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 s="18">
        <f t="shared" si="31"/>
        <v>44371.887605820106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7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 s="18">
        <f t="shared" si="31"/>
        <v>43215.790833333333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7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 s="18">
        <f t="shared" si="31"/>
        <v>44762.255105820106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7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 s="18">
        <f t="shared" si="31"/>
        <v>43771.916931216925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7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 s="18">
        <f t="shared" si="31"/>
        <v>43435.238849206347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7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 s="18">
        <f t="shared" si="31"/>
        <v>43266.82063492063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7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 s="18">
        <f t="shared" si="31"/>
        <v>44557.150396825396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7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6">
        <f t="shared" si="30"/>
        <v>42400.176377314812</v>
      </c>
      <c r="T512" s="18">
        <f t="shared" si="31"/>
        <v>44838.915859788358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7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 s="18">
        <f t="shared" si="31"/>
        <v>43627.584417989419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7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 s="18">
        <f t="shared" si="31"/>
        <v>45141.324431216934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7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6">
        <f t="shared" ref="S515:S578" si="34">(((J515/60)/60)/24+DATE(1970,1,1))</f>
        <v>42552.653993055559</v>
      </c>
      <c r="T515" s="18">
        <f t="shared" ref="T515:T578" si="35">(((I515/60)/60)/21+DATE(1970,1,1))</f>
        <v>45029.904761904763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7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 s="18">
        <f t="shared" si="35"/>
        <v>44187.987394179894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7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 s="18">
        <f t="shared" si="35"/>
        <v>44767.275145502645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7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6">
        <f t="shared" si="34"/>
        <v>42091.778703703705</v>
      </c>
      <c r="T518" s="18">
        <f t="shared" si="35"/>
        <v>44520.747089947094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7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 s="18">
        <f t="shared" si="35"/>
        <v>45225.703187830688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7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6">
        <f t="shared" si="34"/>
        <v>42223.616018518514</v>
      </c>
      <c r="T520" s="18">
        <f t="shared" si="35"/>
        <v>44637.131746031744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7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 s="18">
        <f t="shared" si="35"/>
        <v>43488.304510582013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7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 s="18">
        <f t="shared" si="35"/>
        <v>44745.802394179889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7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 s="18">
        <f t="shared" si="35"/>
        <v>45118.951587301592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7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 s="18">
        <f t="shared" si="35"/>
        <v>44861.570436507936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7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 s="18">
        <f t="shared" si="35"/>
        <v>44653.723227513226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7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 s="18">
        <f t="shared" si="35"/>
        <v>44944.676838624335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7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 s="18">
        <f t="shared" si="35"/>
        <v>44227.743928571428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7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 s="18">
        <f t="shared" si="35"/>
        <v>44602.952380952382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7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 s="18">
        <f t="shared" si="35"/>
        <v>45242.908730158728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7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 s="18">
        <f t="shared" si="35"/>
        <v>44549.444444444445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7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 s="18">
        <f t="shared" si="35"/>
        <v>45200.095238095237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7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 s="18">
        <f t="shared" si="35"/>
        <v>44551.952380952382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7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 s="18">
        <f t="shared" si="35"/>
        <v>45171.618253968256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7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 s="18">
        <f t="shared" si="35"/>
        <v>44922.1508994709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7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 s="18">
        <f t="shared" si="35"/>
        <v>44926.06832010582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7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 s="18">
        <f t="shared" si="35"/>
        <v>44701.523809523809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7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 s="18">
        <f t="shared" si="35"/>
        <v>45194.76593915344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7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 s="18">
        <f t="shared" si="35"/>
        <v>44598.428571428572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7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 s="18">
        <f t="shared" si="35"/>
        <v>44704.782949735454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7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 s="18">
        <f t="shared" si="35"/>
        <v>44923.051097883596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7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 s="18">
        <f t="shared" si="35"/>
        <v>44982.771256613763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7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 s="18">
        <f t="shared" si="35"/>
        <v>44392.791084656084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7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 s="18">
        <f t="shared" si="35"/>
        <v>44697.053359788362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7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 s="18">
        <f t="shared" si="35"/>
        <v>44911.509470899473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7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 s="18">
        <f t="shared" si="35"/>
        <v>44283.391031746032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7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 s="18">
        <f t="shared" si="35"/>
        <v>44982.322222222225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7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 s="18">
        <f t="shared" si="35"/>
        <v>44717.153293650787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7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 s="18">
        <f t="shared" si="35"/>
        <v>44684.049140211646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7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6">
        <f t="shared" si="34"/>
        <v>42380.696342592593</v>
      </c>
      <c r="T549" s="18">
        <f t="shared" si="35"/>
        <v>44816.652962962966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7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 s="18">
        <f t="shared" si="35"/>
        <v>44698.032380952383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7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 s="18">
        <f t="shared" si="35"/>
        <v>44568.584947089948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7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 s="18">
        <f t="shared" si="35"/>
        <v>45222.952380952382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7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 s="18">
        <f t="shared" si="35"/>
        <v>44596.137301587303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7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6">
        <f t="shared" si="34"/>
        <v>42318.616851851853</v>
      </c>
      <c r="T554" s="18">
        <f t="shared" si="35"/>
        <v>44779.990687830687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7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 s="18">
        <f t="shared" si="35"/>
        <v>44299.013108465602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7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 s="18">
        <f t="shared" si="35"/>
        <v>44269.211269841267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7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6">
        <f t="shared" si="34"/>
        <v>42503.353506944448</v>
      </c>
      <c r="T557" s="18">
        <f t="shared" si="35"/>
        <v>44956.83257936508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7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 s="18">
        <f t="shared" si="35"/>
        <v>44776.840171957672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7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 s="18">
        <f t="shared" si="35"/>
        <v>45155.267235449734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7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6">
        <f t="shared" si="34"/>
        <v>42057.883159722223</v>
      </c>
      <c r="T560" s="18">
        <f t="shared" si="35"/>
        <v>44447.675992063494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7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 s="18">
        <f t="shared" si="35"/>
        <v>44748.752116402116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7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 s="18">
        <f t="shared" si="35"/>
        <v>44336.738690476195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7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 s="18">
        <f t="shared" si="35"/>
        <v>44694.324246031749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7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6">
        <f t="shared" si="34"/>
        <v>42692.389062500006</v>
      </c>
      <c r="T564" s="18">
        <f t="shared" si="35"/>
        <v>45172.873214285719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7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 s="18">
        <f t="shared" si="35"/>
        <v>44406.794272486775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7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 s="18">
        <f t="shared" si="35"/>
        <v>44852.363425925927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7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6">
        <f t="shared" si="34"/>
        <v>42165.785289351858</v>
      </c>
      <c r="T567" s="18">
        <f t="shared" si="35"/>
        <v>44571.040330687829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7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 s="18">
        <f t="shared" si="35"/>
        <v>44993.782182539682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7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6">
        <f t="shared" si="34"/>
        <v>41975.842523148152</v>
      </c>
      <c r="T569" s="18">
        <f t="shared" si="35"/>
        <v>44353.962883597887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7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 s="18">
        <f t="shared" si="35"/>
        <v>44787.809523809527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7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 s="18">
        <f t="shared" si="35"/>
        <v>44771.111269841269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7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 s="18">
        <f t="shared" si="35"/>
        <v>44825.912288359788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7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 s="18">
        <f t="shared" si="35"/>
        <v>44589.761111111111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7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6">
        <f t="shared" si="34"/>
        <v>42282.71629629629</v>
      </c>
      <c r="T574" s="18">
        <f t="shared" si="35"/>
        <v>44704.723386243386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7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 s="18">
        <f t="shared" si="35"/>
        <v>44372.485714285714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7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 s="18">
        <f t="shared" si="35"/>
        <v>45104.363849206347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7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 s="18">
        <f t="shared" si="35"/>
        <v>44540.077288359789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7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 s="18">
        <f t="shared" si="35"/>
        <v>44451.777142857143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7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6">
        <f t="shared" ref="S579:S642" si="38">(((J579/60)/60)/24+DATE(1970,1,1))</f>
        <v>42450.589143518519</v>
      </c>
      <c r="T579" s="18">
        <f t="shared" ref="T579:T642" si="39">(((I579/60)/60)/21+DATE(1970,1,1))</f>
        <v>44930.816164021162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7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 s="18">
        <f t="shared" si="39"/>
        <v>44638.232711640216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7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 s="18">
        <f t="shared" si="39"/>
        <v>44345.973849206348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7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 s="18">
        <f t="shared" si="39"/>
        <v>45074.037923280426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7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6">
        <f t="shared" si="38"/>
        <v>42188.012777777782</v>
      </c>
      <c r="T583" s="18">
        <f t="shared" si="39"/>
        <v>44596.443174603177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7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6">
        <f t="shared" si="38"/>
        <v>42055.739803240736</v>
      </c>
      <c r="T584" s="18">
        <f t="shared" si="39"/>
        <v>44437.28571428571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7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 s="18">
        <f t="shared" si="39"/>
        <v>44442.02496031746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7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 s="18">
        <f t="shared" si="39"/>
        <v>44438.342804232801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7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6">
        <f t="shared" si="38"/>
        <v>42283.3909375</v>
      </c>
      <c r="T587" s="18">
        <f t="shared" si="39"/>
        <v>44734.71428571429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7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 s="18">
        <f t="shared" si="39"/>
        <v>44405.404854497356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7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 s="18">
        <f t="shared" si="39"/>
        <v>44473.865515873018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7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 s="18">
        <f t="shared" si="39"/>
        <v>45137.927063492069</v>
      </c>
    </row>
    <row r="591" spans="1:20" x14ac:dyDescent="0.25">
      <c r="A591">
        <v>589</v>
      </c>
      <c r="B591" s="3" t="s">
        <v>590</v>
      </c>
      <c r="C591" s="3" t="s">
        <v>4699</v>
      </c>
      <c r="D591" s="7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 s="18">
        <f t="shared" si="39"/>
        <v>44568.55951058201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7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 s="18">
        <f t="shared" si="39"/>
        <v>44814.191269841271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7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 s="18">
        <f t="shared" si="39"/>
        <v>44584.477910052912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7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 s="18">
        <f t="shared" si="39"/>
        <v>44320.122486772489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7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 s="18">
        <f t="shared" si="39"/>
        <v>44462.298214285714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7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 s="18">
        <f t="shared" si="39"/>
        <v>44892.177328042329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7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 s="18">
        <f t="shared" si="39"/>
        <v>44493.651296296295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7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 s="18">
        <f t="shared" si="39"/>
        <v>45120.882169312172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7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 s="18">
        <f t="shared" si="39"/>
        <v>45013.190476190473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7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 s="18">
        <f t="shared" si="39"/>
        <v>44322.145251322756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7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 s="18">
        <f t="shared" si="39"/>
        <v>44429.155555555553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7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 s="18">
        <f t="shared" si="39"/>
        <v>44500.197910052913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7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 s="18">
        <f t="shared" si="39"/>
        <v>44347.12353174603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7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6">
        <f t="shared" si="38"/>
        <v>42143.79415509259</v>
      </c>
      <c r="T604" s="18">
        <f t="shared" si="39"/>
        <v>44545.907605820103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7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 s="18">
        <f t="shared" si="39"/>
        <v>44193.730462962965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7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6">
        <f t="shared" si="38"/>
        <v>41849.035370370373</v>
      </c>
      <c r="T606" s="18">
        <f t="shared" si="39"/>
        <v>44209.040423280429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7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 s="18">
        <f t="shared" si="39"/>
        <v>44620.837407407409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7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 s="18">
        <f t="shared" si="39"/>
        <v>44517.142857142855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7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6">
        <f t="shared" si="38"/>
        <v>42300.825648148151</v>
      </c>
      <c r="T609" s="18">
        <f t="shared" si="39"/>
        <v>44725.419788359788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7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 s="18">
        <f t="shared" si="39"/>
        <v>44542.624074074076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7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 s="18">
        <f t="shared" si="39"/>
        <v>44732.515132275134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7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6">
        <f t="shared" si="38"/>
        <v>42086.83085648148</v>
      </c>
      <c r="T612" s="18">
        <f t="shared" si="39"/>
        <v>44480.806693121689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7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6">
        <f t="shared" si="38"/>
        <v>42328.560613425929</v>
      </c>
      <c r="T613" s="18">
        <f t="shared" si="39"/>
        <v>44791.354986772487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7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6">
        <f t="shared" si="38"/>
        <v>42585.031782407401</v>
      </c>
      <c r="T614" s="18">
        <f t="shared" si="39"/>
        <v>45050.179179894178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7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 s="18">
        <f t="shared" si="39"/>
        <v>44665.237301587302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7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6">
        <f t="shared" si="38"/>
        <v>42515.061805555553</v>
      </c>
      <c r="T616" s="18">
        <f t="shared" si="39"/>
        <v>44970.213492063493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7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6">
        <f t="shared" si="38"/>
        <v>42242.122210648144</v>
      </c>
      <c r="T617" s="18">
        <f t="shared" si="39"/>
        <v>44658.282526455027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7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6">
        <f t="shared" si="38"/>
        <v>42761.376238425932</v>
      </c>
      <c r="T618" s="18">
        <f t="shared" si="39"/>
        <v>45251.715701058201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7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 s="18">
        <f t="shared" si="39"/>
        <v>44498.534960317462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7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6">
        <f t="shared" si="38"/>
        <v>42317.810219907406</v>
      </c>
      <c r="T620" s="18">
        <f t="shared" si="39"/>
        <v>44744.783108465606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7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 s="18">
        <f t="shared" si="39"/>
        <v>44311.505158730157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7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 s="18">
        <f t="shared" si="39"/>
        <v>44206.390714285713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7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 s="18">
        <f t="shared" si="39"/>
        <v>44986.128796296296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7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 s="18">
        <f t="shared" si="39"/>
        <v>44979.028280423285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7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6">
        <f t="shared" si="38"/>
        <v>42122.009224537032</v>
      </c>
      <c r="T625" s="18">
        <f t="shared" si="39"/>
        <v>44521.010542328047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7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6">
        <f t="shared" si="38"/>
        <v>42108.988900462966</v>
      </c>
      <c r="T626" s="18">
        <f t="shared" si="39"/>
        <v>44506.130171957673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7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6">
        <f t="shared" si="38"/>
        <v>42790.895567129628</v>
      </c>
      <c r="T627" s="18">
        <f t="shared" si="39"/>
        <v>45285.404457671961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7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 s="18">
        <f t="shared" si="39"/>
        <v>44611.922222222216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7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 s="18">
        <f t="shared" si="39"/>
        <v>44854.666666666672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7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6">
        <f t="shared" si="38"/>
        <v>41803.692789351851</v>
      </c>
      <c r="T630" s="18">
        <f t="shared" si="39"/>
        <v>44157.220330687829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7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 s="18">
        <f t="shared" si="39"/>
        <v>44924.014656084655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7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 s="18">
        <f t="shared" si="39"/>
        <v>44636.674603174601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7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 s="18">
        <f t="shared" si="39"/>
        <v>44940.168373015869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7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6">
        <f t="shared" si="38"/>
        <v>42303.659317129626</v>
      </c>
      <c r="T634" s="18">
        <f t="shared" si="39"/>
        <v>44728.658267195773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7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 s="18">
        <f t="shared" si="39"/>
        <v>44963.238095238092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7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 s="18">
        <f t="shared" si="39"/>
        <v>44418.061230158732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7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 s="18">
        <f t="shared" si="39"/>
        <v>44468.533888888887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7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 s="18">
        <f t="shared" si="39"/>
        <v>44531.799206349206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7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6">
        <f t="shared" si="38"/>
        <v>42762.962013888886</v>
      </c>
      <c r="T639" s="18">
        <f t="shared" si="39"/>
        <v>45252.384126984121</v>
      </c>
    </row>
    <row r="640" spans="1:20" x14ac:dyDescent="0.25">
      <c r="A640">
        <v>638</v>
      </c>
      <c r="B640" s="3" t="s">
        <v>639</v>
      </c>
      <c r="C640" s="3" t="s">
        <v>4748</v>
      </c>
      <c r="D640" s="7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 s="18">
        <f t="shared" si="39"/>
        <v>45283.916164021168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7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 s="18">
        <f t="shared" si="39"/>
        <v>44262.238029100532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7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 s="18">
        <f t="shared" si="39"/>
        <v>45146.095238095237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7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6">
        <f t="shared" ref="S643:S706" si="42">(((J643/60)/60)/24+DATE(1970,1,1))</f>
        <v>42199.57</v>
      </c>
      <c r="T643" s="18">
        <f t="shared" ref="T643:T706" si="43">(((I643/60)/60)/21+DATE(1970,1,1))</f>
        <v>44609.651428571429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7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 s="18">
        <f t="shared" si="43"/>
        <v>44616.601507936502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7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 s="18">
        <f t="shared" si="43"/>
        <v>44525.162367724864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7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 s="18">
        <f t="shared" si="43"/>
        <v>44279.904761904763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7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 s="18">
        <f t="shared" si="43"/>
        <v>45026.172936507937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7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 s="18">
        <f t="shared" si="43"/>
        <v>44190.545859788363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7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 s="18">
        <f t="shared" si="43"/>
        <v>44857.830013227518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7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 s="18">
        <f t="shared" si="43"/>
        <v>44263.506719576719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7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 s="18">
        <f t="shared" si="43"/>
        <v>44231.756785714286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7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 s="18">
        <f t="shared" si="43"/>
        <v>44338.232592592591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7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 s="18">
        <f t="shared" si="43"/>
        <v>44331.305701058198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7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 s="18">
        <f t="shared" si="43"/>
        <v>45153.836640211637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7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 s="18">
        <f t="shared" si="43"/>
        <v>44617.706878306883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7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 s="18">
        <f t="shared" si="43"/>
        <v>44568.951230158731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7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 s="18">
        <f t="shared" si="43"/>
        <v>44434.046455026459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7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 s="18">
        <f t="shared" si="43"/>
        <v>44893.300515873016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7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 s="18">
        <f t="shared" si="43"/>
        <v>44760.823703703703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7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 s="18">
        <f t="shared" si="43"/>
        <v>44589.28571428571</v>
      </c>
    </row>
    <row r="661" spans="1:20" x14ac:dyDescent="0.25">
      <c r="A661">
        <v>659</v>
      </c>
      <c r="B661" s="3" t="s">
        <v>660</v>
      </c>
      <c r="C661" s="3" t="s">
        <v>4769</v>
      </c>
      <c r="D661" s="7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 s="18">
        <f t="shared" si="43"/>
        <v>44621.107076719578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7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 s="18">
        <f t="shared" si="43"/>
        <v>44293.323796296303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7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 s="18">
        <f t="shared" si="43"/>
        <v>45109.166124338626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7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 s="18">
        <f t="shared" si="43"/>
        <v>44370.643478835977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7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 s="18">
        <f t="shared" si="43"/>
        <v>44580.249417989413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7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 s="18">
        <f t="shared" si="43"/>
        <v>44470.333002645508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7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 s="18">
        <f t="shared" si="43"/>
        <v>45202.955833333333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7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 s="18">
        <f t="shared" si="43"/>
        <v>44197.379603174602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7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 s="18">
        <f t="shared" si="43"/>
        <v>45115.712473544976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7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 s="18">
        <f t="shared" si="43"/>
        <v>44502.521455026457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7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 s="18">
        <f t="shared" si="43"/>
        <v>44984.572195767192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7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 s="18">
        <f t="shared" si="43"/>
        <v>44964.817460317463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7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 s="18">
        <f t="shared" si="43"/>
        <v>44368.047619047618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7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 s="18">
        <f t="shared" si="43"/>
        <v>44353.237301587302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7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 s="18">
        <f t="shared" si="43"/>
        <v>44214.531970899472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7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 s="18">
        <f t="shared" si="43"/>
        <v>44190.846917989416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7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 s="18">
        <f t="shared" si="43"/>
        <v>44353.332539682538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7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 s="18">
        <f t="shared" si="43"/>
        <v>44396.163769841267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7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 s="18">
        <f t="shared" si="43"/>
        <v>44975.17585978836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7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 s="18">
        <f t="shared" si="43"/>
        <v>44931.716111111113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7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 s="18">
        <f t="shared" si="43"/>
        <v>45052.080806878308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7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 s="18">
        <f t="shared" si="43"/>
        <v>44232.430304232803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7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 s="18">
        <f t="shared" si="43"/>
        <v>45112.777830687832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7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 s="18">
        <f t="shared" si="43"/>
        <v>45271.541296296302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7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 s="18">
        <f t="shared" si="43"/>
        <v>45118.600052910057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7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 s="18">
        <f t="shared" si="43"/>
        <v>44170.28571428571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7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 s="18">
        <f t="shared" si="43"/>
        <v>44366.561798941795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7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6">
        <f t="shared" si="42"/>
        <v>42189.673263888893</v>
      </c>
      <c r="T688" s="18">
        <f t="shared" si="43"/>
        <v>44598.34087301587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7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 s="18">
        <f t="shared" si="43"/>
        <v>45229.286415343915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7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 s="18">
        <f t="shared" si="43"/>
        <v>44681.119748677251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7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 s="18">
        <f t="shared" si="43"/>
        <v>45161.237301587302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7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 s="18">
        <f t="shared" si="43"/>
        <v>45058.428571428572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7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 s="18">
        <f t="shared" si="43"/>
        <v>44559.889497354496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7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 s="18">
        <f t="shared" si="43"/>
        <v>45177.429404761904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7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 s="18">
        <f t="shared" si="43"/>
        <v>44489.923637566142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7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 s="18">
        <f t="shared" si="43"/>
        <v>45224.615859788362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7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 s="18">
        <f t="shared" si="43"/>
        <v>44282.73835978836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7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 s="18">
        <f t="shared" si="43"/>
        <v>44171.202407407407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7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 s="18">
        <f t="shared" si="43"/>
        <v>44808.454880952384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7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 s="18">
        <f t="shared" si="43"/>
        <v>44233.095238095237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7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 s="18">
        <f t="shared" si="43"/>
        <v>43890.904761904763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7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 s="18">
        <f t="shared" si="43"/>
        <v>45199.501071428575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7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 s="18">
        <f t="shared" si="43"/>
        <v>44168.614814814813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7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 s="18">
        <f t="shared" si="43"/>
        <v>45145.878134920633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7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 s="18">
        <f t="shared" si="43"/>
        <v>45223.834920634923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7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 s="18">
        <f t="shared" si="43"/>
        <v>45245.791904761907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7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6">
        <f t="shared" ref="S707:S770" si="46">(((J707/60)/60)/24+DATE(1970,1,1))</f>
        <v>42726.491643518515</v>
      </c>
      <c r="T707" s="18">
        <f t="shared" ref="T707:T770" si="47">(((I707/60)/60)/21+DATE(1970,1,1))</f>
        <v>45211.847592592589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7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6">
        <f t="shared" si="46"/>
        <v>42676.995173611111</v>
      </c>
      <c r="T708" s="18">
        <f t="shared" si="47"/>
        <v>45168.745238095238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7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 s="18">
        <f t="shared" si="47"/>
        <v>45189.186865079362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7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 s="18">
        <f t="shared" si="47"/>
        <v>44227.949735449736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7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 s="18">
        <f t="shared" si="47"/>
        <v>44322.189933862435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7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6">
        <f t="shared" si="46"/>
        <v>41837.984976851854</v>
      </c>
      <c r="T712" s="18">
        <f t="shared" si="47"/>
        <v>44199.892063492065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7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 s="18">
        <f t="shared" si="47"/>
        <v>45168.429470899471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7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 s="18">
        <f t="shared" si="47"/>
        <v>44821.206772486774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7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 s="18">
        <f t="shared" si="47"/>
        <v>44949.033492063492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7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 s="18">
        <f t="shared" si="47"/>
        <v>45255.614841269839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7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 s="18">
        <f t="shared" si="47"/>
        <v>44705.151322751321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7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 s="18">
        <f t="shared" si="47"/>
        <v>44317.571428571428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7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 s="18">
        <f t="shared" si="47"/>
        <v>44219.119074074071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7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 s="18">
        <f t="shared" si="47"/>
        <v>45243.57063492063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7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 s="18">
        <f t="shared" si="47"/>
        <v>44830.760264550263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7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 s="18">
        <f t="shared" si="47"/>
        <v>43133.170515873018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7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 s="18">
        <f t="shared" si="47"/>
        <v>44178.796388888892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7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 s="18">
        <f t="shared" si="47"/>
        <v>43213.301296296297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7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 s="18">
        <f t="shared" si="47"/>
        <v>44593.189682539683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7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 s="18">
        <f t="shared" si="47"/>
        <v>42889.729669312168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7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 s="18">
        <f t="shared" si="47"/>
        <v>44749.144338624334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7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 s="18">
        <f t="shared" si="47"/>
        <v>43634.191626984131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7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 s="18">
        <f t="shared" si="47"/>
        <v>43534.5873015873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7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 s="18">
        <f t="shared" si="47"/>
        <v>42949.385674603174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7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 s="18">
        <f t="shared" si="47"/>
        <v>43400.069589947088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7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 s="18">
        <f t="shared" si="47"/>
        <v>43072.708875661374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7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 s="18">
        <f t="shared" si="47"/>
        <v>43124.71428571429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7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 s="18">
        <f t="shared" si="47"/>
        <v>43828.913505290999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7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 s="18">
        <f t="shared" si="47"/>
        <v>43922.622910052909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7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 s="18">
        <f t="shared" si="47"/>
        <v>44499.523809523809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7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 s="18">
        <f t="shared" si="47"/>
        <v>44321.030952380956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7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 s="18">
        <f t="shared" si="47"/>
        <v>43889.237301587302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7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 s="18">
        <f t="shared" si="47"/>
        <v>43987.095238095237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7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 s="18">
        <f t="shared" si="47"/>
        <v>44317.808730158729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7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 s="18">
        <f t="shared" si="47"/>
        <v>44190.145886243386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7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 s="18">
        <f t="shared" si="47"/>
        <v>44548.596322751328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7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 s="18">
        <f t="shared" si="47"/>
        <v>43703.455105820103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7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 s="18">
        <f t="shared" si="47"/>
        <v>44027.144338624334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7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 s="18">
        <f t="shared" si="47"/>
        <v>43222.571428571428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7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 s="18">
        <f t="shared" si="47"/>
        <v>43498.093955026459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7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 s="18">
        <f t="shared" si="47"/>
        <v>43658.796891534395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7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 s="18">
        <f t="shared" si="47"/>
        <v>43404.618253968256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7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 s="18">
        <f t="shared" si="47"/>
        <v>44369.519047619047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7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 s="18">
        <f t="shared" si="47"/>
        <v>44189.396375661374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7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 s="18">
        <f t="shared" si="47"/>
        <v>45220.361507936512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7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 s="18">
        <f t="shared" si="47"/>
        <v>43581.432169312175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7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 s="18">
        <f t="shared" si="47"/>
        <v>42929.720568783072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7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 s="18">
        <f t="shared" si="47"/>
        <v>45100.952380952382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7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 s="18">
        <f t="shared" si="47"/>
        <v>44403.9601984127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7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 s="18">
        <f t="shared" si="47"/>
        <v>43524.141812169313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7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 s="18">
        <f t="shared" si="47"/>
        <v>43677.60396825397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7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 s="18">
        <f t="shared" si="47"/>
        <v>42806.400251322746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7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 s="18">
        <f t="shared" si="47"/>
        <v>43489.06235449735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7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 s="18">
        <f t="shared" si="47"/>
        <v>42587.098783068781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7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 s="18">
        <f t="shared" si="47"/>
        <v>44152.234642857147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7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6">
        <f t="shared" si="46"/>
        <v>42670.764039351852</v>
      </c>
      <c r="T762" s="18">
        <f t="shared" si="47"/>
        <v>45148.206521164015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7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 s="18">
        <f t="shared" si="47"/>
        <v>43973.287380952381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7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6">
        <f t="shared" si="46"/>
        <v>42690.858449074076</v>
      </c>
      <c r="T764" s="18">
        <f t="shared" si="47"/>
        <v>45156.71428571429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7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 s="18">
        <f t="shared" si="47"/>
        <v>43777.510687830683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7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6">
        <f t="shared" si="46"/>
        <v>42227.173159722224</v>
      </c>
      <c r="T766" s="18">
        <f t="shared" si="47"/>
        <v>44641.197896825397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7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 s="18">
        <f t="shared" si="47"/>
        <v>44269.048730158727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7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6">
        <f t="shared" si="46"/>
        <v>42021.783368055556</v>
      </c>
      <c r="T768" s="18">
        <f t="shared" si="47"/>
        <v>44406.466706349209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7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 s="18">
        <f t="shared" si="47"/>
        <v>44513.164153439153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7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6">
        <f t="shared" si="46"/>
        <v>41594.207060185188</v>
      </c>
      <c r="T770" s="18">
        <f t="shared" si="47"/>
        <v>43917.808068783066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7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6">
        <f t="shared" ref="S771:S834" si="50">(((J771/60)/60)/24+DATE(1970,1,1))</f>
        <v>41604.996458333335</v>
      </c>
      <c r="T771" s="18">
        <f t="shared" ref="T771:T834" si="51">(((I771/60)/60)/21+DATE(1970,1,1))</f>
        <v>43930.138809523807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7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6">
        <f t="shared" si="50"/>
        <v>41289.999641203707</v>
      </c>
      <c r="T772" s="18">
        <f t="shared" si="51"/>
        <v>43581.571018518516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7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 s="18">
        <f t="shared" si="51"/>
        <v>44804.227539682543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7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 s="18">
        <f t="shared" si="51"/>
        <v>42196.618253968256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7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 s="18">
        <f t="shared" si="51"/>
        <v>44501.524603174606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7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 s="18">
        <f t="shared" si="51"/>
        <v>43997.320343915344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7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 s="18">
        <f t="shared" si="51"/>
        <v>43082.21157407407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7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 s="18">
        <f t="shared" si="51"/>
        <v>44676.666666666672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7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 s="18">
        <f t="shared" si="51"/>
        <v>43760.978531746034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7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 s="18">
        <f t="shared" si="51"/>
        <v>44072.659788359786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7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 s="18">
        <f t="shared" si="51"/>
        <v>42594.333333333328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7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 s="18">
        <f t="shared" si="51"/>
        <v>42823.484457671962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7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 s="18">
        <f t="shared" si="51"/>
        <v>43699.286693121699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7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 s="18">
        <f t="shared" si="51"/>
        <v>43372.152142857143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7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 s="18">
        <f t="shared" si="51"/>
        <v>43235.190476190473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7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 s="18">
        <f t="shared" si="51"/>
        <v>44021.694695767197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7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 s="18">
        <f t="shared" si="51"/>
        <v>43585.678769841266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7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 s="18">
        <f t="shared" si="51"/>
        <v>43250.894444444442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7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 s="18">
        <f t="shared" si="51"/>
        <v>43866.860132275135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7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 s="18">
        <f t="shared" si="51"/>
        <v>43315.475396825394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7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 s="18">
        <f t="shared" si="51"/>
        <v>43541.951587301592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7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 s="18">
        <f t="shared" si="51"/>
        <v>43554.197605820111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7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 s="18">
        <f t="shared" si="51"/>
        <v>43880.142063492065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7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 s="18">
        <f t="shared" si="51"/>
        <v>43874.046071428573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7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 s="18">
        <f t="shared" si="51"/>
        <v>43728.094444444447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7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 s="18">
        <f t="shared" si="51"/>
        <v>42966.385714285716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7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 s="18">
        <f t="shared" si="51"/>
        <v>43211.523015873012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7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 s="18">
        <f t="shared" si="51"/>
        <v>43813.436507936509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7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 s="18">
        <f t="shared" si="51"/>
        <v>43236.619047619046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7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 s="18">
        <f t="shared" si="51"/>
        <v>44247.388716931222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7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 s="18">
        <f t="shared" si="51"/>
        <v>43234.905370370368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7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 s="18">
        <f t="shared" si="51"/>
        <v>44225.495423280423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7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 s="18">
        <f t="shared" si="51"/>
        <v>42891.051851851851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7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 s="18">
        <f t="shared" si="51"/>
        <v>43397.765873015873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7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 s="18">
        <f t="shared" si="51"/>
        <v>42852.476190476191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7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 s="18">
        <f t="shared" si="51"/>
        <v>42915.475396825394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7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 s="18">
        <f t="shared" si="51"/>
        <v>42908.380952380954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7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 s="18">
        <f t="shared" si="51"/>
        <v>42968.64734126984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7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 s="18">
        <f t="shared" si="51"/>
        <v>45255.952380952382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7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 s="18">
        <f t="shared" si="51"/>
        <v>44341.808730158729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7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 s="18">
        <f t="shared" si="51"/>
        <v>43957.381349206349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7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 s="18">
        <f t="shared" si="51"/>
        <v>43379.350026455024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7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 s="18">
        <f t="shared" si="51"/>
        <v>43736.660317460315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7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 s="18">
        <f t="shared" si="51"/>
        <v>43586.807936507932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7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 s="18">
        <f t="shared" si="51"/>
        <v>43331.240277777775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7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 s="18">
        <f t="shared" si="51"/>
        <v>42855.574603174602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7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 s="18">
        <f t="shared" si="51"/>
        <v>44284.334695767197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7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 s="18">
        <f t="shared" si="51"/>
        <v>43631.023809523809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7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 s="18">
        <f t="shared" si="51"/>
        <v>43180.665873015874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7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 s="18">
        <f t="shared" si="51"/>
        <v>43351.524603174606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7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 s="18">
        <f t="shared" si="51"/>
        <v>43923.511111111111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7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 s="18">
        <f t="shared" si="51"/>
        <v>44117.809523809527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7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 s="18">
        <f t="shared" si="51"/>
        <v>44493.762698412698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7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 s="18">
        <f t="shared" si="51"/>
        <v>43419.225529100528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7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 s="18">
        <f t="shared" si="51"/>
        <v>44445.492751322752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7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 s="18">
        <f t="shared" si="51"/>
        <v>42388.761111111111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7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 s="18">
        <f t="shared" si="51"/>
        <v>43445.921746031745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7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 s="18">
        <f t="shared" si="51"/>
        <v>43197.567857142858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7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 s="18">
        <f t="shared" si="51"/>
        <v>43151.657936507938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7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 s="18">
        <f t="shared" si="51"/>
        <v>43302.352380952383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7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 s="18">
        <f t="shared" si="51"/>
        <v>44992.773015873012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7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 s="18">
        <f t="shared" si="51"/>
        <v>43610.6960978836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7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 s="18">
        <f t="shared" si="51"/>
        <v>43234.882195767197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7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 s="18">
        <f t="shared" si="51"/>
        <v>43123.676984126985</v>
      </c>
    </row>
    <row r="835" spans="1:20" x14ac:dyDescent="0.25">
      <c r="A835">
        <v>833</v>
      </c>
      <c r="B835" s="3" t="s">
        <v>834</v>
      </c>
      <c r="C835" s="3" t="s">
        <v>4943</v>
      </c>
      <c r="D835" s="7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6">
        <f t="shared" ref="S835:S898" si="54">(((J835/60)/60)/24+DATE(1970,1,1))</f>
        <v>41718.878182870372</v>
      </c>
      <c r="T835" s="18">
        <f t="shared" ref="T835:T898" si="55">(((I835/60)/60)/21+DATE(1970,1,1))</f>
        <v>44060.289351851854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7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 s="18">
        <f t="shared" si="55"/>
        <v>43725.761111111111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7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 s="18">
        <f t="shared" si="55"/>
        <v>43259.428571428572</v>
      </c>
    </row>
    <row r="838" spans="1:20" x14ac:dyDescent="0.25">
      <c r="A838">
        <v>836</v>
      </c>
      <c r="B838" s="3" t="s">
        <v>837</v>
      </c>
      <c r="C838" s="3" t="s">
        <v>4946</v>
      </c>
      <c r="D838" s="7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 s="18">
        <f t="shared" si="55"/>
        <v>43837.636481481481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7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 s="18">
        <f t="shared" si="55"/>
        <v>44074.141031746032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7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 s="18">
        <f t="shared" si="55"/>
        <v>43119.740542328043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7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 s="18">
        <f t="shared" si="55"/>
        <v>43404.158148148148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7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 s="18">
        <f t="shared" si="55"/>
        <v>45075.544801587297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7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 s="18">
        <f t="shared" si="55"/>
        <v>44294.57755291005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7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 s="18">
        <f t="shared" si="55"/>
        <v>43845.761111111111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7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 s="18">
        <f t="shared" si="55"/>
        <v>45161.380952380954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7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 s="18">
        <f t="shared" si="55"/>
        <v>44283.523015873012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7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 s="18">
        <f t="shared" si="55"/>
        <v>45053.761111111111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7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 s="18">
        <f t="shared" si="55"/>
        <v>44014.238095238092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7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 s="18">
        <f t="shared" si="55"/>
        <v>44571.055238095243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7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 s="18">
        <f t="shared" si="55"/>
        <v>44471.619484126983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7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 s="18">
        <f t="shared" si="55"/>
        <v>44437.693968253967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7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 s="18">
        <f t="shared" si="55"/>
        <v>44901.808730158729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7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 s="18">
        <f t="shared" si="55"/>
        <v>45013.369047619046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7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 s="18">
        <f t="shared" si="55"/>
        <v>45110.571428571428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7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 s="18">
        <f t="shared" si="55"/>
        <v>44406.522605820108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7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 s="18">
        <f t="shared" si="55"/>
        <v>45184.099814814814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7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 s="18">
        <f t="shared" si="55"/>
        <v>45004.571653439154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7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 s="18">
        <f t="shared" si="55"/>
        <v>45111.619047619046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7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 s="18">
        <f t="shared" si="55"/>
        <v>44728.569193121693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7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 s="18">
        <f t="shared" si="55"/>
        <v>44472.951587301592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7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 s="18">
        <f t="shared" si="55"/>
        <v>44529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7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 s="18">
        <f t="shared" si="55"/>
        <v>43890.742235449732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7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 s="18">
        <f t="shared" si="55"/>
        <v>45067.246084656086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7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 s="18">
        <f t="shared" si="55"/>
        <v>43878.253280423276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7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 s="18">
        <f t="shared" si="55"/>
        <v>43148.563042328038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7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 s="18">
        <f t="shared" si="55"/>
        <v>43848.332539682538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7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 s="18">
        <f t="shared" si="55"/>
        <v>43536.740701058203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7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 s="18">
        <f t="shared" si="55"/>
        <v>44420.007936507936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7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 s="18">
        <f t="shared" si="55"/>
        <v>42230.951587301592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7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 s="18">
        <f t="shared" si="55"/>
        <v>43942.746005291003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7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 s="18">
        <f t="shared" si="55"/>
        <v>43630.490171957674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7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 s="18">
        <f t="shared" si="55"/>
        <v>43796.454007936511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7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 s="18">
        <f t="shared" si="55"/>
        <v>43898.831944444442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7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 s="18">
        <f t="shared" si="55"/>
        <v>42761.943478835979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7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 s="18">
        <f t="shared" si="55"/>
        <v>43460.667195767193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7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 s="18">
        <f t="shared" si="55"/>
        <v>43659.952830687835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7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6">
        <f t="shared" si="54"/>
        <v>42248.723738425921</v>
      </c>
      <c r="T877" s="18">
        <f t="shared" si="55"/>
        <v>44654.398558201057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7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 s="18">
        <f t="shared" si="55"/>
        <v>43558.139246031744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7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 s="18">
        <f t="shared" si="55"/>
        <v>43921.901587301589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7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 s="18">
        <f t="shared" si="55"/>
        <v>42673.266190476192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7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 s="18">
        <f t="shared" si="55"/>
        <v>43271.662764550259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7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 s="18">
        <f t="shared" si="55"/>
        <v>43447.081190476194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7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 s="18">
        <f t="shared" si="55"/>
        <v>43115.572566137562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7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 s="18">
        <f t="shared" si="55"/>
        <v>42967.697751322754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7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 s="18">
        <f t="shared" si="55"/>
        <v>44840.926388888889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7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 s="18">
        <f t="shared" si="55"/>
        <v>43251.405555555553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7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 s="18">
        <f t="shared" si="55"/>
        <v>45187.218399470898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7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 s="18">
        <f t="shared" si="55"/>
        <v>45065.994880952378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7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6">
        <f t="shared" si="54"/>
        <v>41026.958969907406</v>
      </c>
      <c r="T889" s="18">
        <f t="shared" si="55"/>
        <v>43269.524537037039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7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 s="18">
        <f t="shared" si="55"/>
        <v>42961.28571428571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7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 s="18">
        <f t="shared" si="55"/>
        <v>44253.324642857144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7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 s="18">
        <f t="shared" si="55"/>
        <v>43889.846283068779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7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 s="18">
        <f t="shared" si="55"/>
        <v>44201.036111111112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7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 s="18">
        <f t="shared" si="55"/>
        <v>42508.619047619046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7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 s="18">
        <f t="shared" si="55"/>
        <v>44456.835489417994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7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 s="18">
        <f t="shared" si="55"/>
        <v>44949.550396825398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7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 s="18">
        <f t="shared" si="55"/>
        <v>42605.717314814814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7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 s="18">
        <f t="shared" si="55"/>
        <v>44626.333333333328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7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6">
        <f t="shared" ref="S899:S962" si="58">(((J899/60)/60)/24+DATE(1970,1,1))</f>
        <v>41211.688750000001</v>
      </c>
      <c r="T899" s="18">
        <f t="shared" ref="T899:T962" si="59">(((I899/60)/60)/21+DATE(1970,1,1))</f>
        <v>43480.691904761901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7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 s="18">
        <f t="shared" si="59"/>
        <v>43117.295105820107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7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 s="18">
        <f t="shared" si="59"/>
        <v>42851.398968253969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7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 s="18">
        <f t="shared" si="59"/>
        <v>44872.780449735452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7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6">
        <f t="shared" si="58"/>
        <v>40291.81150462963</v>
      </c>
      <c r="T903" s="18">
        <f t="shared" si="59"/>
        <v>42447.62777777778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7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 s="18">
        <f t="shared" si="59"/>
        <v>44212.023809523809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7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 s="18">
        <f t="shared" si="59"/>
        <v>43404.543650793654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7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 s="18">
        <f t="shared" si="59"/>
        <v>44772.520330687832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7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 s="18">
        <f t="shared" si="59"/>
        <v>42709.845582010581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7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6">
        <f t="shared" si="58"/>
        <v>41681.189699074072</v>
      </c>
      <c r="T908" s="18">
        <f t="shared" si="59"/>
        <v>44017.169179894176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7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6">
        <f t="shared" si="58"/>
        <v>40767.192395833335</v>
      </c>
      <c r="T909" s="18">
        <f t="shared" si="59"/>
        <v>42972.648452380949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7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6">
        <f t="shared" si="58"/>
        <v>40340.801562499997</v>
      </c>
      <c r="T910" s="18">
        <f t="shared" si="59"/>
        <v>42502.951587301592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7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 s="18">
        <f t="shared" si="59"/>
        <v>43333.761904761908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7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 s="18">
        <f t="shared" si="59"/>
        <v>45258.766124338625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7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6">
        <f t="shared" si="58"/>
        <v>41642.005150462966</v>
      </c>
      <c r="T913" s="18">
        <f t="shared" si="59"/>
        <v>43962.148743386249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7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 s="18">
        <f t="shared" si="59"/>
        <v>43494.886865079359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7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 s="18">
        <f t="shared" si="59"/>
        <v>43243.444695767197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7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6">
        <f t="shared" si="58"/>
        <v>41116.763275462967</v>
      </c>
      <c r="T916" s="18">
        <f t="shared" si="59"/>
        <v>43372.15802910053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7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 s="18">
        <f t="shared" si="59"/>
        <v>43169.237301587302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7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6">
        <f t="shared" si="58"/>
        <v>40434.853402777779</v>
      </c>
      <c r="T918" s="18">
        <f t="shared" si="59"/>
        <v>42602.380952380954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7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 s="18">
        <f t="shared" si="59"/>
        <v>44157.690476190473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7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 s="18">
        <f t="shared" si="59"/>
        <v>44318.666150793651</v>
      </c>
    </row>
    <row r="921" spans="1:20" x14ac:dyDescent="0.25">
      <c r="A921">
        <v>919</v>
      </c>
      <c r="B921" s="3" t="s">
        <v>920</v>
      </c>
      <c r="C921" s="3" t="s">
        <v>5029</v>
      </c>
      <c r="D921" s="7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 s="18">
        <f t="shared" si="59"/>
        <v>43504.590542328042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7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6">
        <f t="shared" si="58"/>
        <v>41562.67155092593</v>
      </c>
      <c r="T922" s="18">
        <f t="shared" si="59"/>
        <v>43881.815105820104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7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 s="18">
        <f t="shared" si="59"/>
        <v>43077.814497354499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7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 s="18">
        <f t="shared" si="59"/>
        <v>44248.462870370371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7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 s="18">
        <f t="shared" si="59"/>
        <v>44307.287341269839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7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 s="18">
        <f t="shared" si="59"/>
        <v>43568.934775132278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7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 s="18">
        <f t="shared" si="59"/>
        <v>43896.911521164016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7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6">
        <f t="shared" si="58"/>
        <v>40338.02002314815</v>
      </c>
      <c r="T928" s="18">
        <f t="shared" si="59"/>
        <v>42482.079365079364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7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6">
        <f t="shared" si="58"/>
        <v>41013.822858796295</v>
      </c>
      <c r="T929" s="18">
        <f t="shared" si="59"/>
        <v>43254.511838624341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7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 s="18">
        <f t="shared" si="59"/>
        <v>43468.428571428572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7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6">
        <f t="shared" si="58"/>
        <v>40978.238067129627</v>
      </c>
      <c r="T931" s="18">
        <f t="shared" si="59"/>
        <v>43213.795886243388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7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 s="18">
        <f t="shared" si="59"/>
        <v>42467.168253968252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7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 s="18">
        <f t="shared" si="59"/>
        <v>44021.476190476191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7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 s="18">
        <f t="shared" si="59"/>
        <v>43611.202976190478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7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 s="18">
        <f t="shared" si="59"/>
        <v>44085.764669312171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7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 s="18">
        <f t="shared" si="59"/>
        <v>44076.71428571429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7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 s="18">
        <f t="shared" si="59"/>
        <v>44802.524193121695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7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6">
        <f t="shared" si="58"/>
        <v>40883.024178240739</v>
      </c>
      <c r="T938" s="18">
        <f t="shared" si="59"/>
        <v>43120.809523809527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7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 s="18">
        <f t="shared" si="59"/>
        <v>43869.38832010582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7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 s="18">
        <f t="shared" si="59"/>
        <v>43380.976825396829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7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 s="18">
        <f t="shared" si="59"/>
        <v>43725.379365079367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7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 s="18">
        <f t="shared" si="59"/>
        <v>44606.72388888889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7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 s="18">
        <f t="shared" si="59"/>
        <v>45234.253240740742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7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 s="18">
        <f t="shared" si="59"/>
        <v>44825.963756613754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7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 s="18">
        <f t="shared" si="59"/>
        <v>45151.525198412695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7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 s="18">
        <f t="shared" si="59"/>
        <v>44894.238095238092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7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 s="18">
        <f t="shared" si="59"/>
        <v>45244.427777777775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7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 s="18">
        <f t="shared" si="59"/>
        <v>45059.000634920638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7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6">
        <f t="shared" si="58"/>
        <v>42491.781319444446</v>
      </c>
      <c r="T949" s="18">
        <f t="shared" si="59"/>
        <v>44977.892936507938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7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 s="18">
        <f t="shared" si="59"/>
        <v>44852.23232804233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7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 s="18">
        <f t="shared" si="59"/>
        <v>44828.478518518517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7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 s="18">
        <f t="shared" si="59"/>
        <v>44789.286521164016</v>
      </c>
    </row>
    <row r="953" spans="1:20" x14ac:dyDescent="0.25">
      <c r="A953">
        <v>951</v>
      </c>
      <c r="B953" s="3" t="s">
        <v>952</v>
      </c>
      <c r="C953" s="3" t="s">
        <v>5061</v>
      </c>
      <c r="D953" s="7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 s="18">
        <f t="shared" si="59"/>
        <v>44948.032698412702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7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 s="18">
        <f t="shared" si="59"/>
        <v>45138.891693121695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7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 s="18">
        <f t="shared" si="59"/>
        <v>44380.616388888884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7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 s="18">
        <f t="shared" si="59"/>
        <v>44617.952896825394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7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 s="18">
        <f t="shared" si="59"/>
        <v>45063.051587301583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7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 s="18">
        <f t="shared" si="59"/>
        <v>44485.425383597889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7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 s="18">
        <f t="shared" si="59"/>
        <v>45137.679007936509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7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 s="18">
        <f t="shared" si="59"/>
        <v>44466.380158730157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7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 s="18">
        <f t="shared" si="59"/>
        <v>44373.770701058202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7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 s="18">
        <f t="shared" si="59"/>
        <v>45271.383002645503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7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6">
        <f t="shared" ref="S963:S1026" si="62">(((J963/60)/60)/24+DATE(1970,1,1))</f>
        <v>42740.693692129629</v>
      </c>
      <c r="T963" s="18">
        <f t="shared" ref="T963:T1026" si="63">(((I963/60)/60)/21+DATE(1970,1,1))</f>
        <v>45246.476190476191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7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 s="18">
        <f t="shared" si="63"/>
        <v>44817.814193121696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7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 s="18">
        <f t="shared" si="63"/>
        <v>45102.29787037037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7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 s="18">
        <f t="shared" si="63"/>
        <v>44631.432791005289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7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 s="18">
        <f t="shared" si="63"/>
        <v>45112.046825396828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7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 s="18">
        <f t="shared" si="63"/>
        <v>45089.726613756618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7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 s="18">
        <f t="shared" si="63"/>
        <v>44898.385899470901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7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 s="18">
        <f t="shared" si="63"/>
        <v>44195.111560846562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7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 s="18">
        <f t="shared" si="63"/>
        <v>45233.346653439155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7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 s="18">
        <f t="shared" si="63"/>
        <v>45213.808730158729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7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 s="18">
        <f t="shared" si="63"/>
        <v>44526.381746031744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7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 s="18">
        <f t="shared" si="63"/>
        <v>44217.332539682538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7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 s="18">
        <f t="shared" si="63"/>
        <v>44709.636150793653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7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 s="18">
        <f t="shared" si="63"/>
        <v>44866.951798941795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7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 s="18">
        <f t="shared" si="63"/>
        <v>44975.510383597881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7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 s="18">
        <f t="shared" si="63"/>
        <v>44610.210277777776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7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 s="18">
        <f t="shared" si="63"/>
        <v>44829.505251322749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7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 s="18">
        <f t="shared" si="63"/>
        <v>44833.353187830682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7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 s="18">
        <f t="shared" si="63"/>
        <v>44966.475396825394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7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 s="18">
        <f t="shared" si="63"/>
        <v>44317.509550264556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7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 s="18">
        <f t="shared" si="63"/>
        <v>44188.368015873013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7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 s="18">
        <f t="shared" si="63"/>
        <v>45085.289497354497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7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 s="18">
        <f t="shared" si="63"/>
        <v>45039.709523809521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7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 s="18">
        <f t="shared" si="63"/>
        <v>44451.370476190481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7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 s="18">
        <f t="shared" si="63"/>
        <v>44770.095238095237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7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 s="18">
        <f t="shared" si="63"/>
        <v>44780.428571428572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7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 s="18">
        <f t="shared" si="63"/>
        <v>44133.908068783072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7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6">
        <f t="shared" si="62"/>
        <v>42614.356770833328</v>
      </c>
      <c r="T990" s="18">
        <f t="shared" si="63"/>
        <v>45083.693452380954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7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 s="18">
        <f t="shared" si="63"/>
        <v>45080.924537037041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7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 s="18">
        <f t="shared" si="63"/>
        <v>44216.753492063493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7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 s="18">
        <f t="shared" si="63"/>
        <v>44991.611904761899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7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 s="18">
        <f t="shared" si="63"/>
        <v>44916.295224867725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7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 s="18">
        <f t="shared" si="63"/>
        <v>45131.523809523809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7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 s="18">
        <f t="shared" si="63"/>
        <v>44317.523015873012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7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 s="18">
        <f t="shared" si="63"/>
        <v>44316.047619047618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7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 s="18">
        <f t="shared" si="63"/>
        <v>44173.164285714287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7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 s="18">
        <f t="shared" si="63"/>
        <v>44314.308161375666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7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 s="18">
        <f t="shared" si="63"/>
        <v>44721.240753968254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7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 s="18">
        <f t="shared" si="63"/>
        <v>44297.382539682541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7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 s="18">
        <f t="shared" si="63"/>
        <v>45271.87777777778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7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 s="18">
        <f t="shared" si="63"/>
        <v>45222.39435185185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7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 s="18">
        <f t="shared" si="63"/>
        <v>44753.28492063492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7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 s="18">
        <f t="shared" si="63"/>
        <v>45273.762711640215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7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 s="18">
        <f t="shared" si="63"/>
        <v>44825.80988095238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7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 s="18">
        <f t="shared" si="63"/>
        <v>44698.856917989411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7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 s="18">
        <f t="shared" si="63"/>
        <v>44330.484920634917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7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 s="18">
        <f t="shared" si="63"/>
        <v>45168.57173280423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7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 s="18">
        <f t="shared" si="63"/>
        <v>45184.781944444447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7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 s="18">
        <f t="shared" si="63"/>
        <v>44965.119656084658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7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 s="18">
        <f t="shared" si="63"/>
        <v>45053.713492063493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7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 s="18">
        <f t="shared" si="63"/>
        <v>44338.026388888888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7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 s="18">
        <f t="shared" si="63"/>
        <v>45215.217619047617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7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 s="18">
        <f t="shared" si="63"/>
        <v>44767.666666666672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7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 s="18">
        <f t="shared" si="63"/>
        <v>44353.002843915339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7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 s="18">
        <f t="shared" si="63"/>
        <v>44728.908664021161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7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 s="18">
        <f t="shared" si="63"/>
        <v>44881.074814814812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7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 s="18">
        <f t="shared" si="63"/>
        <v>44724.104960317462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7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 s="18">
        <f t="shared" si="63"/>
        <v>44993.562605820101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7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 s="18">
        <f t="shared" si="63"/>
        <v>44392.97022486772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7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 s="18">
        <f t="shared" si="63"/>
        <v>44526.751587301587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7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 s="18">
        <f t="shared" si="63"/>
        <v>44683.476190476191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7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 s="18">
        <f t="shared" si="63"/>
        <v>44509.167685185188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7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 s="18">
        <f t="shared" si="63"/>
        <v>44548.336785714288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7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 s="18">
        <f t="shared" si="63"/>
        <v>44805.092103174604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7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6">
        <f t="shared" ref="S1027:S1090" si="66">(((J1027/60)/60)/24+DATE(1970,1,1))</f>
        <v>42049.833761574075</v>
      </c>
      <c r="T1027" s="18">
        <f t="shared" ref="T1027:T1090" si="67">(((I1027/60)/60)/21+DATE(1970,1,1))</f>
        <v>44438.476679894186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7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 s="18">
        <f t="shared" si="67"/>
        <v>44873.418201058201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7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 s="18">
        <f t="shared" si="67"/>
        <v>44273.038981481484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7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 s="18">
        <f t="shared" si="67"/>
        <v>45262.523809523809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7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 s="18">
        <f t="shared" si="67"/>
        <v>44460.332539682538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7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 s="18">
        <f t="shared" si="67"/>
        <v>45062.123664021165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7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 s="18">
        <f t="shared" si="67"/>
        <v>44752.730291005297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7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 s="18">
        <f t="shared" si="67"/>
        <v>44969.762235449736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7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 s="18">
        <f t="shared" si="67"/>
        <v>45166.408465608467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7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 s="18">
        <f t="shared" si="67"/>
        <v>45018.332539682538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7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 s="18">
        <f t="shared" si="67"/>
        <v>44400.590211640214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7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 s="18">
        <f t="shared" si="67"/>
        <v>43525.952380952382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7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 s="18">
        <f t="shared" si="67"/>
        <v>44509.809523809527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7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 s="18">
        <f t="shared" si="67"/>
        <v>44859.502949735448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7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 s="18">
        <f t="shared" si="67"/>
        <v>45167.094444444447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7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 s="18">
        <f t="shared" si="67"/>
        <v>45044.095357142854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7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6">
        <f t="shared" si="66"/>
        <v>41831.060092592597</v>
      </c>
      <c r="T1043" s="18">
        <f t="shared" si="67"/>
        <v>44177.068677248681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7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 s="18">
        <f t="shared" si="67"/>
        <v>44226.619047619046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7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 s="18">
        <f t="shared" si="67"/>
        <v>44512.146230158731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7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 s="18">
        <f t="shared" si="67"/>
        <v>44425.973809523814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7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 s="18">
        <f t="shared" si="67"/>
        <v>44204.285052910054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7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6">
        <f t="shared" si="66"/>
        <v>42319.851388888885</v>
      </c>
      <c r="T1048" s="18">
        <f t="shared" si="67"/>
        <v>44764.258730158734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7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 s="18">
        <f t="shared" si="67"/>
        <v>44288.840145502647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7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 s="18">
        <f t="shared" si="67"/>
        <v>45076.489272486775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7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6">
        <f t="shared" si="66"/>
        <v>42382.431076388893</v>
      </c>
      <c r="T1051" s="18">
        <f t="shared" si="67"/>
        <v>44818.635515873015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7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6">
        <f t="shared" si="66"/>
        <v>42231.7971875</v>
      </c>
      <c r="T1052" s="18">
        <f t="shared" si="67"/>
        <v>44646.482499999998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7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6">
        <f t="shared" si="66"/>
        <v>41850.014178240745</v>
      </c>
      <c r="T1053" s="18">
        <f t="shared" si="67"/>
        <v>44207.873346560853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7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6">
        <f t="shared" si="66"/>
        <v>42483.797395833331</v>
      </c>
      <c r="T1054" s="18">
        <f t="shared" si="67"/>
        <v>44950.530952380956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7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 s="18">
        <f t="shared" si="67"/>
        <v>45261.768941798946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7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6">
        <f t="shared" si="66"/>
        <v>41831.851840277777</v>
      </c>
      <c r="T1056" s="18">
        <f t="shared" si="67"/>
        <v>44189.476190476191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7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6">
        <f t="shared" si="66"/>
        <v>42406.992418981477</v>
      </c>
      <c r="T1057" s="18">
        <f t="shared" si="67"/>
        <v>44846.705621693123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7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6">
        <f t="shared" si="66"/>
        <v>42058.719641203701</v>
      </c>
      <c r="T1058" s="18">
        <f t="shared" si="67"/>
        <v>44482.917685185188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7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6">
        <f t="shared" si="66"/>
        <v>42678.871331018512</v>
      </c>
      <c r="T1059" s="18">
        <f t="shared" si="67"/>
        <v>45157.4719973545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7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6">
        <f t="shared" si="66"/>
        <v>42047.900960648149</v>
      </c>
      <c r="T1060" s="18">
        <f t="shared" si="67"/>
        <v>44449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7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6">
        <f t="shared" si="66"/>
        <v>42046.79</v>
      </c>
      <c r="T1061" s="18">
        <f t="shared" si="67"/>
        <v>44434.998095238101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7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 s="18">
        <f t="shared" si="67"/>
        <v>44472.900701058199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7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6">
        <f t="shared" si="66"/>
        <v>42432.276712962965</v>
      </c>
      <c r="T1063" s="18">
        <f t="shared" si="67"/>
        <v>44909.619047619046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7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 s="18">
        <f t="shared" si="67"/>
        <v>44991.63678571429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7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6">
        <f t="shared" si="66"/>
        <v>42583.030810185184</v>
      </c>
      <c r="T1065" s="18">
        <f t="shared" si="67"/>
        <v>45047.892354497351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7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 s="18">
        <f t="shared" si="67"/>
        <v>43732.689193121696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7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 s="18">
        <f t="shared" si="67"/>
        <v>43992.292619047614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7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 s="18">
        <f t="shared" si="67"/>
        <v>43765.528862433865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7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 s="18">
        <f t="shared" si="67"/>
        <v>43924.263637566139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7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 s="18">
        <f t="shared" si="67"/>
        <v>44884.805079365076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7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 s="18">
        <f t="shared" si="67"/>
        <v>43895.02458994709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7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 s="18">
        <f t="shared" si="67"/>
        <v>43413.584947089948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7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6">
        <f t="shared" si="66"/>
        <v>42295.753391203703</v>
      </c>
      <c r="T1073" s="18">
        <f t="shared" si="67"/>
        <v>44719.622923280418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7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 s="18">
        <f t="shared" si="67"/>
        <v>43976.808161375666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7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 s="18">
        <f t="shared" si="67"/>
        <v>43013.530965608465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7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 s="18">
        <f t="shared" si="67"/>
        <v>43939.483399470904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7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 s="18">
        <f t="shared" si="67"/>
        <v>43245.461851851855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7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 s="18">
        <f t="shared" si="67"/>
        <v>44225.431878306874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7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 s="18">
        <f t="shared" si="67"/>
        <v>44785.190621693124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7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 s="18">
        <f t="shared" si="67"/>
        <v>42914.366679894178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7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 s="18">
        <f t="shared" si="67"/>
        <v>44923.933015873015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7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 s="18">
        <f t="shared" si="67"/>
        <v>44084.586415343918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7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 s="18">
        <f t="shared" si="67"/>
        <v>44384.916560846563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7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 s="18">
        <f t="shared" si="67"/>
        <v>43355.178412698413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7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 s="18">
        <f t="shared" si="67"/>
        <v>44180.039457671955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7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6">
        <f t="shared" si="66"/>
        <v>41829.912083333329</v>
      </c>
      <c r="T1086" s="18">
        <f t="shared" si="67"/>
        <v>44187.185238095233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7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 s="18">
        <f t="shared" si="67"/>
        <v>44854.29067460318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7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 s="18">
        <f t="shared" si="67"/>
        <v>44205.419193121692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7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6">
        <f t="shared" si="66"/>
        <v>41775.713969907411</v>
      </c>
      <c r="T1089" s="18">
        <f t="shared" si="67"/>
        <v>44125.244537037041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7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 s="18">
        <f t="shared" si="67"/>
        <v>44065.913584656082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7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6">
        <f t="shared" ref="S1091:S1154" si="70">(((J1091/60)/60)/24+DATE(1970,1,1))</f>
        <v>42151.189525462964</v>
      </c>
      <c r="T1091" s="18">
        <f t="shared" ref="T1091:T1154" si="71">(((I1091/60)/60)/21+DATE(1970,1,1))</f>
        <v>44554.359457671962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7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 s="18">
        <f t="shared" si="71"/>
        <v>44522.355198412697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7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 s="18">
        <f t="shared" si="71"/>
        <v>44885.318412698412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7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 s="18">
        <f t="shared" si="71"/>
        <v>43524.458174603176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7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 s="18">
        <f t="shared" si="71"/>
        <v>44818.112923280423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7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 s="18">
        <f t="shared" si="71"/>
        <v>43005.243822751319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7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 s="18">
        <f t="shared" si="71"/>
        <v>43794.756878306878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7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 s="18">
        <f t="shared" si="71"/>
        <v>44251.452380952382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7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 s="18">
        <f t="shared" si="71"/>
        <v>44005.334351851852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7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 s="18">
        <f t="shared" si="71"/>
        <v>44053.300198412697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7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 s="18">
        <f t="shared" si="71"/>
        <v>44504.813068783071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7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 s="18">
        <f t="shared" si="71"/>
        <v>44820.555171957676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7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 s="18">
        <f t="shared" si="71"/>
        <v>44993.866666666669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7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 s="18">
        <f t="shared" si="71"/>
        <v>43909.856349206348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7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 s="18">
        <f t="shared" si="71"/>
        <v>44963.539550264548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7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 s="18">
        <f t="shared" si="71"/>
        <v>44120.325674603177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7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 s="18">
        <f t="shared" si="71"/>
        <v>44029.678928571433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7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 s="18">
        <f t="shared" si="71"/>
        <v>43208.655753968254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7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6">
        <f t="shared" si="70"/>
        <v>41813.861388888887</v>
      </c>
      <c r="T1109" s="18">
        <f t="shared" si="71"/>
        <v>44168.841587301584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7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 s="18">
        <f t="shared" si="71"/>
        <v>43218.823214285716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7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 s="18">
        <f t="shared" si="71"/>
        <v>45139.050132275137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7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 s="18">
        <f t="shared" si="71"/>
        <v>43491.209285714285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7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 s="18">
        <f t="shared" si="71"/>
        <v>44778.375529100529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7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 s="18">
        <f t="shared" si="71"/>
        <v>44373.976190476191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7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 s="18">
        <f t="shared" si="71"/>
        <v>44194.116666666669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7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 s="18">
        <f t="shared" si="71"/>
        <v>43840.252473544977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7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 s="18">
        <f t="shared" si="71"/>
        <v>44872.604431216925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7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 s="18">
        <f t="shared" si="71"/>
        <v>43284.254074074073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7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 s="18">
        <f t="shared" si="71"/>
        <v>44762.826891534394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7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 s="18">
        <f t="shared" si="71"/>
        <v>44043.428293650795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7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 s="18">
        <f t="shared" si="71"/>
        <v>44045.334179894184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7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6">
        <f t="shared" si="70"/>
        <v>40799.872685185182</v>
      </c>
      <c r="T1122" s="18">
        <f t="shared" si="71"/>
        <v>43027.14021164021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7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 s="18">
        <f t="shared" si="71"/>
        <v>44853.44862433862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7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6">
        <f t="shared" si="70"/>
        <v>41410.703993055555</v>
      </c>
      <c r="T1124" s="18">
        <f t="shared" si="71"/>
        <v>43689.804563492064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7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 s="18">
        <f t="shared" si="71"/>
        <v>44059.88423280423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7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 s="18">
        <f t="shared" si="71"/>
        <v>44489.76257936508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7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6">
        <f t="shared" si="70"/>
        <v>42212.624189814815</v>
      </c>
      <c r="T1127" s="18">
        <f t="shared" si="71"/>
        <v>44658.856216931221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7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 s="18">
        <f t="shared" si="71"/>
        <v>44993.374259259261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7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 s="18">
        <f t="shared" si="71"/>
        <v>44299.166666666672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7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 s="18">
        <f t="shared" si="71"/>
        <v>44185.74228835979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7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 s="18">
        <f t="shared" si="71"/>
        <v>44948.731388888889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7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 s="18">
        <f t="shared" si="71"/>
        <v>44311.900793650799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7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6">
        <f t="shared" si="70"/>
        <v>42332.908194444448</v>
      </c>
      <c r="T1133" s="18">
        <f t="shared" si="71"/>
        <v>44762.037936507943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7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 s="18">
        <f t="shared" si="71"/>
        <v>45188.560462962967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7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 s="18">
        <f t="shared" si="71"/>
        <v>44177.465357142857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7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 s="18">
        <f t="shared" si="71"/>
        <v>44315.502380952385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7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 s="18">
        <f t="shared" si="71"/>
        <v>45020.416587301588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7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 s="18">
        <f t="shared" si="71"/>
        <v>44756.053293650795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7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 s="18">
        <f t="shared" si="71"/>
        <v>44900.222500000003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7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 s="18">
        <f t="shared" si="71"/>
        <v>45212.321838624339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7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 s="18">
        <f t="shared" si="71"/>
        <v>44353.397169312171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7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6">
        <f t="shared" si="70"/>
        <v>42192.462048611109</v>
      </c>
      <c r="T1142" s="18">
        <f t="shared" si="71"/>
        <v>44601.528055555551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7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6">
        <f t="shared" si="70"/>
        <v>42164.699652777781</v>
      </c>
      <c r="T1143" s="18">
        <f t="shared" si="71"/>
        <v>44569.799603174601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7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6">
        <f t="shared" si="70"/>
        <v>42022.006099537044</v>
      </c>
      <c r="T1144" s="18">
        <f t="shared" si="71"/>
        <v>44406.72125661376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7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 s="18">
        <f t="shared" si="71"/>
        <v>44753.221243386244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7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6">
        <f t="shared" si="70"/>
        <v>42093.181944444441</v>
      </c>
      <c r="T1146" s="18">
        <f t="shared" si="71"/>
        <v>44488.065079365078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7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 s="18">
        <f t="shared" si="71"/>
        <v>44249.854391534391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7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 s="18">
        <f t="shared" si="71"/>
        <v>44075.232447089948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7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6">
        <f t="shared" si="70"/>
        <v>41871.972025462965</v>
      </c>
      <c r="T1149" s="18">
        <f t="shared" si="71"/>
        <v>44269.539457671955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7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 s="18">
        <f t="shared" si="71"/>
        <v>45153.243134920631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7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 s="18">
        <f t="shared" si="71"/>
        <v>44961.811719576719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7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 s="18">
        <f t="shared" si="71"/>
        <v>44779.233796296292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7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6">
        <f t="shared" si="70"/>
        <v>42224.102581018517</v>
      </c>
      <c r="T1153" s="18">
        <f t="shared" si="71"/>
        <v>44637.68866402116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7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 s="18">
        <f t="shared" si="71"/>
        <v>44506.95386243386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7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6">
        <f t="shared" ref="S1155:S1218" si="74">(((J1155/60)/60)/24+DATE(1970,1,1))</f>
        <v>42143.714178240742</v>
      </c>
      <c r="T1155" s="18">
        <f t="shared" ref="T1155:T1218" si="75">(((I1155/60)/60)/21+DATE(1970,1,1))</f>
        <v>44545.816203703704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7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 s="18">
        <f t="shared" si="75"/>
        <v>44636.552989417993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7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 s="18">
        <f t="shared" si="75"/>
        <v>44193.873121693119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7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6">
        <f t="shared" si="74"/>
        <v>42029.07131944444</v>
      </c>
      <c r="T1158" s="18">
        <f t="shared" si="75"/>
        <v>44414.795793650796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7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 s="18">
        <f t="shared" si="75"/>
        <v>44322.908465608467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7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 s="18">
        <f t="shared" si="75"/>
        <v>44326.819153439152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7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6">
        <f t="shared" si="74"/>
        <v>42154.726446759261</v>
      </c>
      <c r="T1161" s="18">
        <f t="shared" si="75"/>
        <v>44559.46428571429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7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 s="18">
        <f t="shared" si="75"/>
        <v>44451.41515873016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7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6">
        <f t="shared" si="74"/>
        <v>42122.629502314812</v>
      </c>
      <c r="T1163" s="18">
        <f t="shared" si="75"/>
        <v>44511.43371693122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7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 s="18">
        <f t="shared" si="75"/>
        <v>44241.781269841267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7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6">
        <f t="shared" si="74"/>
        <v>41830.723611111112</v>
      </c>
      <c r="T1165" s="18">
        <f t="shared" si="75"/>
        <v>44188.112698412697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7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6">
        <f t="shared" si="74"/>
        <v>42509.724328703705</v>
      </c>
      <c r="T1166" s="18">
        <f t="shared" si="75"/>
        <v>44964.113518518519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7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 s="18">
        <f t="shared" si="75"/>
        <v>44148.673677248677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7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 s="18">
        <f t="shared" si="75"/>
        <v>44554.333333333328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7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 s="18">
        <f t="shared" si="75"/>
        <v>44226.982738095234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7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 s="18">
        <f t="shared" si="75"/>
        <v>45073.06170634921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7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 s="18">
        <f t="shared" si="75"/>
        <v>44412.832843915341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7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 s="18">
        <f t="shared" si="75"/>
        <v>44524.306494708995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7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 s="18">
        <f t="shared" si="75"/>
        <v>44297.967288359789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7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6">
        <f t="shared" si="74"/>
        <v>41841.682314814818</v>
      </c>
      <c r="T1174" s="18">
        <f t="shared" si="75"/>
        <v>44200.636931216934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7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 s="18">
        <f t="shared" si="75"/>
        <v>44597.783822751328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7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 s="18">
        <f t="shared" si="75"/>
        <v>44917.39056878307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7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 s="18">
        <f t="shared" si="75"/>
        <v>44576.689669312167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7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 s="18">
        <f t="shared" si="75"/>
        <v>45262.190476190473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7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6">
        <f t="shared" si="74"/>
        <v>41897.660833333335</v>
      </c>
      <c r="T1179" s="18">
        <f t="shared" si="75"/>
        <v>44264.612380952385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7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 s="18">
        <f t="shared" si="75"/>
        <v>44196.320793650797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7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 s="18">
        <f t="shared" si="75"/>
        <v>44696.680251322752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7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 s="18">
        <f t="shared" si="75"/>
        <v>44140.207857142857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7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 s="18">
        <f t="shared" si="75"/>
        <v>44420.816415343914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7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 s="18">
        <f t="shared" si="75"/>
        <v>45201.795238095234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7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 s="18">
        <f t="shared" si="75"/>
        <v>45120.046825396828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7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 s="18">
        <f t="shared" si="75"/>
        <v>45230.25675925926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7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 s="18">
        <f t="shared" si="75"/>
        <v>44533.761904761908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7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 s="18">
        <f t="shared" si="75"/>
        <v>44526.652380952379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7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 s="18">
        <f t="shared" si="75"/>
        <v>44509.28571428571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7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 s="18">
        <f t="shared" si="75"/>
        <v>45184.657936507938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7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 s="18">
        <f t="shared" si="75"/>
        <v>44976.976124338624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7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 s="18">
        <f t="shared" si="75"/>
        <v>44213.189484126982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7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 s="18">
        <f t="shared" si="75"/>
        <v>44861.070899470898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7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 s="18">
        <f t="shared" si="75"/>
        <v>45235.864788359788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7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 s="18">
        <f t="shared" si="75"/>
        <v>44884.125039682542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7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 s="18">
        <f t="shared" si="75"/>
        <v>44464.415066137568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7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 s="18">
        <f t="shared" si="75"/>
        <v>44756.857142857145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7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 s="18">
        <f t="shared" si="75"/>
        <v>44755.078558201058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7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 s="18">
        <f t="shared" si="75"/>
        <v>44957.856349206348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7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 s="18">
        <f t="shared" si="75"/>
        <v>44769.142857142855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7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 s="18">
        <f t="shared" si="75"/>
        <v>44568.738095238092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7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 s="18">
        <f t="shared" si="75"/>
        <v>44473.545714285719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7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 s="18">
        <f t="shared" si="75"/>
        <v>44994.836587301586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7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 s="18">
        <f t="shared" si="75"/>
        <v>44555.615793650795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7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 s="18">
        <f t="shared" si="75"/>
        <v>44525.131309523815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7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 s="18">
        <f t="shared" si="75"/>
        <v>44738.380952380954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7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 s="18">
        <f t="shared" si="75"/>
        <v>44539.864431216934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7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 s="18">
        <f t="shared" si="75"/>
        <v>45267.927777777775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7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 s="18">
        <f t="shared" si="75"/>
        <v>44873.476190476191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7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 s="18">
        <f t="shared" si="75"/>
        <v>44865.762751322749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7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 s="18">
        <f t="shared" si="75"/>
        <v>45252.252711640213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7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 s="18">
        <f t="shared" si="75"/>
        <v>44525.428571428572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7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 s="18">
        <f t="shared" si="75"/>
        <v>44953.990224867724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7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 s="18">
        <f t="shared" si="75"/>
        <v>44730.190476190473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7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 s="18">
        <f t="shared" si="75"/>
        <v>45223.578042328038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7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 s="18">
        <f t="shared" si="75"/>
        <v>44535.674669312168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7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 s="18">
        <f t="shared" si="75"/>
        <v>44107.19783068783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7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 s="18">
        <f t="shared" si="75"/>
        <v>44667.240476190476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7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6">
        <f t="shared" ref="S1219:S1282" si="78">(((J1219/60)/60)/24+DATE(1970,1,1))</f>
        <v>42535.809490740736</v>
      </c>
      <c r="T1219" s="18">
        <f t="shared" ref="T1219:T1282" si="79">(((I1219/60)/60)/21+DATE(1970,1,1))</f>
        <v>44993.925132275137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7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 s="18">
        <f t="shared" si="79"/>
        <v>44700.571428571428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7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 s="18">
        <f t="shared" si="79"/>
        <v>45105.52794973545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7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 s="18">
        <f t="shared" si="79"/>
        <v>44623.432698412696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7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 s="18">
        <f t="shared" si="79"/>
        <v>45156.428571428572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7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 s="18">
        <f t="shared" si="79"/>
        <v>44874.333333333328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7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 s="18">
        <f t="shared" si="79"/>
        <v>45129.250119047618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7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 s="18">
        <f t="shared" si="79"/>
        <v>44114.771190476189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7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 s="18">
        <f t="shared" si="79"/>
        <v>43855.749708994706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7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 s="18">
        <f t="shared" si="79"/>
        <v>44061.619047619046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7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6">
        <f t="shared" si="78"/>
        <v>41827.919166666667</v>
      </c>
      <c r="T1229" s="18">
        <f t="shared" si="79"/>
        <v>44185.333333333328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7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 s="18">
        <f t="shared" si="79"/>
        <v>42992.690582010582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7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 s="18">
        <f t="shared" si="79"/>
        <v>43222.333333333328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7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6">
        <f t="shared" si="78"/>
        <v>40568.972569444442</v>
      </c>
      <c r="T1232" s="18">
        <f t="shared" si="79"/>
        <v>42746.111507936512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7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6">
        <f t="shared" si="78"/>
        <v>42193.941759259258</v>
      </c>
      <c r="T1233" s="18">
        <f t="shared" si="79"/>
        <v>44626.190476190473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7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 s="18">
        <f t="shared" si="79"/>
        <v>43837.397751322758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7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 s="18">
        <f t="shared" si="79"/>
        <v>43159.7985978836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7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6">
        <f t="shared" si="78"/>
        <v>42007.788680555561</v>
      </c>
      <c r="T1236" s="18">
        <f t="shared" si="79"/>
        <v>44390.472777777773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7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 s="18">
        <f t="shared" si="79"/>
        <v>43916.583320105819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7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6">
        <f t="shared" si="78"/>
        <v>41110.680138888885</v>
      </c>
      <c r="T1238" s="18">
        <f t="shared" si="79"/>
        <v>43340.047619047618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7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6">
        <f t="shared" si="78"/>
        <v>41125.283159722225</v>
      </c>
      <c r="T1239" s="18">
        <f t="shared" si="79"/>
        <v>43370.466468253973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7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 s="18">
        <f t="shared" si="79"/>
        <v>42931.983280423279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7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6">
        <f t="shared" si="78"/>
        <v>40883.962581018517</v>
      </c>
      <c r="T1241" s="18">
        <f t="shared" si="79"/>
        <v>43106.100092592591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7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 s="18">
        <f t="shared" si="79"/>
        <v>43739.183333333334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7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 s="18">
        <f t="shared" si="79"/>
        <v>44285.856349206348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7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 s="18">
        <f t="shared" si="79"/>
        <v>42973.061904761904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7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 s="18">
        <f t="shared" si="79"/>
        <v>42899.142857142855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7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 s="18">
        <f t="shared" si="79"/>
        <v>43646.571428571428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7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 s="18">
        <f t="shared" si="79"/>
        <v>44123.971349206346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7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 s="18">
        <f t="shared" si="79"/>
        <v>43070.811494708993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7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 s="18">
        <f t="shared" si="79"/>
        <v>43661.905489417986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7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 s="18">
        <f t="shared" si="79"/>
        <v>44122.475396825394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7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 s="18">
        <f t="shared" si="79"/>
        <v>43316.132420634924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7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 s="18">
        <f t="shared" si="79"/>
        <v>44220.020251322756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7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 s="18">
        <f t="shared" si="79"/>
        <v>42989.359351851854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7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 s="18">
        <f t="shared" si="79"/>
        <v>43858.129219576716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7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6">
        <f t="shared" si="78"/>
        <v>41855.783645833333</v>
      </c>
      <c r="T1255" s="18">
        <f t="shared" si="79"/>
        <v>44216.752738095238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7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6">
        <f t="shared" si="78"/>
        <v>40487.621365740742</v>
      </c>
      <c r="T1256" s="18">
        <f t="shared" si="79"/>
        <v>42683.523015873012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7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6">
        <f t="shared" si="78"/>
        <v>41579.845509259263</v>
      </c>
      <c r="T1257" s="18">
        <f t="shared" si="79"/>
        <v>43901.442486772488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7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6">
        <f t="shared" si="78"/>
        <v>40921.919340277782</v>
      </c>
      <c r="T1258" s="18">
        <f t="shared" si="79"/>
        <v>43149.479246031748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7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6">
        <f t="shared" si="78"/>
        <v>40587.085532407407</v>
      </c>
      <c r="T1259" s="18">
        <f t="shared" si="79"/>
        <v>42788.478703703702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7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6">
        <f t="shared" si="78"/>
        <v>41487.611250000002</v>
      </c>
      <c r="T1260" s="18">
        <f t="shared" si="79"/>
        <v>43795.984285714287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7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6">
        <f t="shared" si="78"/>
        <v>41766.970648148148</v>
      </c>
      <c r="T1261" s="18">
        <f t="shared" si="79"/>
        <v>44117.761111111111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7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6">
        <f t="shared" si="78"/>
        <v>41666.842824074076</v>
      </c>
      <c r="T1262" s="18">
        <f t="shared" si="79"/>
        <v>44000.820370370377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7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6">
        <f t="shared" si="78"/>
        <v>41638.342905092592</v>
      </c>
      <c r="T1263" s="18">
        <f t="shared" si="79"/>
        <v>43968.249034391534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7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6">
        <f t="shared" si="78"/>
        <v>41656.762638888889</v>
      </c>
      <c r="T1264" s="18">
        <f t="shared" si="79"/>
        <v>43989.300158730155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7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6">
        <f t="shared" si="78"/>
        <v>41692.084143518521</v>
      </c>
      <c r="T1265" s="18">
        <f t="shared" si="79"/>
        <v>44035.333333333328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7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6">
        <f t="shared" si="78"/>
        <v>41547.662997685184</v>
      </c>
      <c r="T1266" s="18">
        <f t="shared" si="79"/>
        <v>43863.4719973545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7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6">
        <f t="shared" si="78"/>
        <v>40465.655266203699</v>
      </c>
      <c r="T1267" s="18">
        <f t="shared" si="79"/>
        <v>42647.463161375657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7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6">
        <f t="shared" si="78"/>
        <v>41620.87667824074</v>
      </c>
      <c r="T1268" s="18">
        <f t="shared" si="79"/>
        <v>43948.287632275133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7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6">
        <f t="shared" si="78"/>
        <v>41449.585162037038</v>
      </c>
      <c r="T1269" s="18">
        <f t="shared" si="79"/>
        <v>43752.5258994709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7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6">
        <f t="shared" si="78"/>
        <v>41507.845451388886</v>
      </c>
      <c r="T1270" s="18">
        <f t="shared" si="79"/>
        <v>43819.109087301586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7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6">
        <f t="shared" si="78"/>
        <v>42445.823055555549</v>
      </c>
      <c r="T1271" s="18">
        <f t="shared" si="79"/>
        <v>44891.28571428571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7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6">
        <f t="shared" si="78"/>
        <v>40933.856967592597</v>
      </c>
      <c r="T1272" s="18">
        <f t="shared" si="79"/>
        <v>43197.360343915345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7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6">
        <f t="shared" si="78"/>
        <v>41561.683553240742</v>
      </c>
      <c r="T1273" s="18">
        <f t="shared" si="79"/>
        <v>43880.685965608463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7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6">
        <f t="shared" si="78"/>
        <v>40274.745127314818</v>
      </c>
      <c r="T1274" s="18">
        <f t="shared" si="79"/>
        <v>42454.904761904763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7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6">
        <f t="shared" si="78"/>
        <v>41852.730219907404</v>
      </c>
      <c r="T1275" s="18">
        <f t="shared" si="79"/>
        <v>44213.263108465602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7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6">
        <f t="shared" si="78"/>
        <v>41116.690104166664</v>
      </c>
      <c r="T1276" s="18">
        <f t="shared" si="79"/>
        <v>43377.788690476191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7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6">
        <f t="shared" si="78"/>
        <v>41458.867905092593</v>
      </c>
      <c r="T1277" s="18">
        <f t="shared" si="79"/>
        <v>43768.849034391533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7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6">
        <f t="shared" si="78"/>
        <v>40007.704247685186</v>
      </c>
      <c r="T1278" s="18">
        <f t="shared" si="79"/>
        <v>42126.904761904763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7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6">
        <f t="shared" si="78"/>
        <v>41121.561886574076</v>
      </c>
      <c r="T1279" s="18">
        <f t="shared" si="79"/>
        <v>43383.35644179894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7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6">
        <f t="shared" si="78"/>
        <v>41786.555162037039</v>
      </c>
      <c r="T1280" s="18">
        <f t="shared" si="79"/>
        <v>44135.952380952382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7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6">
        <f t="shared" si="78"/>
        <v>41682.099189814813</v>
      </c>
      <c r="T1281" s="18">
        <f t="shared" si="79"/>
        <v>44029.637169312169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7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6">
        <f t="shared" si="78"/>
        <v>40513.757569444446</v>
      </c>
      <c r="T1282" s="18">
        <f t="shared" si="79"/>
        <v>42751.580079365078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7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6">
        <f t="shared" ref="S1283:S1346" si="82">(((J1283/60)/60)/24+DATE(1970,1,1))</f>
        <v>41463.743472222224</v>
      </c>
      <c r="T1283" s="18">
        <f t="shared" ref="T1283:T1346" si="83">(((I1283/60)/60)/21+DATE(1970,1,1))</f>
        <v>43757.278253968252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7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6">
        <f t="shared" si="82"/>
        <v>41586.475173611114</v>
      </c>
      <c r="T1284" s="18">
        <f t="shared" si="83"/>
        <v>43909.808730158729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7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6">
        <f t="shared" si="82"/>
        <v>41320.717465277776</v>
      </c>
      <c r="T1285" s="18">
        <f t="shared" si="83"/>
        <v>43597.761904761908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7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6">
        <f t="shared" si="82"/>
        <v>42712.23474537037</v>
      </c>
      <c r="T1286" s="18">
        <f t="shared" si="83"/>
        <v>45188.094444444447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7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6">
        <f t="shared" si="82"/>
        <v>42160.583043981482</v>
      </c>
      <c r="T1287" s="18">
        <f t="shared" si="83"/>
        <v>44547.952050264546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7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6">
        <f t="shared" si="82"/>
        <v>42039.384571759263</v>
      </c>
      <c r="T1288" s="18">
        <f t="shared" si="83"/>
        <v>44407.380952380954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7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6">
        <f t="shared" si="82"/>
        <v>42107.621018518519</v>
      </c>
      <c r="T1289" s="18">
        <f t="shared" si="83"/>
        <v>44538.852592592593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7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6">
        <f t="shared" si="82"/>
        <v>42561.154664351852</v>
      </c>
      <c r="T1290" s="18">
        <f t="shared" si="83"/>
        <v>45024.047619047618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7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6">
        <f t="shared" si="82"/>
        <v>42709.134780092587</v>
      </c>
      <c r="T1291" s="18">
        <f t="shared" si="83"/>
        <v>45192.011177248678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7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6">
        <f t="shared" si="82"/>
        <v>42086.614942129629</v>
      </c>
      <c r="T1292" s="18">
        <f t="shared" si="83"/>
        <v>44481.332539682538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7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6">
        <f t="shared" si="82"/>
        <v>42064.652673611112</v>
      </c>
      <c r="T1293" s="18">
        <f t="shared" si="83"/>
        <v>44463.047619047618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7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6">
        <f t="shared" si="82"/>
        <v>42256.764212962968</v>
      </c>
      <c r="T1294" s="18">
        <f t="shared" si="83"/>
        <v>44671.808730158729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7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6">
        <f t="shared" si="82"/>
        <v>42292.701053240744</v>
      </c>
      <c r="T1295" s="18">
        <f t="shared" si="83"/>
        <v>44716.13453703704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7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6">
        <f t="shared" si="82"/>
        <v>42278.453668981485</v>
      </c>
      <c r="T1296" s="18">
        <f t="shared" si="83"/>
        <v>44686.095238095237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7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6">
        <f t="shared" si="82"/>
        <v>42184.572881944448</v>
      </c>
      <c r="T1297" s="18">
        <f t="shared" si="83"/>
        <v>44592.666666666672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7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6">
        <f t="shared" si="82"/>
        <v>42423.050613425927</v>
      </c>
      <c r="T1298" s="18">
        <f t="shared" si="83"/>
        <v>44853.581653439156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7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6">
        <f t="shared" si="82"/>
        <v>42461.747199074074</v>
      </c>
      <c r="T1299" s="18">
        <f t="shared" si="83"/>
        <v>44909.28251322751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7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6">
        <f t="shared" si="82"/>
        <v>42458.680925925932</v>
      </c>
      <c r="T1300" s="18">
        <f t="shared" si="83"/>
        <v>44905.778201058201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7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6">
        <f t="shared" si="82"/>
        <v>42169.814340277779</v>
      </c>
      <c r="T1301" s="18">
        <f t="shared" si="83"/>
        <v>44575.644960317455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7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6">
        <f t="shared" si="82"/>
        <v>42483.675208333334</v>
      </c>
      <c r="T1302" s="18">
        <f t="shared" si="83"/>
        <v>44944.759523809524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7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6">
        <f t="shared" si="82"/>
        <v>42195.749745370369</v>
      </c>
      <c r="T1303" s="18">
        <f t="shared" si="83"/>
        <v>44582.857142857145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7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6">
        <f t="shared" si="82"/>
        <v>42675.057997685188</v>
      </c>
      <c r="T1304" s="18">
        <f t="shared" si="83"/>
        <v>45153.113902116398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7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6">
        <f t="shared" si="82"/>
        <v>42566.441203703704</v>
      </c>
      <c r="T1305" s="18">
        <f t="shared" si="83"/>
        <v>45012.952380952382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7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6">
        <f t="shared" si="82"/>
        <v>42747.194502314815</v>
      </c>
      <c r="T1306" s="18">
        <f t="shared" si="83"/>
        <v>45269.746097883602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7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6">
        <f t="shared" si="82"/>
        <v>42543.665601851855</v>
      </c>
      <c r="T1307" s="18">
        <f t="shared" si="83"/>
        <v>45001.833333333328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7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6">
        <f t="shared" si="82"/>
        <v>41947.457569444443</v>
      </c>
      <c r="T1308" s="18">
        <f t="shared" si="83"/>
        <v>44321.522936507936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7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6">
        <f t="shared" si="82"/>
        <v>42387.503229166665</v>
      </c>
      <c r="T1309" s="18">
        <f t="shared" si="83"/>
        <v>44824.43226190476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7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6">
        <f t="shared" si="82"/>
        <v>42611.613564814819</v>
      </c>
      <c r="T1310" s="18">
        <f t="shared" si="83"/>
        <v>45091.986931216932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7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6">
        <f t="shared" si="82"/>
        <v>42257.882731481484</v>
      </c>
      <c r="T1311" s="18">
        <f t="shared" si="83"/>
        <v>44682.008835978835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7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6">
        <f t="shared" si="82"/>
        <v>42556.667245370365</v>
      </c>
      <c r="T1312" s="18">
        <f t="shared" si="83"/>
        <v>45034.905423280419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7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6">
        <f t="shared" si="82"/>
        <v>42669.802303240736</v>
      </c>
      <c r="T1313" s="18">
        <f t="shared" si="83"/>
        <v>45152.821679894179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7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6">
        <f t="shared" si="82"/>
        <v>42082.702800925923</v>
      </c>
      <c r="T1314" s="18">
        <f t="shared" si="83"/>
        <v>44476.08891534392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7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6">
        <f t="shared" si="82"/>
        <v>42402.709652777776</v>
      </c>
      <c r="T1315" s="18">
        <f t="shared" si="83"/>
        <v>44841.81103174603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7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6">
        <f t="shared" si="82"/>
        <v>42604.669675925921</v>
      </c>
      <c r="T1316" s="18">
        <f t="shared" si="83"/>
        <v>45106.908201058206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7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6">
        <f t="shared" si="82"/>
        <v>42278.498240740737</v>
      </c>
      <c r="T1317" s="18">
        <f t="shared" si="83"/>
        <v>44706.190476190473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7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6">
        <f t="shared" si="82"/>
        <v>42393.961909722217</v>
      </c>
      <c r="T1318" s="18">
        <f t="shared" si="83"/>
        <v>44837.527896825399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7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6">
        <f t="shared" si="82"/>
        <v>42520.235486111109</v>
      </c>
      <c r="T1319" s="18">
        <f t="shared" si="83"/>
        <v>45001.666666666672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7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6">
        <f t="shared" si="82"/>
        <v>41985.043657407412</v>
      </c>
      <c r="T1320" s="18">
        <f t="shared" si="83"/>
        <v>44364.478465608467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7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6">
        <f t="shared" si="82"/>
        <v>41816.812094907407</v>
      </c>
      <c r="T1321" s="18">
        <f t="shared" si="83"/>
        <v>44154.904761904763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7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6">
        <f t="shared" si="82"/>
        <v>42705.690347222218</v>
      </c>
      <c r="T1322" s="18">
        <f t="shared" si="83"/>
        <v>45187.238095238092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7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6">
        <f t="shared" si="82"/>
        <v>42697.74927083333</v>
      </c>
      <c r="T1323" s="18">
        <f t="shared" si="83"/>
        <v>45178.999166666661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7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6">
        <f t="shared" si="82"/>
        <v>42115.656539351854</v>
      </c>
      <c r="T1324" s="18">
        <f t="shared" si="83"/>
        <v>44513.750330687835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7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6">
        <f t="shared" si="82"/>
        <v>42451.698449074072</v>
      </c>
      <c r="T1325" s="18">
        <f t="shared" si="83"/>
        <v>44903.043650793654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7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6">
        <f t="shared" si="82"/>
        <v>42626.633703703701</v>
      </c>
      <c r="T1326" s="18">
        <f t="shared" si="83"/>
        <v>45097.724232804234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7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6">
        <f t="shared" si="82"/>
        <v>42704.086053240739</v>
      </c>
      <c r="T1327" s="18">
        <f t="shared" si="83"/>
        <v>45186.241203703699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7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6">
        <f t="shared" si="82"/>
        <v>41974.791990740734</v>
      </c>
      <c r="T1328" s="18">
        <f t="shared" si="83"/>
        <v>44369.905132275133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7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6">
        <f t="shared" si="82"/>
        <v>42123.678645833337</v>
      </c>
      <c r="T1329" s="18">
        <f t="shared" si="83"/>
        <v>44522.918452380953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7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6">
        <f t="shared" si="82"/>
        <v>42612.642754629633</v>
      </c>
      <c r="T1330" s="18">
        <f t="shared" si="83"/>
        <v>45098.877433862435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7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6">
        <f t="shared" si="82"/>
        <v>41935.221585648149</v>
      </c>
      <c r="T1331" s="18">
        <f t="shared" si="83"/>
        <v>44319.015145502643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7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6">
        <f t="shared" si="82"/>
        <v>42522.276724537034</v>
      </c>
      <c r="T1332" s="18">
        <f t="shared" si="83"/>
        <v>44979.476190476191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7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6">
        <f t="shared" si="82"/>
        <v>42569.50409722222</v>
      </c>
      <c r="T1333" s="18">
        <f t="shared" si="83"/>
        <v>45032.433253968251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7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6">
        <f t="shared" si="82"/>
        <v>42732.060277777782</v>
      </c>
      <c r="T1334" s="18">
        <f t="shared" si="83"/>
        <v>45218.211746031746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7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6">
        <f t="shared" si="82"/>
        <v>41806.106770833336</v>
      </c>
      <c r="T1335" s="18">
        <f t="shared" si="83"/>
        <v>44159.979166666672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7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6">
        <f t="shared" si="82"/>
        <v>42410.774155092593</v>
      </c>
      <c r="T1336" s="18">
        <f t="shared" si="83"/>
        <v>44851.027605820105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7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6">
        <f t="shared" si="82"/>
        <v>42313.936365740738</v>
      </c>
      <c r="T1337" s="18">
        <f t="shared" si="83"/>
        <v>44740.355846560844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7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6">
        <f t="shared" si="82"/>
        <v>41955.863750000004</v>
      </c>
      <c r="T1338" s="18">
        <f t="shared" si="83"/>
        <v>44336.844285714287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7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6">
        <f t="shared" si="82"/>
        <v>42767.577303240745</v>
      </c>
      <c r="T1339" s="18">
        <f t="shared" si="83"/>
        <v>45258.802632275132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7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6">
        <f t="shared" si="82"/>
        <v>42188.803622685184</v>
      </c>
      <c r="T1340" s="18">
        <f t="shared" si="83"/>
        <v>44597.3469973545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7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6">
        <f t="shared" si="82"/>
        <v>41936.647164351853</v>
      </c>
      <c r="T1341" s="18">
        <f t="shared" si="83"/>
        <v>44326.358664021165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7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6">
        <f t="shared" si="82"/>
        <v>41836.595520833333</v>
      </c>
      <c r="T1342" s="18">
        <f t="shared" si="83"/>
        <v>44194.823452380951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7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6">
        <f t="shared" si="82"/>
        <v>42612.624039351853</v>
      </c>
      <c r="T1343" s="18">
        <f t="shared" si="83"/>
        <v>45083.998902116407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7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6">
        <f t="shared" si="82"/>
        <v>42172.816423611104</v>
      </c>
      <c r="T1344" s="18">
        <f t="shared" si="83"/>
        <v>44579.075912698412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7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6">
        <f t="shared" si="82"/>
        <v>42542.526423611111</v>
      </c>
      <c r="T1345" s="18">
        <f t="shared" si="83"/>
        <v>45034.332539682538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7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6">
        <f t="shared" si="82"/>
        <v>42522.789803240739</v>
      </c>
      <c r="T1346" s="18">
        <f t="shared" si="83"/>
        <v>44977.902632275131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7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6">
        <f t="shared" ref="S1347:S1410" si="86">(((J1347/60)/60)/24+DATE(1970,1,1))</f>
        <v>41799.814340277779</v>
      </c>
      <c r="T1347" s="18">
        <f t="shared" ref="T1347:T1410" si="87">(((I1347/60)/60)/21+DATE(1970,1,1))</f>
        <v>44158.5021031746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7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6">
        <f t="shared" si="86"/>
        <v>41422.075821759259</v>
      </c>
      <c r="T1348" s="18">
        <f t="shared" si="87"/>
        <v>43721.086653439153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7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6">
        <f t="shared" si="86"/>
        <v>42040.638020833328</v>
      </c>
      <c r="T1349" s="18">
        <f t="shared" si="87"/>
        <v>44428.014880952382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7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6">
        <f t="shared" si="86"/>
        <v>41963.506168981476</v>
      </c>
      <c r="T1350" s="18">
        <f t="shared" si="87"/>
        <v>44337.578478835974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7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6">
        <f t="shared" si="86"/>
        <v>42317.33258101852</v>
      </c>
      <c r="T1351" s="18">
        <f t="shared" si="87"/>
        <v>44752.189682539683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7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6">
        <f t="shared" si="86"/>
        <v>42334.013124999998</v>
      </c>
      <c r="T1352" s="18">
        <f t="shared" si="87"/>
        <v>44763.30071428571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7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6">
        <f t="shared" si="86"/>
        <v>42382.74009259259</v>
      </c>
      <c r="T1353" s="18">
        <f t="shared" si="87"/>
        <v>44818.988677248679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7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6">
        <f t="shared" si="86"/>
        <v>42200.578310185185</v>
      </c>
      <c r="T1354" s="18">
        <f t="shared" si="87"/>
        <v>44635.475396825394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7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6">
        <f t="shared" si="86"/>
        <v>41309.11791666667</v>
      </c>
      <c r="T1355" s="18">
        <f t="shared" si="87"/>
        <v>43597.571428571428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7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6">
        <f t="shared" si="86"/>
        <v>42502.807627314818</v>
      </c>
      <c r="T1356" s="18">
        <f t="shared" si="87"/>
        <v>44956.208716931214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7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6">
        <f t="shared" si="86"/>
        <v>41213.254687499997</v>
      </c>
      <c r="T1357" s="18">
        <f t="shared" si="87"/>
        <v>43482.619047619046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7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6">
        <f t="shared" si="86"/>
        <v>41430.038888888892</v>
      </c>
      <c r="T1358" s="18">
        <f t="shared" si="87"/>
        <v>43730.187301587299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7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6">
        <f t="shared" si="86"/>
        <v>41304.962233796294</v>
      </c>
      <c r="T1359" s="18">
        <f t="shared" si="87"/>
        <v>43586.427777777775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7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6">
        <f t="shared" si="86"/>
        <v>40689.570868055554</v>
      </c>
      <c r="T1360" s="18">
        <f t="shared" si="87"/>
        <v>42883.938134920638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7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6">
        <f t="shared" si="86"/>
        <v>40668.814699074072</v>
      </c>
      <c r="T1361" s="18">
        <f t="shared" si="87"/>
        <v>42896.788227513229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7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6">
        <f t="shared" si="86"/>
        <v>41095.900694444441</v>
      </c>
      <c r="T1362" s="18">
        <f t="shared" si="87"/>
        <v>43346.029365079361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7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6">
        <f t="shared" si="86"/>
        <v>41781.717268518521</v>
      </c>
      <c r="T1363" s="18">
        <f t="shared" si="87"/>
        <v>44132.105449735449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7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6">
        <f t="shared" si="86"/>
        <v>41464.934386574074</v>
      </c>
      <c r="T1364" s="18">
        <f t="shared" si="87"/>
        <v>43804.353584656084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7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6">
        <f t="shared" si="86"/>
        <v>42396.8440625</v>
      </c>
      <c r="T1365" s="18">
        <f t="shared" si="87"/>
        <v>44821.951587301592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7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6">
        <f t="shared" si="86"/>
        <v>41951.695671296293</v>
      </c>
      <c r="T1366" s="18">
        <f t="shared" si="87"/>
        <v>44360.652195767194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7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6">
        <f t="shared" si="86"/>
        <v>42049.733240740738</v>
      </c>
      <c r="T1367" s="18">
        <f t="shared" si="87"/>
        <v>44438.361798941798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7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6">
        <f t="shared" si="86"/>
        <v>41924.996099537035</v>
      </c>
      <c r="T1368" s="18">
        <f t="shared" si="87"/>
        <v>44313.043161375666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7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6">
        <f t="shared" si="86"/>
        <v>42292.002893518518</v>
      </c>
      <c r="T1369" s="18">
        <f t="shared" si="87"/>
        <v>44715.336640211637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7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6">
        <f t="shared" si="86"/>
        <v>42146.190902777773</v>
      </c>
      <c r="T1370" s="18">
        <f t="shared" si="87"/>
        <v>44541.789603174606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7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6">
        <f t="shared" si="86"/>
        <v>41710.594282407408</v>
      </c>
      <c r="T1371" s="18">
        <f t="shared" si="87"/>
        <v>44050.82203703704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7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6">
        <f t="shared" si="86"/>
        <v>41548.00335648148</v>
      </c>
      <c r="T1372" s="18">
        <f t="shared" si="87"/>
        <v>43847.860978835975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7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6">
        <f t="shared" si="86"/>
        <v>42101.758587962962</v>
      </c>
      <c r="T1373" s="18">
        <f t="shared" si="87"/>
        <v>44497.866957671955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7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6">
        <f t="shared" si="86"/>
        <v>41072.739953703705</v>
      </c>
      <c r="T1374" s="18">
        <f t="shared" si="87"/>
        <v>43321.845661375664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7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6">
        <f t="shared" si="86"/>
        <v>42704.95177083333</v>
      </c>
      <c r="T1375" s="18">
        <f t="shared" si="87"/>
        <v>45187.230595238099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7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6">
        <f t="shared" si="86"/>
        <v>42424.161898148144</v>
      </c>
      <c r="T1376" s="18">
        <f t="shared" si="87"/>
        <v>44866.280264550267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7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6">
        <f t="shared" si="86"/>
        <v>42720.066192129627</v>
      </c>
      <c r="T1377" s="18">
        <f t="shared" si="87"/>
        <v>45204.504219576716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7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6">
        <f t="shared" si="86"/>
        <v>42677.669050925921</v>
      </c>
      <c r="T1378" s="18">
        <f t="shared" si="87"/>
        <v>45156.097962962958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7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6">
        <f t="shared" si="86"/>
        <v>42747.219560185185</v>
      </c>
      <c r="T1379" s="18">
        <f t="shared" si="87"/>
        <v>45226.342063492062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7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6">
        <f t="shared" si="86"/>
        <v>42568.759374999994</v>
      </c>
      <c r="T1380" s="18">
        <f t="shared" si="87"/>
        <v>45014.439285714281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7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6">
        <f t="shared" si="86"/>
        <v>42130.491620370376</v>
      </c>
      <c r="T1381" s="18">
        <f t="shared" si="87"/>
        <v>44530.704708994708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7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6">
        <f t="shared" si="86"/>
        <v>42141.762800925921</v>
      </c>
      <c r="T1382" s="18">
        <f t="shared" si="87"/>
        <v>44534.809523809527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7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6">
        <f t="shared" si="86"/>
        <v>42703.214409722219</v>
      </c>
      <c r="T1383" s="18">
        <f t="shared" si="87"/>
        <v>45185.245039682537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7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6">
        <f t="shared" si="86"/>
        <v>41370.800185185188</v>
      </c>
      <c r="T1384" s="18">
        <f t="shared" si="87"/>
        <v>43662.485925925925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7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6">
        <f t="shared" si="86"/>
        <v>42707.074976851851</v>
      </c>
      <c r="T1385" s="18">
        <f t="shared" si="87"/>
        <v>45178.228544973543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7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6">
        <f t="shared" si="86"/>
        <v>42160.735208333332</v>
      </c>
      <c r="T1386" s="18">
        <f t="shared" si="87"/>
        <v>44565.268809523812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7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6">
        <f t="shared" si="86"/>
        <v>42433.688900462963</v>
      </c>
      <c r="T1387" s="18">
        <f t="shared" si="87"/>
        <v>44906.723015873016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7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6">
        <f t="shared" si="86"/>
        <v>42184.646863425922</v>
      </c>
      <c r="T1388" s="18">
        <f t="shared" si="87"/>
        <v>44592.596415343913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7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6">
        <f t="shared" si="86"/>
        <v>42126.92123842593</v>
      </c>
      <c r="T1389" s="18">
        <f t="shared" si="87"/>
        <v>44528.071428571428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7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6">
        <f t="shared" si="86"/>
        <v>42634.614780092597</v>
      </c>
      <c r="T1390" s="18">
        <f t="shared" si="87"/>
        <v>45102.344444444447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7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6">
        <f t="shared" si="86"/>
        <v>42565.480983796297</v>
      </c>
      <c r="T1391" s="18">
        <f t="shared" si="87"/>
        <v>45027.83541005291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7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6">
        <f t="shared" si="86"/>
        <v>42087.803310185183</v>
      </c>
      <c r="T1392" s="18">
        <f t="shared" si="87"/>
        <v>44486.390476190478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7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6">
        <f t="shared" si="86"/>
        <v>42193.650671296295</v>
      </c>
      <c r="T1393" s="18">
        <f t="shared" si="87"/>
        <v>44619.523015873012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7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6">
        <f t="shared" si="86"/>
        <v>42401.154930555553</v>
      </c>
      <c r="T1394" s="18">
        <f t="shared" si="87"/>
        <v>44841.177063492069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7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6">
        <f t="shared" si="86"/>
        <v>42553.681979166664</v>
      </c>
      <c r="T1395" s="18">
        <f t="shared" si="87"/>
        <v>45014.35083333333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7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6">
        <f t="shared" si="86"/>
        <v>42752.144976851851</v>
      </c>
      <c r="T1396" s="18">
        <f t="shared" si="87"/>
        <v>45256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7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6">
        <f t="shared" si="86"/>
        <v>42719.90834490741</v>
      </c>
      <c r="T1397" s="18">
        <f t="shared" si="87"/>
        <v>45204.323822751321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7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6">
        <f t="shared" si="86"/>
        <v>42018.99863425926</v>
      </c>
      <c r="T1398" s="18">
        <f t="shared" si="87"/>
        <v>44403.284153439155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7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6">
        <f t="shared" si="86"/>
        <v>42640.917939814812</v>
      </c>
      <c r="T1399" s="18">
        <f t="shared" si="87"/>
        <v>45114.015079365083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7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6">
        <f t="shared" si="86"/>
        <v>42526.874236111107</v>
      </c>
      <c r="T1400" s="18">
        <f t="shared" si="87"/>
        <v>44983.713412698409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7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6">
        <f t="shared" si="86"/>
        <v>41889.004317129627</v>
      </c>
      <c r="T1401" s="18">
        <f t="shared" si="87"/>
        <v>44254.719219576713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7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6">
        <f t="shared" si="86"/>
        <v>42498.341122685189</v>
      </c>
      <c r="T1402" s="18">
        <f t="shared" si="87"/>
        <v>44956.690476190473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7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6">
        <f t="shared" si="86"/>
        <v>41399.99622685185</v>
      </c>
      <c r="T1403" s="18">
        <f t="shared" si="87"/>
        <v>43685.567116402119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7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6">
        <f t="shared" si="86"/>
        <v>42065.053368055553</v>
      </c>
      <c r="T1404" s="18">
        <f t="shared" si="87"/>
        <v>44490.156230158733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7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6">
        <f t="shared" si="86"/>
        <v>41451.062905092593</v>
      </c>
      <c r="T1405" s="18">
        <f t="shared" si="87"/>
        <v>43754.214748677245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7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6">
        <f t="shared" si="86"/>
        <v>42032.510243055556</v>
      </c>
      <c r="T1406" s="18">
        <f t="shared" si="87"/>
        <v>44413.011706349207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7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6">
        <f t="shared" si="86"/>
        <v>41941.680567129632</v>
      </c>
      <c r="T1407" s="18">
        <f t="shared" si="87"/>
        <v>44314.968267195771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7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6">
        <f t="shared" si="86"/>
        <v>42297.432951388888</v>
      </c>
      <c r="T1408" s="18">
        <f t="shared" si="87"/>
        <v>44747.761904761908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7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6">
        <f t="shared" si="86"/>
        <v>41838.536782407406</v>
      </c>
      <c r="T1409" s="18">
        <f t="shared" si="87"/>
        <v>44191.327751322751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7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6">
        <f t="shared" si="86"/>
        <v>42291.872175925921</v>
      </c>
      <c r="T1410" s="18">
        <f t="shared" si="87"/>
        <v>44715.187248677248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7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6">
        <f t="shared" ref="S1411:S1474" si="90">(((J1411/60)/60)/24+DATE(1970,1,1))</f>
        <v>41945.133506944447</v>
      </c>
      <c r="T1411" s="18">
        <f t="shared" ref="T1411:T1474" si="91">(((I1411/60)/60)/21+DATE(1970,1,1))</f>
        <v>44353.200198412698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7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6">
        <f t="shared" si="90"/>
        <v>42479.318518518514</v>
      </c>
      <c r="T1412" s="18">
        <f t="shared" si="91"/>
        <v>44946.506878306878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7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6">
        <f t="shared" si="90"/>
        <v>42013.059027777781</v>
      </c>
      <c r="T1413" s="18">
        <f t="shared" si="91"/>
        <v>44394.210317460318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7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6">
        <f t="shared" si="90"/>
        <v>41947.063645833332</v>
      </c>
      <c r="T1414" s="18">
        <f t="shared" si="91"/>
        <v>44321.072738095238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7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6">
        <f t="shared" si="90"/>
        <v>42360.437152777777</v>
      </c>
      <c r="T1415" s="18">
        <f t="shared" si="91"/>
        <v>44827.785317460315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7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6">
        <f t="shared" si="90"/>
        <v>42708.25309027778</v>
      </c>
      <c r="T1416" s="18">
        <f t="shared" si="91"/>
        <v>45191.003531746028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7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6">
        <f t="shared" si="90"/>
        <v>42192.675821759258</v>
      </c>
      <c r="T1417" s="18">
        <f t="shared" si="91"/>
        <v>44613.200939153438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7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6">
        <f t="shared" si="90"/>
        <v>42299.926145833335</v>
      </c>
      <c r="T1418" s="18">
        <f t="shared" si="91"/>
        <v>44724.391785714281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7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6">
        <f t="shared" si="90"/>
        <v>42232.15016203704</v>
      </c>
      <c r="T1419" s="18">
        <f t="shared" si="91"/>
        <v>44647.246825396825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7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6">
        <f t="shared" si="90"/>
        <v>42395.456412037034</v>
      </c>
      <c r="T1420" s="18">
        <f t="shared" si="91"/>
        <v>44833.521613756617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7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6">
        <f t="shared" si="90"/>
        <v>42622.456238425926</v>
      </c>
      <c r="T1421" s="18">
        <f t="shared" si="91"/>
        <v>45092.949986772488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7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6">
        <f t="shared" si="90"/>
        <v>42524.667662037042</v>
      </c>
      <c r="T1422" s="18">
        <f t="shared" si="91"/>
        <v>44975.477328042325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7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6">
        <f t="shared" si="90"/>
        <v>42013.915613425925</v>
      </c>
      <c r="T1423" s="18">
        <f t="shared" si="91"/>
        <v>44397.47498677249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7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6">
        <f t="shared" si="90"/>
        <v>42604.239629629628</v>
      </c>
      <c r="T1424" s="18">
        <f t="shared" si="91"/>
        <v>45072.131005291005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7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6">
        <f t="shared" si="90"/>
        <v>42340.360312500001</v>
      </c>
      <c r="T1425" s="18">
        <f t="shared" si="91"/>
        <v>44770.55464285714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7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6">
        <f t="shared" si="90"/>
        <v>42676.717615740738</v>
      </c>
      <c r="T1426" s="18">
        <f t="shared" si="91"/>
        <v>45135.582037037035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7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6">
        <f t="shared" si="90"/>
        <v>42093.131469907406</v>
      </c>
      <c r="T1427" s="18">
        <f t="shared" si="91"/>
        <v>44488.007394179891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7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6">
        <f t="shared" si="90"/>
        <v>42180.390277777777</v>
      </c>
      <c r="T1428" s="18">
        <f t="shared" si="91"/>
        <v>44622.01746031746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7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6">
        <f t="shared" si="90"/>
        <v>42601.851678240739</v>
      </c>
      <c r="T1429" s="18">
        <f t="shared" si="91"/>
        <v>45069.401917989417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7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6">
        <f t="shared" si="90"/>
        <v>42432.379826388889</v>
      </c>
      <c r="T1430" s="18">
        <f t="shared" si="91"/>
        <v>44875.672182539682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7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6">
        <f t="shared" si="90"/>
        <v>42074.060671296291</v>
      </c>
      <c r="T1431" s="18">
        <f t="shared" si="91"/>
        <v>44466.212195767192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7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6">
        <f t="shared" si="90"/>
        <v>41961.813518518517</v>
      </c>
      <c r="T1432" s="18">
        <f t="shared" si="91"/>
        <v>44339.072592592594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7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6">
        <f t="shared" si="90"/>
        <v>42304.210833333331</v>
      </c>
      <c r="T1433" s="18">
        <f t="shared" si="91"/>
        <v>44729.288571428573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7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6">
        <f t="shared" si="90"/>
        <v>42175.780416666668</v>
      </c>
      <c r="T1434" s="18">
        <f t="shared" si="91"/>
        <v>44582.463333333333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7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6">
        <f t="shared" si="90"/>
        <v>42673.625868055555</v>
      </c>
      <c r="T1435" s="18">
        <f t="shared" si="91"/>
        <v>45163.809523809527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7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6">
        <f t="shared" si="90"/>
        <v>42142.767106481479</v>
      </c>
      <c r="T1436" s="18">
        <f t="shared" si="91"/>
        <v>44534.28571428571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7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6">
        <f t="shared" si="90"/>
        <v>42258.780324074076</v>
      </c>
      <c r="T1437" s="18">
        <f t="shared" si="91"/>
        <v>44677.320370370377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7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6">
        <f t="shared" si="90"/>
        <v>42391.35019675926</v>
      </c>
      <c r="T1438" s="18">
        <f t="shared" si="91"/>
        <v>44828.828796296293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7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6">
        <f t="shared" si="90"/>
        <v>41796.531701388885</v>
      </c>
      <c r="T1439" s="18">
        <f t="shared" si="91"/>
        <v>44156.665873015874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7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6">
        <f t="shared" si="90"/>
        <v>42457.871516203704</v>
      </c>
      <c r="T1440" s="18">
        <f t="shared" si="91"/>
        <v>44904.519841269837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7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6">
        <f t="shared" si="90"/>
        <v>42040.829872685179</v>
      </c>
      <c r="T1441" s="18">
        <f t="shared" si="91"/>
        <v>44428.234140211644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7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6">
        <f t="shared" si="90"/>
        <v>42486.748414351852</v>
      </c>
      <c r="T1442" s="18">
        <f t="shared" si="91"/>
        <v>44937.855330687831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7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6">
        <f t="shared" si="90"/>
        <v>42198.765844907408</v>
      </c>
      <c r="T1443" s="18">
        <f t="shared" si="91"/>
        <v>44643.018108465607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7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6">
        <f t="shared" si="90"/>
        <v>42485.64534722222</v>
      </c>
      <c r="T1444" s="18">
        <f t="shared" si="91"/>
        <v>44936.594682539682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7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6">
        <f t="shared" si="90"/>
        <v>42707.926030092596</v>
      </c>
      <c r="T1445" s="18">
        <f t="shared" si="91"/>
        <v>45190.629748677253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7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6">
        <f t="shared" si="90"/>
        <v>42199.873402777783</v>
      </c>
      <c r="T1446" s="18">
        <f t="shared" si="91"/>
        <v>44644.283888888887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7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6">
        <f t="shared" si="90"/>
        <v>42139.542303240742</v>
      </c>
      <c r="T1447" s="18">
        <f t="shared" si="91"/>
        <v>44541.048346560849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7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6">
        <f t="shared" si="90"/>
        <v>42461.447662037041</v>
      </c>
      <c r="T1448" s="18">
        <f t="shared" si="91"/>
        <v>44897.511613756607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7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6">
        <f t="shared" si="90"/>
        <v>42529.730717592596</v>
      </c>
      <c r="T1449" s="18">
        <f t="shared" si="91"/>
        <v>44986.977962962963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7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6">
        <f t="shared" si="90"/>
        <v>42115.936550925922</v>
      </c>
      <c r="T1450" s="18">
        <f t="shared" si="91"/>
        <v>44514.400793650799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7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6">
        <f t="shared" si="90"/>
        <v>42086.811400462961</v>
      </c>
      <c r="T1451" s="18">
        <f t="shared" si="91"/>
        <v>44501.355886243386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7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6">
        <f t="shared" si="90"/>
        <v>42390.171261574069</v>
      </c>
      <c r="T1452" s="18">
        <f t="shared" si="91"/>
        <v>44827.48144179894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7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6">
        <f t="shared" si="90"/>
        <v>41931.959016203706</v>
      </c>
      <c r="T1453" s="18">
        <f t="shared" si="91"/>
        <v>44303.857923280419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7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6">
        <f t="shared" si="90"/>
        <v>41818.703275462962</v>
      </c>
      <c r="T1454" s="18">
        <f t="shared" si="91"/>
        <v>44174.375171957668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7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6">
        <f t="shared" si="90"/>
        <v>42795.696145833332</v>
      </c>
      <c r="T1455" s="18">
        <f t="shared" si="91"/>
        <v>45308.033690476193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7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6">
        <f t="shared" si="90"/>
        <v>42463.866666666669</v>
      </c>
      <c r="T1456" s="18">
        <f t="shared" si="91"/>
        <v>44901.475396825394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7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6">
        <f t="shared" si="90"/>
        <v>41832.672685185185</v>
      </c>
      <c r="T1457" s="18">
        <f t="shared" si="91"/>
        <v>44218.792857142857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7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6">
        <f t="shared" si="90"/>
        <v>42708.668576388889</v>
      </c>
      <c r="T1458" s="18">
        <f t="shared" si="91"/>
        <v>45191.478373015874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7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6">
        <f t="shared" si="90"/>
        <v>42289.89634259259</v>
      </c>
      <c r="T1459" s="18">
        <f t="shared" si="91"/>
        <v>44712.929153439152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7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6">
        <f t="shared" si="90"/>
        <v>41831.705555555556</v>
      </c>
      <c r="T1460" s="18">
        <f t="shared" si="91"/>
        <v>44189.761904761908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7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6">
        <f t="shared" si="90"/>
        <v>42312.204814814817</v>
      </c>
      <c r="T1461" s="18">
        <f t="shared" si="91"/>
        <v>44736.686507936509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7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6">
        <f t="shared" si="90"/>
        <v>41915.896967592591</v>
      </c>
      <c r="T1462" s="18">
        <f t="shared" si="91"/>
        <v>44317.559523809527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7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6">
        <f t="shared" si="90"/>
        <v>41899.645300925928</v>
      </c>
      <c r="T1463" s="18">
        <f t="shared" si="91"/>
        <v>44270.71428571429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7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6">
        <f t="shared" si="90"/>
        <v>41344.662858796299</v>
      </c>
      <c r="T1464" s="18">
        <f t="shared" si="91"/>
        <v>43632.614695767195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7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6">
        <f t="shared" si="90"/>
        <v>41326.911319444444</v>
      </c>
      <c r="T1465" s="18">
        <f t="shared" si="91"/>
        <v>43629.422460317466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7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6">
        <f t="shared" si="90"/>
        <v>41291.661550925928</v>
      </c>
      <c r="T1466" s="18">
        <f t="shared" si="91"/>
        <v>43572.041772486773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7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6">
        <f t="shared" si="90"/>
        <v>40959.734398148146</v>
      </c>
      <c r="T1467" s="18">
        <f t="shared" si="91"/>
        <v>43193.142857142855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7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6">
        <f t="shared" si="90"/>
        <v>42340.172060185185</v>
      </c>
      <c r="T1468" s="18">
        <f t="shared" si="91"/>
        <v>44782.952380952382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7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6">
        <f t="shared" si="90"/>
        <v>40933.80190972222</v>
      </c>
      <c r="T1469" s="18">
        <f t="shared" si="91"/>
        <v>43197.297420634917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7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6">
        <f t="shared" si="90"/>
        <v>40646.014456018522</v>
      </c>
      <c r="T1470" s="18">
        <f t="shared" si="91"/>
        <v>42868.445092592592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7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6">
        <f t="shared" si="90"/>
        <v>41290.598483796297</v>
      </c>
      <c r="T1471" s="18">
        <f t="shared" si="91"/>
        <v>43570.826838624344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7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6">
        <f t="shared" si="90"/>
        <v>41250.827118055553</v>
      </c>
      <c r="T1472" s="18">
        <f t="shared" si="91"/>
        <v>43515.088134920632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7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6">
        <f t="shared" si="90"/>
        <v>42073.957569444443</v>
      </c>
      <c r="T1473" s="18">
        <f t="shared" si="91"/>
        <v>44466.094365079363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7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6">
        <f t="shared" si="90"/>
        <v>41533.542858796296</v>
      </c>
      <c r="T1474" s="18">
        <f t="shared" si="91"/>
        <v>43848.477552910052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7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6">
        <f t="shared" ref="S1475:S1538" si="94">(((J1475/60)/60)/24+DATE(1970,1,1))</f>
        <v>40939.979618055557</v>
      </c>
      <c r="T1475" s="18">
        <f t="shared" ref="T1475:T1538" si="95">(((I1475/60)/60)/21+DATE(1970,1,1))</f>
        <v>43170.119563492059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7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6">
        <f t="shared" si="94"/>
        <v>41500.727916666663</v>
      </c>
      <c r="T1476" s="18">
        <f t="shared" si="95"/>
        <v>43810.974761904756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7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6">
        <f t="shared" si="94"/>
        <v>41960.722951388889</v>
      </c>
      <c r="T1477" s="18">
        <f t="shared" si="95"/>
        <v>44339.523015873012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7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6">
        <f t="shared" si="94"/>
        <v>40766.041921296295</v>
      </c>
      <c r="T1478" s="18">
        <f t="shared" si="95"/>
        <v>42971.333624338629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7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6">
        <f t="shared" si="94"/>
        <v>40840.615787037037</v>
      </c>
      <c r="T1479" s="18">
        <f t="shared" si="95"/>
        <v>43090.28571428571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7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6">
        <f t="shared" si="94"/>
        <v>41394.871678240743</v>
      </c>
      <c r="T1480" s="18">
        <f t="shared" si="95"/>
        <v>43671.710489417994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7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6">
        <f t="shared" si="94"/>
        <v>41754.745243055557</v>
      </c>
      <c r="T1481" s="18">
        <f t="shared" si="95"/>
        <v>44083.475396825394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7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6">
        <f t="shared" si="94"/>
        <v>41464.934016203704</v>
      </c>
      <c r="T1482" s="18">
        <f t="shared" si="95"/>
        <v>43754.952380952382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7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6">
        <f t="shared" si="94"/>
        <v>41550.922974537039</v>
      </c>
      <c r="T1483" s="18">
        <f t="shared" si="95"/>
        <v>43868.340542328042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7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6">
        <f t="shared" si="94"/>
        <v>41136.85805555556</v>
      </c>
      <c r="T1484" s="18">
        <f t="shared" si="95"/>
        <v>43386.516666666663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7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6">
        <f t="shared" si="94"/>
        <v>42548.192997685182</v>
      </c>
      <c r="T1485" s="18">
        <f t="shared" si="95"/>
        <v>45002.363425925927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7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6">
        <f t="shared" si="94"/>
        <v>41053.200960648144</v>
      </c>
      <c r="T1486" s="18">
        <f t="shared" si="95"/>
        <v>43331.992857142861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7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6">
        <f t="shared" si="94"/>
        <v>42130.795983796299</v>
      </c>
      <c r="T1487" s="18">
        <f t="shared" si="95"/>
        <v>44548.195410052911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7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6">
        <f t="shared" si="94"/>
        <v>42032.168530092589</v>
      </c>
      <c r="T1488" s="18">
        <f t="shared" si="95"/>
        <v>44418.335462962961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7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6">
        <f t="shared" si="94"/>
        <v>42554.917488425926</v>
      </c>
      <c r="T1489" s="18">
        <f t="shared" si="95"/>
        <v>45015.762843915349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7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6">
        <f t="shared" si="94"/>
        <v>41614.563194444447</v>
      </c>
      <c r="T1490" s="18">
        <f t="shared" si="95"/>
        <v>43941.072222222225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7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6">
        <f t="shared" si="94"/>
        <v>41198.611712962964</v>
      </c>
      <c r="T1491" s="18">
        <f t="shared" si="95"/>
        <v>43465.746719576724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7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6">
        <f t="shared" si="94"/>
        <v>41520.561041666668</v>
      </c>
      <c r="T1492" s="18">
        <f t="shared" si="95"/>
        <v>43832.498333333337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7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6">
        <f t="shared" si="94"/>
        <v>41991.713460648149</v>
      </c>
      <c r="T1493" s="18">
        <f t="shared" si="95"/>
        <v>44405.173015873021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7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6">
        <f t="shared" si="94"/>
        <v>40682.884791666671</v>
      </c>
      <c r="T1494" s="18">
        <f t="shared" si="95"/>
        <v>42876.296904761912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7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6">
        <f t="shared" si="94"/>
        <v>41411.866608796299</v>
      </c>
      <c r="T1495" s="18">
        <f t="shared" si="95"/>
        <v>43709.418981481482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7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6">
        <f t="shared" si="94"/>
        <v>42067.722372685181</v>
      </c>
      <c r="T1496" s="18">
        <f t="shared" si="95"/>
        <v>44458.887301587303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7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6">
        <f t="shared" si="94"/>
        <v>40752.789710648147</v>
      </c>
      <c r="T1497" s="18">
        <f t="shared" si="95"/>
        <v>42956.188240740739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7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6">
        <f t="shared" si="94"/>
        <v>41838.475219907406</v>
      </c>
      <c r="T1498" s="18">
        <f t="shared" si="95"/>
        <v>44231.257394179891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7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6">
        <f t="shared" si="94"/>
        <v>41444.64261574074</v>
      </c>
      <c r="T1499" s="18">
        <f t="shared" si="95"/>
        <v>43760.796031746031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7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6">
        <f t="shared" si="94"/>
        <v>41840.983541666668</v>
      </c>
      <c r="T1500" s="18">
        <f t="shared" si="95"/>
        <v>44216.981190476188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7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6">
        <f t="shared" si="94"/>
        <v>42527.007326388892</v>
      </c>
      <c r="T1501" s="18">
        <f t="shared" si="95"/>
        <v>45018.151230158735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7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6">
        <f t="shared" si="94"/>
        <v>41365.904594907406</v>
      </c>
      <c r="T1502" s="18">
        <f t="shared" si="95"/>
        <v>43656.890965608465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7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6">
        <f t="shared" si="94"/>
        <v>42163.583599537036</v>
      </c>
      <c r="T1503" s="18">
        <f t="shared" si="95"/>
        <v>44568.524113756612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7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6">
        <f t="shared" si="94"/>
        <v>42426.542592592596</v>
      </c>
      <c r="T1504" s="18">
        <f t="shared" si="95"/>
        <v>44867.190476190473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7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6">
        <f t="shared" si="94"/>
        <v>42606.347233796296</v>
      </c>
      <c r="T1505" s="18">
        <f t="shared" si="95"/>
        <v>45108.825410052908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7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6">
        <f t="shared" si="94"/>
        <v>41772.657685185186</v>
      </c>
      <c r="T1506" s="18">
        <f t="shared" si="95"/>
        <v>44119.121428571423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7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6">
        <f t="shared" si="94"/>
        <v>42414.44332175926</v>
      </c>
      <c r="T1507" s="18">
        <f t="shared" si="95"/>
        <v>44863.667460317462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7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6">
        <f t="shared" si="94"/>
        <v>41814.785925925928</v>
      </c>
      <c r="T1508" s="18">
        <f t="shared" si="95"/>
        <v>44169.898201058204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7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6">
        <f t="shared" si="94"/>
        <v>40254.450335648151</v>
      </c>
      <c r="T1509" s="18">
        <f t="shared" si="95"/>
        <v>42419.674603174601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7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6">
        <f t="shared" si="94"/>
        <v>41786.614363425928</v>
      </c>
      <c r="T1510" s="18">
        <f t="shared" si="95"/>
        <v>44138.844986772485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7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6">
        <f t="shared" si="94"/>
        <v>42751.533391203702</v>
      </c>
      <c r="T1511" s="18">
        <f t="shared" si="95"/>
        <v>45239.808730158729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7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6">
        <f t="shared" si="94"/>
        <v>41809.385162037033</v>
      </c>
      <c r="T1512" s="18">
        <f t="shared" si="95"/>
        <v>44163.725899470897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7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6">
        <f t="shared" si="94"/>
        <v>42296.583379629628</v>
      </c>
      <c r="T1513" s="18">
        <f t="shared" si="95"/>
        <v>44720.571481481478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7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6">
        <f t="shared" si="94"/>
        <v>42741.684479166666</v>
      </c>
      <c r="T1514" s="18">
        <f t="shared" si="95"/>
        <v>45229.210833333331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7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6">
        <f t="shared" si="94"/>
        <v>41806.637337962966</v>
      </c>
      <c r="T1515" s="18">
        <f t="shared" si="95"/>
        <v>44160.585529100528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7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6">
        <f t="shared" si="94"/>
        <v>42234.597685185188</v>
      </c>
      <c r="T1516" s="18">
        <f t="shared" si="95"/>
        <v>44661.111640211646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7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6">
        <f t="shared" si="94"/>
        <v>42415.253437499996</v>
      </c>
      <c r="T1517" s="18">
        <f t="shared" si="95"/>
        <v>44856.099166666667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7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6">
        <f t="shared" si="94"/>
        <v>42619.466342592597</v>
      </c>
      <c r="T1518" s="18">
        <f t="shared" si="95"/>
        <v>45089.666666666672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7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6">
        <f t="shared" si="94"/>
        <v>41948.56658564815</v>
      </c>
      <c r="T1519" s="18">
        <f t="shared" si="95"/>
        <v>44323.571428571428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7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6">
        <f t="shared" si="94"/>
        <v>41760.8200462963</v>
      </c>
      <c r="T1520" s="18">
        <f t="shared" si="95"/>
        <v>44108.222910052908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7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6">
        <f t="shared" si="94"/>
        <v>41782.741701388892</v>
      </c>
      <c r="T1521" s="18">
        <f t="shared" si="95"/>
        <v>44131.189682539683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7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6">
        <f t="shared" si="94"/>
        <v>41955.857789351852</v>
      </c>
      <c r="T1522" s="18">
        <f t="shared" si="95"/>
        <v>44338.333333333328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7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6">
        <f t="shared" si="94"/>
        <v>42493.167719907404</v>
      </c>
      <c r="T1523" s="18">
        <f t="shared" si="95"/>
        <v>44950.905965608465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7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6">
        <f t="shared" si="94"/>
        <v>41899.830312500002</v>
      </c>
      <c r="T1524" s="18">
        <f t="shared" si="95"/>
        <v>44267.091785714285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7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6">
        <f t="shared" si="94"/>
        <v>41964.751342592594</v>
      </c>
      <c r="T1525" s="18">
        <f t="shared" si="95"/>
        <v>44342.71428571429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7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6">
        <f t="shared" si="94"/>
        <v>42756.501041666663</v>
      </c>
      <c r="T1526" s="18">
        <f t="shared" si="95"/>
        <v>45246.144047619047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7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6">
        <f t="shared" si="94"/>
        <v>42570.702986111108</v>
      </c>
      <c r="T1527" s="18">
        <f t="shared" si="95"/>
        <v>45033.803412698413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7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6">
        <f t="shared" si="94"/>
        <v>42339.276006944448</v>
      </c>
      <c r="T1528" s="18">
        <f t="shared" si="95"/>
        <v>44791.029722222222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7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6">
        <f t="shared" si="94"/>
        <v>42780.600532407407</v>
      </c>
      <c r="T1529" s="18">
        <f t="shared" si="95"/>
        <v>45271.352989417988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7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6">
        <f t="shared" si="94"/>
        <v>42736.732893518521</v>
      </c>
      <c r="T1530" s="18">
        <f t="shared" si="95"/>
        <v>45223.857142857145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7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6">
        <f t="shared" si="94"/>
        <v>42052.628703703704</v>
      </c>
      <c r="T1531" s="18">
        <f t="shared" si="95"/>
        <v>44441.670899470904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7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6">
        <f t="shared" si="94"/>
        <v>42275.767303240747</v>
      </c>
      <c r="T1532" s="18">
        <f t="shared" si="95"/>
        <v>44691.019775132278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7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6">
        <f t="shared" si="94"/>
        <v>41941.802384259259</v>
      </c>
      <c r="T1533" s="18">
        <f t="shared" si="95"/>
        <v>44317.71428571429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7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6">
        <f t="shared" si="94"/>
        <v>42391.475289351853</v>
      </c>
      <c r="T1534" s="18">
        <f t="shared" si="95"/>
        <v>44822.28571428571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7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6">
        <f t="shared" si="94"/>
        <v>42443.00204861111</v>
      </c>
      <c r="T1535" s="18">
        <f t="shared" si="95"/>
        <v>44909.761111111111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7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6">
        <f t="shared" si="94"/>
        <v>42221.67432870371</v>
      </c>
      <c r="T1536" s="18">
        <f t="shared" si="95"/>
        <v>44634.913518518515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7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6">
        <f t="shared" si="94"/>
        <v>42484.829062500001</v>
      </c>
      <c r="T1537" s="18">
        <f t="shared" si="95"/>
        <v>44934.619047619046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7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6">
        <f t="shared" si="94"/>
        <v>42213.802199074074</v>
      </c>
      <c r="T1538" s="18">
        <f t="shared" si="95"/>
        <v>44625.916798941798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7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6">
        <f t="shared" ref="S1539:S1602" si="98">(((J1539/60)/60)/24+DATE(1970,1,1))</f>
        <v>42552.315127314811</v>
      </c>
      <c r="T1539" s="18">
        <f t="shared" ref="T1539:T1602" si="99">(((I1539/60)/60)/21+DATE(1970,1,1))</f>
        <v>45020.142857142855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7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6">
        <f t="shared" si="98"/>
        <v>41981.782060185185</v>
      </c>
      <c r="T1540" s="18">
        <f t="shared" si="99"/>
        <v>44377.893783068779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7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6">
        <f t="shared" si="98"/>
        <v>42705.919201388882</v>
      </c>
      <c r="T1541" s="18">
        <f t="shared" si="99"/>
        <v>45191.764801587298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7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6">
        <f t="shared" si="98"/>
        <v>41939.00712962963</v>
      </c>
      <c r="T1542" s="18">
        <f t="shared" si="99"/>
        <v>44311.916666666672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7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6">
        <f t="shared" si="98"/>
        <v>41974.712245370371</v>
      </c>
      <c r="T1543" s="18">
        <f t="shared" si="99"/>
        <v>44352.67113756614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7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6">
        <f t="shared" si="98"/>
        <v>42170.996527777781</v>
      </c>
      <c r="T1544" s="18">
        <f t="shared" si="99"/>
        <v>44559.85317460318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7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6">
        <f t="shared" si="98"/>
        <v>41935.509652777779</v>
      </c>
      <c r="T1545" s="18">
        <f t="shared" si="99"/>
        <v>44307.915793650791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7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6">
        <f t="shared" si="98"/>
        <v>42053.051203703704</v>
      </c>
      <c r="T1546" s="18">
        <f t="shared" si="99"/>
        <v>44455.871428571423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7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6">
        <f t="shared" si="98"/>
        <v>42031.884652777779</v>
      </c>
      <c r="T1547" s="18">
        <f t="shared" si="99"/>
        <v>44422.584126984126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7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6">
        <f t="shared" si="98"/>
        <v>41839.212951388887</v>
      </c>
      <c r="T1548" s="18">
        <f t="shared" si="99"/>
        <v>44232.100515873011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7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6">
        <f t="shared" si="98"/>
        <v>42782.426875000005</v>
      </c>
      <c r="T1549" s="18">
        <f t="shared" si="99"/>
        <v>45249.487857142856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7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6">
        <f t="shared" si="98"/>
        <v>42286.88217592593</v>
      </c>
      <c r="T1550" s="18">
        <f t="shared" si="99"/>
        <v>44709.484391534395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7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6">
        <f t="shared" si="98"/>
        <v>42281.136099537034</v>
      </c>
      <c r="T1551" s="18">
        <f t="shared" si="99"/>
        <v>44702.917447089945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7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6">
        <f t="shared" si="98"/>
        <v>42472.449467592596</v>
      </c>
      <c r="T1552" s="18">
        <f t="shared" si="99"/>
        <v>44921.51367724868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7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6">
        <f t="shared" si="98"/>
        <v>42121.824525462958</v>
      </c>
      <c r="T1553" s="18">
        <f t="shared" si="99"/>
        <v>44520.799457671957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7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6">
        <f t="shared" si="98"/>
        <v>41892.688750000001</v>
      </c>
      <c r="T1554" s="18">
        <f t="shared" si="99"/>
        <v>44248.046825396828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7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6">
        <f t="shared" si="98"/>
        <v>42219.282951388886</v>
      </c>
      <c r="T1555" s="18">
        <f t="shared" si="99"/>
        <v>44632.180515873013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7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6">
        <f t="shared" si="98"/>
        <v>42188.252199074079</v>
      </c>
      <c r="T1556" s="18">
        <f t="shared" si="99"/>
        <v>44596.716798941794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7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6">
        <f t="shared" si="98"/>
        <v>42241.613796296297</v>
      </c>
      <c r="T1557" s="18">
        <f t="shared" si="99"/>
        <v>44649.809523809527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7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6">
        <f t="shared" si="98"/>
        <v>42525.153055555551</v>
      </c>
      <c r="T1558" s="18">
        <f t="shared" si="99"/>
        <v>44981.746349206347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7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6">
        <f t="shared" si="98"/>
        <v>41871.65315972222</v>
      </c>
      <c r="T1559" s="18">
        <f t="shared" si="99"/>
        <v>44236.032182539682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7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6">
        <f t="shared" si="98"/>
        <v>42185.397673611107</v>
      </c>
      <c r="T1560" s="18">
        <f t="shared" si="99"/>
        <v>44626.723809523814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7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6">
        <f t="shared" si="98"/>
        <v>42108.05322916666</v>
      </c>
      <c r="T1561" s="18">
        <f t="shared" si="99"/>
        <v>44487.917976190474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7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6">
        <f t="shared" si="98"/>
        <v>41936.020752314813</v>
      </c>
      <c r="T1562" s="18">
        <f t="shared" si="99"/>
        <v>44297.071335978835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7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6">
        <f t="shared" si="98"/>
        <v>41555.041701388887</v>
      </c>
      <c r="T1563" s="18">
        <f t="shared" si="99"/>
        <v>43873.095277777778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7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6">
        <f t="shared" si="98"/>
        <v>40079.566157407404</v>
      </c>
      <c r="T1564" s="18">
        <f t="shared" si="99"/>
        <v>42231.89682539682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7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6">
        <f t="shared" si="98"/>
        <v>41652.742488425924</v>
      </c>
      <c r="T1565" s="18">
        <f t="shared" si="99"/>
        <v>44018.943796296298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7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6">
        <f t="shared" si="98"/>
        <v>42121.367002314815</v>
      </c>
      <c r="T1566" s="18">
        <f t="shared" si="99"/>
        <v>44521.956349206346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7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6">
        <f t="shared" si="98"/>
        <v>40672.729872685188</v>
      </c>
      <c r="T1567" s="18">
        <f t="shared" si="99"/>
        <v>42864.69128306878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7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6">
        <f t="shared" si="98"/>
        <v>42549.916712962964</v>
      </c>
      <c r="T1568" s="18">
        <f t="shared" si="99"/>
        <v>45008.904761904763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7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6">
        <f t="shared" si="98"/>
        <v>41671.936863425923</v>
      </c>
      <c r="T1569" s="18">
        <f t="shared" si="99"/>
        <v>43989.571428571428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7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6">
        <f t="shared" si="98"/>
        <v>41962.062326388885</v>
      </c>
      <c r="T1570" s="18">
        <f t="shared" si="99"/>
        <v>44343.928373015879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7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6">
        <f t="shared" si="98"/>
        <v>41389.679560185185</v>
      </c>
      <c r="T1571" s="18">
        <f t="shared" si="99"/>
        <v>43684.06235449735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7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6">
        <f t="shared" si="98"/>
        <v>42438.813449074078</v>
      </c>
      <c r="T1572" s="18">
        <f t="shared" si="99"/>
        <v>44883.024894179893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7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6">
        <f t="shared" si="98"/>
        <v>42144.769479166673</v>
      </c>
      <c r="T1573" s="18">
        <f t="shared" si="99"/>
        <v>44547.022261904764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7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6">
        <f t="shared" si="98"/>
        <v>42404.033090277779</v>
      </c>
      <c r="T1574" s="18">
        <f t="shared" si="99"/>
        <v>44837.57063492063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7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6">
        <f t="shared" si="98"/>
        <v>42786.000023148154</v>
      </c>
      <c r="T1575" s="18">
        <f t="shared" si="99"/>
        <v>45291.475396825394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7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6">
        <f t="shared" si="98"/>
        <v>42017.927418981482</v>
      </c>
      <c r="T1576" s="18">
        <f t="shared" si="99"/>
        <v>44407.774193121695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7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6">
        <f t="shared" si="98"/>
        <v>41799.524259259262</v>
      </c>
      <c r="T1577" s="18">
        <f t="shared" si="99"/>
        <v>44152.456296296295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7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6">
        <f t="shared" si="98"/>
        <v>42140.879259259258</v>
      </c>
      <c r="T1578" s="18">
        <f t="shared" si="99"/>
        <v>44559.719153439153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7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6">
        <f t="shared" si="98"/>
        <v>41054.847777777781</v>
      </c>
      <c r="T1579" s="18">
        <f t="shared" si="99"/>
        <v>43335.683174603175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7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6">
        <f t="shared" si="98"/>
        <v>40399.065868055557</v>
      </c>
      <c r="T1580" s="18">
        <f t="shared" si="99"/>
        <v>42545.095238095237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7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6">
        <f t="shared" si="98"/>
        <v>41481.996423611112</v>
      </c>
      <c r="T1581" s="18">
        <f t="shared" si="99"/>
        <v>43792.995912698418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7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6">
        <f t="shared" si="98"/>
        <v>40990.050069444449</v>
      </c>
      <c r="T1582" s="18">
        <f t="shared" si="99"/>
        <v>43261.628650793653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7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6">
        <f t="shared" si="98"/>
        <v>42325.448958333334</v>
      </c>
      <c r="T1583" s="18">
        <f t="shared" si="99"/>
        <v>44755.798809523811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7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6">
        <f t="shared" si="98"/>
        <v>42246.789965277778</v>
      </c>
      <c r="T1584" s="18">
        <f t="shared" si="99"/>
        <v>44694.5873015873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7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6">
        <f t="shared" si="98"/>
        <v>41877.904988425929</v>
      </c>
      <c r="T1585" s="18">
        <f t="shared" si="99"/>
        <v>44242.034272486773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7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6">
        <f t="shared" si="98"/>
        <v>41779.649317129632</v>
      </c>
      <c r="T1586" s="18">
        <f t="shared" si="99"/>
        <v>44106.884933862435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7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6">
        <f t="shared" si="98"/>
        <v>42707.895462962959</v>
      </c>
      <c r="T1587" s="18">
        <f t="shared" si="99"/>
        <v>45180.952380952382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7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6">
        <f t="shared" si="98"/>
        <v>42069.104421296302</v>
      </c>
      <c r="T1588" s="18">
        <f t="shared" si="99"/>
        <v>44460.500291005294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7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6">
        <f t="shared" si="98"/>
        <v>41956.950983796298</v>
      </c>
      <c r="T1589" s="18">
        <f t="shared" si="99"/>
        <v>44332.372552910056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7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6">
        <f t="shared" si="98"/>
        <v>42005.24998842593</v>
      </c>
      <c r="T1590" s="18">
        <f t="shared" si="99"/>
        <v>44388.247619047615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7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6">
        <f t="shared" si="98"/>
        <v>42256.984791666662</v>
      </c>
      <c r="T1591" s="18">
        <f t="shared" si="99"/>
        <v>44675.268333333333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7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6">
        <f t="shared" si="98"/>
        <v>42240.857222222221</v>
      </c>
      <c r="T1592" s="18">
        <f t="shared" si="99"/>
        <v>44656.836825396822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7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6">
        <f t="shared" si="98"/>
        <v>42433.726168981477</v>
      </c>
      <c r="T1593" s="18">
        <f t="shared" si="99"/>
        <v>44877.210859788363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7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6">
        <f t="shared" si="98"/>
        <v>42046.072743055556</v>
      </c>
      <c r="T1594" s="18">
        <f t="shared" si="99"/>
        <v>44451.321230158734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7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6">
        <f t="shared" si="98"/>
        <v>42033.845543981486</v>
      </c>
      <c r="T1595" s="18">
        <f t="shared" si="99"/>
        <v>44420.252050264549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7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6">
        <f t="shared" si="98"/>
        <v>42445.712754629625</v>
      </c>
      <c r="T1596" s="18">
        <f t="shared" si="99"/>
        <v>44925.207142857143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7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6">
        <f t="shared" si="98"/>
        <v>41780.050092592595</v>
      </c>
      <c r="T1597" s="18">
        <f t="shared" si="99"/>
        <v>44128.81984126984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7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6">
        <f t="shared" si="98"/>
        <v>41941.430196759262</v>
      </c>
      <c r="T1598" s="18">
        <f t="shared" si="99"/>
        <v>44331.824986772488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7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6">
        <f t="shared" si="98"/>
        <v>42603.354131944448</v>
      </c>
      <c r="T1599" s="18">
        <f t="shared" si="99"/>
        <v>45071.119007936504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7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6">
        <f t="shared" si="98"/>
        <v>42151.667337962965</v>
      </c>
      <c r="T1600" s="18">
        <f t="shared" si="99"/>
        <v>44589.191243386245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7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6">
        <f t="shared" si="98"/>
        <v>42438.53907407407</v>
      </c>
      <c r="T1601" s="18">
        <f t="shared" si="99"/>
        <v>44882.711322751318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7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6">
        <f t="shared" si="98"/>
        <v>41791.057314814818</v>
      </c>
      <c r="T1602" s="18">
        <f t="shared" si="99"/>
        <v>44158.961111111115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7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6">
        <f t="shared" ref="S1603:S1666" si="102">(((J1603/60)/60)/24+DATE(1970,1,1))</f>
        <v>40638.092974537038</v>
      </c>
      <c r="T1603" s="18">
        <f t="shared" ref="T1603:T1666" si="103">(((I1603/60)/60)/21+DATE(1970,1,1))</f>
        <v>42825.106256613755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7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6">
        <f t="shared" si="102"/>
        <v>40788.297650462962</v>
      </c>
      <c r="T1604" s="18">
        <f t="shared" si="103"/>
        <v>43011.238095238092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7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6">
        <f t="shared" si="102"/>
        <v>40876.169664351852</v>
      </c>
      <c r="T1605" s="18">
        <f t="shared" si="103"/>
        <v>43131.479616402117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7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6">
        <f t="shared" si="102"/>
        <v>40945.845312500001</v>
      </c>
      <c r="T1606" s="18">
        <f t="shared" si="103"/>
        <v>43188.204166666663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7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6">
        <f t="shared" si="102"/>
        <v>40747.012881944444</v>
      </c>
      <c r="T1607" s="18">
        <f t="shared" si="103"/>
        <v>42925.904761904763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7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6">
        <f t="shared" si="102"/>
        <v>40536.111550925925</v>
      </c>
      <c r="T1608" s="18">
        <f t="shared" si="103"/>
        <v>42777.079867724868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7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6">
        <f t="shared" si="102"/>
        <v>41053.80846064815</v>
      </c>
      <c r="T1609" s="18">
        <f t="shared" si="103"/>
        <v>43289.923955026454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7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6">
        <f t="shared" si="102"/>
        <v>41607.83085648148</v>
      </c>
      <c r="T1610" s="18">
        <f t="shared" si="103"/>
        <v>43936.115873015879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7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6">
        <f t="shared" si="102"/>
        <v>40796.001261574071</v>
      </c>
      <c r="T1611" s="18">
        <f t="shared" si="103"/>
        <v>43032.238095238092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7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6">
        <f t="shared" si="102"/>
        <v>41228.924884259257</v>
      </c>
      <c r="T1612" s="18">
        <f t="shared" si="103"/>
        <v>43500.342724867725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7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6">
        <f t="shared" si="102"/>
        <v>41409.00037037037</v>
      </c>
      <c r="T1613" s="18">
        <f t="shared" si="103"/>
        <v>43695.857566137565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7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6">
        <f t="shared" si="102"/>
        <v>41246.874814814815</v>
      </c>
      <c r="T1614" s="18">
        <f t="shared" si="103"/>
        <v>43520.856931216927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7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6">
        <f t="shared" si="102"/>
        <v>41082.069467592592</v>
      </c>
      <c r="T1615" s="18">
        <f t="shared" si="103"/>
        <v>43332.507962962962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7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6">
        <f t="shared" si="102"/>
        <v>41794.981122685182</v>
      </c>
      <c r="T1616" s="18">
        <f t="shared" si="103"/>
        <v>44181.238095238092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7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6">
        <f t="shared" si="102"/>
        <v>40845.050879629627</v>
      </c>
      <c r="T1617" s="18">
        <f t="shared" si="103"/>
        <v>43078.820052910058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7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6">
        <f t="shared" si="102"/>
        <v>41194.715520833335</v>
      </c>
      <c r="T1618" s="18">
        <f t="shared" si="103"/>
        <v>43474.047619047618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7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6">
        <f t="shared" si="102"/>
        <v>41546.664212962962</v>
      </c>
      <c r="T1619" s="18">
        <f t="shared" si="103"/>
        <v>43867.047619047618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7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6">
        <f t="shared" si="102"/>
        <v>41301.654340277775</v>
      </c>
      <c r="T1620" s="18">
        <f t="shared" si="103"/>
        <v>43594.890674603172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7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6">
        <f t="shared" si="102"/>
        <v>41876.18618055556</v>
      </c>
      <c r="T1621" s="18">
        <f t="shared" si="103"/>
        <v>44229.784206349213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7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6">
        <f t="shared" si="102"/>
        <v>41321.339583333334</v>
      </c>
      <c r="T1622" s="18">
        <f t="shared" si="103"/>
        <v>43579.673809523811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7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6">
        <f t="shared" si="102"/>
        <v>41003.60665509259</v>
      </c>
      <c r="T1623" s="18">
        <f t="shared" si="103"/>
        <v>43269.761111111111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7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6">
        <f t="shared" si="102"/>
        <v>41950.29483796296</v>
      </c>
      <c r="T1624" s="18">
        <f t="shared" si="103"/>
        <v>44336.237301587302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7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6">
        <f t="shared" si="102"/>
        <v>41453.688530092593</v>
      </c>
      <c r="T1625" s="18">
        <f t="shared" si="103"/>
        <v>43791.501177248676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7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6">
        <f t="shared" si="102"/>
        <v>41243.367303240739</v>
      </c>
      <c r="T1626" s="18">
        <f t="shared" si="103"/>
        <v>43528.276917989417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7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6">
        <f t="shared" si="102"/>
        <v>41135.699687500004</v>
      </c>
      <c r="T1627" s="18">
        <f t="shared" si="103"/>
        <v>43391.513928571432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7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6">
        <f t="shared" si="102"/>
        <v>41579.847997685189</v>
      </c>
      <c r="T1628" s="18">
        <f t="shared" si="103"/>
        <v>43901.445330687828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7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6">
        <f t="shared" si="102"/>
        <v>41205.707048611112</v>
      </c>
      <c r="T1629" s="18">
        <f t="shared" si="103"/>
        <v>43477.808730158729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7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6">
        <f t="shared" si="102"/>
        <v>41774.737060185187</v>
      </c>
      <c r="T1630" s="18">
        <f t="shared" si="103"/>
        <v>44127.556640211638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7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6">
        <f t="shared" si="102"/>
        <v>41645.867280092592</v>
      </c>
      <c r="T1631" s="18">
        <f t="shared" si="103"/>
        <v>43993.991177248681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7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6">
        <f t="shared" si="102"/>
        <v>40939.837673611109</v>
      </c>
      <c r="T1632" s="18">
        <f t="shared" si="103"/>
        <v>43170.475396825394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7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6">
        <f t="shared" si="102"/>
        <v>41164.859502314815</v>
      </c>
      <c r="T1633" s="18">
        <f t="shared" si="103"/>
        <v>43427.12514550265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7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6">
        <f t="shared" si="102"/>
        <v>40750.340902777774</v>
      </c>
      <c r="T1634" s="18">
        <f t="shared" si="103"/>
        <v>42987.675317460315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7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6">
        <f t="shared" si="102"/>
        <v>40896.883750000001</v>
      </c>
      <c r="T1635" s="18">
        <f t="shared" si="103"/>
        <v>43117.809523809527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7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6">
        <f t="shared" si="102"/>
        <v>40658.189826388887</v>
      </c>
      <c r="T1636" s="18">
        <f t="shared" si="103"/>
        <v>42857.28492063492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7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6">
        <f t="shared" si="102"/>
        <v>42502.868761574078</v>
      </c>
      <c r="T1637" s="18">
        <f t="shared" si="103"/>
        <v>44990.564298941797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7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6">
        <f t="shared" si="102"/>
        <v>40663.08666666667</v>
      </c>
      <c r="T1638" s="18">
        <f t="shared" si="103"/>
        <v>42868.619047619046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7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6">
        <f t="shared" si="102"/>
        <v>40122.751620370371</v>
      </c>
      <c r="T1639" s="18">
        <f t="shared" si="103"/>
        <v>42266.126190476192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7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6">
        <f t="shared" si="102"/>
        <v>41288.68712962963</v>
      </c>
      <c r="T1640" s="18">
        <f t="shared" si="103"/>
        <v>43586.019841269837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7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6">
        <f t="shared" si="102"/>
        <v>40941.652372685188</v>
      </c>
      <c r="T1641" s="18">
        <f t="shared" si="103"/>
        <v>43172.031283068784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7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6">
        <f t="shared" si="102"/>
        <v>40379.23096064815</v>
      </c>
      <c r="T1642" s="18">
        <f t="shared" si="103"/>
        <v>42510.808730158729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7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6">
        <f t="shared" si="102"/>
        <v>41962.596574074079</v>
      </c>
      <c r="T1643" s="18">
        <f t="shared" si="103"/>
        <v>44338.82465608466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7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6">
        <f t="shared" si="102"/>
        <v>40688.024618055555</v>
      </c>
      <c r="T1644" s="18">
        <f t="shared" si="103"/>
        <v>42870.742420634924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7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6">
        <f t="shared" si="102"/>
        <v>41146.824212962965</v>
      </c>
      <c r="T1645" s="18">
        <f t="shared" si="103"/>
        <v>43406.513386243387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7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6">
        <f t="shared" si="102"/>
        <v>41175.05972222222</v>
      </c>
      <c r="T1646" s="18">
        <f t="shared" si="103"/>
        <v>43473.115873015879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7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6">
        <f t="shared" si="102"/>
        <v>41521.617361111108</v>
      </c>
      <c r="T1647" s="18">
        <f t="shared" si="103"/>
        <v>43816.562698412701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7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6">
        <f t="shared" si="102"/>
        <v>41833.450266203705</v>
      </c>
      <c r="T1648" s="18">
        <f t="shared" si="103"/>
        <v>44193.865873015879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7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6">
        <f t="shared" si="102"/>
        <v>41039.409456018519</v>
      </c>
      <c r="T1649" s="18">
        <f t="shared" si="103"/>
        <v>43283.753664021162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7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6">
        <f t="shared" si="102"/>
        <v>40592.704652777778</v>
      </c>
      <c r="T1650" s="18">
        <f t="shared" si="103"/>
        <v>42773.186269841273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7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6">
        <f t="shared" si="102"/>
        <v>41737.684664351851</v>
      </c>
      <c r="T1651" s="18">
        <f t="shared" si="103"/>
        <v>44098.925330687831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7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6">
        <f t="shared" si="102"/>
        <v>41526.435613425929</v>
      </c>
      <c r="T1652" s="18">
        <f t="shared" si="103"/>
        <v>43840.354986772487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7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6">
        <f t="shared" si="102"/>
        <v>40625.900694444441</v>
      </c>
      <c r="T1653" s="18">
        <f t="shared" si="103"/>
        <v>42815.046825396828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7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6">
        <f t="shared" si="102"/>
        <v>41572.492974537039</v>
      </c>
      <c r="T1654" s="18">
        <f t="shared" si="103"/>
        <v>43893.03958994709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7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6">
        <f t="shared" si="102"/>
        <v>40626.834444444445</v>
      </c>
      <c r="T1655" s="18">
        <f t="shared" si="103"/>
        <v>42813.382222222222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7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6">
        <f t="shared" si="102"/>
        <v>40987.890740740739</v>
      </c>
      <c r="T1656" s="18">
        <f t="shared" si="103"/>
        <v>43224.875132275134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7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6">
        <f t="shared" si="102"/>
        <v>40974.791898148149</v>
      </c>
      <c r="T1657" s="18">
        <f t="shared" si="103"/>
        <v>43209.857407407406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7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6">
        <f t="shared" si="102"/>
        <v>41226.928842592592</v>
      </c>
      <c r="T1658" s="18">
        <f t="shared" si="103"/>
        <v>43498.061534391534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7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6">
        <f t="shared" si="102"/>
        <v>41023.782037037039</v>
      </c>
      <c r="T1659" s="18">
        <f t="shared" si="103"/>
        <v>43265.893756613761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7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6">
        <f t="shared" si="102"/>
        <v>41223.22184027778</v>
      </c>
      <c r="T1660" s="18">
        <f t="shared" si="103"/>
        <v>43503.39682539682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7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6">
        <f t="shared" si="102"/>
        <v>41596.913437499999</v>
      </c>
      <c r="T1661" s="18">
        <f t="shared" si="103"/>
        <v>43919.28571428571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7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6">
        <f t="shared" si="102"/>
        <v>42459.693865740745</v>
      </c>
      <c r="T1662" s="18">
        <f t="shared" si="103"/>
        <v>44908.332539682538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7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6">
        <f t="shared" si="102"/>
        <v>42343.998043981483</v>
      </c>
      <c r="T1663" s="18">
        <f t="shared" si="103"/>
        <v>44789.428571428572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7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6">
        <f t="shared" si="102"/>
        <v>40848.198333333334</v>
      </c>
      <c r="T1664" s="18">
        <f t="shared" si="103"/>
        <v>43099.56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7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6">
        <f t="shared" si="102"/>
        <v>42006.02207175926</v>
      </c>
      <c r="T1665" s="18">
        <f t="shared" si="103"/>
        <v>44388.453796296293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7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6">
        <f t="shared" si="102"/>
        <v>40939.761782407404</v>
      </c>
      <c r="T1666" s="18">
        <f t="shared" si="103"/>
        <v>43186.332539682538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7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6">
        <f t="shared" ref="S1667:S1730" si="106">(((J1667/60)/60)/24+DATE(1970,1,1))</f>
        <v>40564.649456018517</v>
      </c>
      <c r="T1667" s="18">
        <f t="shared" ref="T1667:T1730" si="107">(((I1667/60)/60)/21+DATE(1970,1,1))</f>
        <v>42742.857142857145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7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6">
        <f t="shared" si="106"/>
        <v>41331.253159722226</v>
      </c>
      <c r="T1668" s="18">
        <f t="shared" si="107"/>
        <v>43617.241706349203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7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6">
        <f t="shared" si="106"/>
        <v>41682.0705787037</v>
      </c>
      <c r="T1669" s="18">
        <f t="shared" si="107"/>
        <v>44015.046825396828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7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6">
        <f t="shared" si="106"/>
        <v>40845.14975694444</v>
      </c>
      <c r="T1670" s="18">
        <f t="shared" si="107"/>
        <v>43061.790198412695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7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6">
        <f t="shared" si="106"/>
        <v>42461.885138888887</v>
      </c>
      <c r="T1671" s="18">
        <f t="shared" si="107"/>
        <v>44943.725873015872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7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6">
        <f t="shared" si="106"/>
        <v>40313.930543981485</v>
      </c>
      <c r="T1672" s="18">
        <f t="shared" si="107"/>
        <v>42477.761904761908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7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6">
        <f t="shared" si="106"/>
        <v>42553.54414351852</v>
      </c>
      <c r="T1673" s="18">
        <f t="shared" si="107"/>
        <v>45014.193306878311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7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6">
        <f t="shared" si="106"/>
        <v>41034.656597222223</v>
      </c>
      <c r="T1674" s="18">
        <f t="shared" si="107"/>
        <v>43278.321825396823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7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6">
        <f t="shared" si="106"/>
        <v>42039.878379629634</v>
      </c>
      <c r="T1675" s="18">
        <f t="shared" si="107"/>
        <v>44427.146719576718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7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6">
        <f t="shared" si="106"/>
        <v>42569.605393518519</v>
      </c>
      <c r="T1676" s="18">
        <f t="shared" si="107"/>
        <v>45033.332539682538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7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6">
        <f t="shared" si="106"/>
        <v>40802.733101851853</v>
      </c>
      <c r="T1677" s="18">
        <f t="shared" si="107"/>
        <v>43013.478571428568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7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6">
        <f t="shared" si="106"/>
        <v>40973.72623842593</v>
      </c>
      <c r="T1678" s="18">
        <f t="shared" si="107"/>
        <v>43227.475396825394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7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6">
        <f t="shared" si="106"/>
        <v>42416.407129629632</v>
      </c>
      <c r="T1679" s="18">
        <f t="shared" si="107"/>
        <v>44891.57063492063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7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6">
        <f t="shared" si="106"/>
        <v>41662.854988425926</v>
      </c>
      <c r="T1680" s="18">
        <f t="shared" si="107"/>
        <v>43977.977129629631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7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6">
        <f t="shared" si="106"/>
        <v>40723.068807870368</v>
      </c>
      <c r="T1681" s="18">
        <f t="shared" si="107"/>
        <v>42914.221494708996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7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6">
        <f t="shared" si="106"/>
        <v>41802.757719907408</v>
      </c>
      <c r="T1682" s="18">
        <f t="shared" si="107"/>
        <v>44156.151679894181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7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6">
        <f t="shared" si="106"/>
        <v>42774.121342592596</v>
      </c>
      <c r="T1683" s="18">
        <f t="shared" si="107"/>
        <v>45287.952380952382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7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6">
        <f t="shared" si="106"/>
        <v>42779.21365740741</v>
      </c>
      <c r="T1684" s="18">
        <f t="shared" si="107"/>
        <v>45306.339417989417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7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6">
        <f t="shared" si="106"/>
        <v>42808.781689814816</v>
      </c>
      <c r="T1685" s="18">
        <f t="shared" si="107"/>
        <v>45299.036216931214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7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6">
        <f t="shared" si="106"/>
        <v>42783.815289351856</v>
      </c>
      <c r="T1686" s="18">
        <f t="shared" si="107"/>
        <v>45275.026997354493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7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6">
        <f t="shared" si="106"/>
        <v>42788.2502662037</v>
      </c>
      <c r="T1687" s="18">
        <f t="shared" si="107"/>
        <v>45282.381256613757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7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6">
        <f t="shared" si="106"/>
        <v>42792.843969907408</v>
      </c>
      <c r="T1688" s="18">
        <f t="shared" si="107"/>
        <v>45321.916917989423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7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6">
        <f t="shared" si="106"/>
        <v>42802.046817129631</v>
      </c>
      <c r="T1689" s="18">
        <f t="shared" si="107"/>
        <v>45302.53571428571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7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6">
        <f t="shared" si="106"/>
        <v>42804.534652777773</v>
      </c>
      <c r="T1690" s="18">
        <f t="shared" si="107"/>
        <v>45300.991984126988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7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6">
        <f t="shared" si="106"/>
        <v>42780.942476851851</v>
      </c>
      <c r="T1691" s="18">
        <f t="shared" si="107"/>
        <v>45274.029497354495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7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6">
        <f t="shared" si="106"/>
        <v>42801.43104166667</v>
      </c>
      <c r="T1692" s="18">
        <f t="shared" si="107"/>
        <v>45297.445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7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6">
        <f t="shared" si="106"/>
        <v>42795.701481481476</v>
      </c>
      <c r="T1693" s="18">
        <f t="shared" si="107"/>
        <v>45293.619047619046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7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6">
        <f t="shared" si="106"/>
        <v>42788.151238425926</v>
      </c>
      <c r="T1694" s="18">
        <f t="shared" si="107"/>
        <v>45285.57063492063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7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6">
        <f t="shared" si="106"/>
        <v>42803.920277777783</v>
      </c>
      <c r="T1695" s="18">
        <f t="shared" si="107"/>
        <v>45301.380952380954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7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6">
        <f t="shared" si="106"/>
        <v>42791.669837962967</v>
      </c>
      <c r="T1696" s="18">
        <f t="shared" si="107"/>
        <v>45285.790476190479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7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6">
        <f t="shared" si="106"/>
        <v>42801.031412037039</v>
      </c>
      <c r="T1697" s="18">
        <f t="shared" si="107"/>
        <v>45301.619047619046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7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6">
        <f t="shared" si="106"/>
        <v>42796.069571759261</v>
      </c>
      <c r="T1698" s="18">
        <f t="shared" si="107"/>
        <v>45291.317605820106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7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6">
        <f t="shared" si="106"/>
        <v>42805.032962962956</v>
      </c>
      <c r="T1699" s="18">
        <f t="shared" si="107"/>
        <v>45301.561481481476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7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6">
        <f t="shared" si="106"/>
        <v>42796.207870370374</v>
      </c>
      <c r="T1700" s="18">
        <f t="shared" si="107"/>
        <v>45284.597619047621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7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6">
        <f t="shared" si="106"/>
        <v>42806.863946759258</v>
      </c>
      <c r="T1701" s="18">
        <f t="shared" si="107"/>
        <v>45303.701653439151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7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6">
        <f t="shared" si="106"/>
        <v>42796.071643518517</v>
      </c>
      <c r="T1702" s="18">
        <f t="shared" si="107"/>
        <v>45291.476190476191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7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6">
        <f t="shared" si="106"/>
        <v>41989.664409722223</v>
      </c>
      <c r="T1703" s="18">
        <f t="shared" si="107"/>
        <v>44369.759325396823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7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6">
        <f t="shared" si="106"/>
        <v>42063.869791666672</v>
      </c>
      <c r="T1704" s="18">
        <f t="shared" si="107"/>
        <v>44454.517857142855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7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6">
        <f t="shared" si="106"/>
        <v>42187.281678240746</v>
      </c>
      <c r="T1705" s="18">
        <f t="shared" si="107"/>
        <v>44629.893346560842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7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6">
        <f t="shared" si="106"/>
        <v>42021.139733796299</v>
      </c>
      <c r="T1706" s="18">
        <f t="shared" si="107"/>
        <v>44405.731124338621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7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6">
        <f t="shared" si="106"/>
        <v>42245.016736111109</v>
      </c>
      <c r="T1707" s="18">
        <f t="shared" si="107"/>
        <v>44640.619047619046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7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6">
        <f t="shared" si="106"/>
        <v>42179.306388888886</v>
      </c>
      <c r="T1708" s="18">
        <f t="shared" si="107"/>
        <v>44620.77873015873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7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6">
        <f t="shared" si="106"/>
        <v>42427.721006944441</v>
      </c>
      <c r="T1709" s="18">
        <f t="shared" si="107"/>
        <v>44870.347817460315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7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6">
        <f t="shared" si="106"/>
        <v>42451.866967592592</v>
      </c>
      <c r="T1710" s="18">
        <f t="shared" si="107"/>
        <v>44909.419391534393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7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6">
        <f t="shared" si="106"/>
        <v>41841.56381944444</v>
      </c>
      <c r="T1711" s="18">
        <f t="shared" si="107"/>
        <v>44213.364285714284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7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6">
        <f t="shared" si="106"/>
        <v>42341.59129629629</v>
      </c>
      <c r="T1712" s="18">
        <f t="shared" si="107"/>
        <v>44790.190476190473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7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6">
        <f t="shared" si="106"/>
        <v>41852.646226851852</v>
      </c>
      <c r="T1713" s="18">
        <f t="shared" si="107"/>
        <v>44214.309973544972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7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6">
        <f t="shared" si="106"/>
        <v>42125.913807870369</v>
      </c>
      <c r="T1714" s="18">
        <f t="shared" si="107"/>
        <v>44559.758637566134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7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6">
        <f t="shared" si="106"/>
        <v>41887.801064814819</v>
      </c>
      <c r="T1715" s="18">
        <f t="shared" si="107"/>
        <v>44253.344074074077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7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6">
        <f t="shared" si="106"/>
        <v>42095.918530092589</v>
      </c>
      <c r="T1716" s="18">
        <f t="shared" si="107"/>
        <v>44491.192605820106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7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6">
        <f t="shared" si="106"/>
        <v>42064.217418981483</v>
      </c>
      <c r="T1717" s="18">
        <f t="shared" si="107"/>
        <v>44454.874603174598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7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6">
        <f t="shared" si="106"/>
        <v>42673.577534722222</v>
      </c>
      <c r="T1718" s="18">
        <f t="shared" si="107"/>
        <v>45162.850515873011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7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6">
        <f t="shared" si="106"/>
        <v>42460.98192129629</v>
      </c>
      <c r="T1719" s="18">
        <f t="shared" si="107"/>
        <v>44897.190476190473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7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6">
        <f t="shared" si="106"/>
        <v>42460.610520833332</v>
      </c>
      <c r="T1720" s="18">
        <f t="shared" si="107"/>
        <v>44923.523015873012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7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6">
        <f t="shared" si="106"/>
        <v>41869.534618055557</v>
      </c>
      <c r="T1721" s="18">
        <f t="shared" si="107"/>
        <v>44232.468134920637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7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6">
        <f t="shared" si="106"/>
        <v>41922.783229166671</v>
      </c>
      <c r="T1722" s="18">
        <f t="shared" si="107"/>
        <v>44293.371309523813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7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6">
        <f t="shared" si="106"/>
        <v>42319.461377314816</v>
      </c>
      <c r="T1723" s="18">
        <f t="shared" si="107"/>
        <v>44746.670145502649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7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6">
        <f t="shared" si="106"/>
        <v>42425.960983796293</v>
      </c>
      <c r="T1724" s="18">
        <f t="shared" si="107"/>
        <v>44876.436507936509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7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6">
        <f t="shared" si="106"/>
        <v>42129.82540509259</v>
      </c>
      <c r="T1725" s="18">
        <f t="shared" si="107"/>
        <v>44560.142857142855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7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6">
        <f t="shared" si="106"/>
        <v>41912.932430555556</v>
      </c>
      <c r="T1726" s="18">
        <f t="shared" si="107"/>
        <v>44282.065634920633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7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6">
        <f t="shared" si="106"/>
        <v>41845.968159722222</v>
      </c>
      <c r="T1727" s="18">
        <f t="shared" si="107"/>
        <v>44205.535039682538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7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6">
        <f t="shared" si="106"/>
        <v>41788.919722222221</v>
      </c>
      <c r="T1728" s="18">
        <f t="shared" si="107"/>
        <v>44139.193968253967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7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6">
        <f t="shared" si="106"/>
        <v>42044.927974537044</v>
      </c>
      <c r="T1729" s="18">
        <f t="shared" si="107"/>
        <v>44460.952380952382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7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6">
        <f t="shared" si="106"/>
        <v>42268.625856481478</v>
      </c>
      <c r="T1730" s="18">
        <f t="shared" si="107"/>
        <v>44688.57240740741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7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6">
        <f t="shared" ref="S1731:S1794" si="110">(((J1731/60)/60)/24+DATE(1970,1,1))</f>
        <v>42471.052152777775</v>
      </c>
      <c r="T1731" s="18">
        <f t="shared" ref="T1731:T1794" si="111">(((I1731/60)/60)/21+DATE(1970,1,1))</f>
        <v>44954.202460317465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7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6">
        <f t="shared" si="110"/>
        <v>42272.087766203709</v>
      </c>
      <c r="T1732" s="18">
        <f t="shared" si="111"/>
        <v>44692.528875661374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7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6">
        <f t="shared" si="110"/>
        <v>42152.906851851847</v>
      </c>
      <c r="T1733" s="18">
        <f t="shared" si="111"/>
        <v>44537.71428571429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7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6">
        <f t="shared" si="110"/>
        <v>42325.683807870373</v>
      </c>
      <c r="T1734" s="18">
        <f t="shared" si="111"/>
        <v>44787.523809523809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7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6">
        <f t="shared" si="110"/>
        <v>42614.675625000003</v>
      </c>
      <c r="T1735" s="18">
        <f t="shared" si="111"/>
        <v>45063.738095238092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7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6">
        <f t="shared" si="110"/>
        <v>42102.036527777775</v>
      </c>
      <c r="T1736" s="18">
        <f t="shared" si="111"/>
        <v>44498.18460317461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7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6">
        <f t="shared" si="110"/>
        <v>42559.814178240747</v>
      </c>
      <c r="T1737" s="18">
        <f t="shared" si="111"/>
        <v>45021.35906084656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7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6">
        <f t="shared" si="110"/>
        <v>42286.861493055556</v>
      </c>
      <c r="T1738" s="18">
        <f t="shared" si="111"/>
        <v>44709.460753968255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7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6">
        <f t="shared" si="110"/>
        <v>42175.948981481488</v>
      </c>
      <c r="T1739" s="18">
        <f t="shared" si="111"/>
        <v>44582.655978835981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7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6">
        <f t="shared" si="110"/>
        <v>41884.874328703707</v>
      </c>
      <c r="T1740" s="18">
        <f t="shared" si="111"/>
        <v>44249.999232804235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7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6">
        <f t="shared" si="110"/>
        <v>42435.874212962968</v>
      </c>
      <c r="T1741" s="18">
        <f t="shared" si="111"/>
        <v>44912.808624338621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7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6">
        <f t="shared" si="110"/>
        <v>42171.817384259266</v>
      </c>
      <c r="T1742" s="18">
        <f t="shared" si="111"/>
        <v>44577.934153439157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7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6">
        <f t="shared" si="110"/>
        <v>42120.628136574072</v>
      </c>
      <c r="T1743" s="18">
        <f t="shared" si="111"/>
        <v>44536.575013227513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7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6">
        <f t="shared" si="110"/>
        <v>42710.876967592587</v>
      </c>
      <c r="T1744" s="18">
        <f t="shared" si="111"/>
        <v>45196.28571428571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7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6">
        <f t="shared" si="110"/>
        <v>42586.925636574073</v>
      </c>
      <c r="T1745" s="18">
        <f t="shared" si="111"/>
        <v>45043.475396825394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7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6">
        <f t="shared" si="110"/>
        <v>42026.605057870373</v>
      </c>
      <c r="T1746" s="18">
        <f t="shared" si="111"/>
        <v>44429.072447089951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7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6">
        <f t="shared" si="110"/>
        <v>42690.259699074071</v>
      </c>
      <c r="T1747" s="18">
        <f t="shared" si="111"/>
        <v>45177.095238095237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7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6">
        <f t="shared" si="110"/>
        <v>42668.176701388889</v>
      </c>
      <c r="T1748" s="18">
        <f t="shared" si="111"/>
        <v>45145.095238095237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7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6">
        <f t="shared" si="110"/>
        <v>42292.435532407413</v>
      </c>
      <c r="T1749" s="18">
        <f t="shared" si="111"/>
        <v>44714.857142857145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7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6">
        <f t="shared" si="110"/>
        <v>42219.950729166667</v>
      </c>
      <c r="T1750" s="18">
        <f t="shared" si="111"/>
        <v>44632.94369047619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7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6">
        <f t="shared" si="110"/>
        <v>42758.975937499999</v>
      </c>
      <c r="T1751" s="18">
        <f t="shared" si="111"/>
        <v>45256.761904761908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7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6">
        <f t="shared" si="110"/>
        <v>42454.836851851855</v>
      </c>
      <c r="T1752" s="18">
        <f t="shared" si="111"/>
        <v>44895.670687830687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7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6">
        <f t="shared" si="110"/>
        <v>42052.7815162037</v>
      </c>
      <c r="T1753" s="18">
        <f t="shared" si="111"/>
        <v>44441.845542328039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7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6">
        <f t="shared" si="110"/>
        <v>42627.253263888888</v>
      </c>
      <c r="T1754" s="18">
        <f t="shared" si="111"/>
        <v>45098.432301587301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7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6">
        <f t="shared" si="110"/>
        <v>42420.74962962963</v>
      </c>
      <c r="T1755" s="18">
        <f t="shared" si="111"/>
        <v>44862.380529100526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7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6">
        <f t="shared" si="110"/>
        <v>42067.876770833333</v>
      </c>
      <c r="T1756" s="18">
        <f t="shared" si="111"/>
        <v>44459.097261904768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7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6">
        <f t="shared" si="110"/>
        <v>42252.788900462961</v>
      </c>
      <c r="T1757" s="18">
        <f t="shared" si="111"/>
        <v>44670.473029100525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7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6">
        <f t="shared" si="110"/>
        <v>42571.167465277773</v>
      </c>
      <c r="T1758" s="18">
        <f t="shared" si="111"/>
        <v>45045.762817460316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7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6">
        <f t="shared" si="110"/>
        <v>42733.827349537038</v>
      </c>
      <c r="T1759" s="18">
        <f t="shared" si="111"/>
        <v>45220.213492063493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7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6">
        <f t="shared" si="110"/>
        <v>42505.955925925926</v>
      </c>
      <c r="T1760" s="18">
        <f t="shared" si="111"/>
        <v>44994.09248677249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7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6">
        <f t="shared" si="110"/>
        <v>42068.829039351855</v>
      </c>
      <c r="T1761" s="18">
        <f t="shared" si="111"/>
        <v>44448.756997354496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7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6">
        <f t="shared" si="110"/>
        <v>42405.67260416667</v>
      </c>
      <c r="T1762" s="18">
        <f t="shared" si="111"/>
        <v>44833.768690476194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7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6">
        <f t="shared" si="110"/>
        <v>42209.567824074074</v>
      </c>
      <c r="T1763" s="18">
        <f t="shared" si="111"/>
        <v>44643.934656084661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7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6">
        <f t="shared" si="110"/>
        <v>42410.982002314813</v>
      </c>
      <c r="T1764" s="18">
        <f t="shared" si="111"/>
        <v>44851.265145502643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7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6">
        <f t="shared" si="110"/>
        <v>42636.868518518517</v>
      </c>
      <c r="T1765" s="18">
        <f t="shared" si="111"/>
        <v>45109.421164021165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7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6">
        <f t="shared" si="110"/>
        <v>41825.485868055555</v>
      </c>
      <c r="T1766" s="18">
        <f t="shared" si="111"/>
        <v>44180.98384920635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7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6">
        <f t="shared" si="110"/>
        <v>41834.980462962965</v>
      </c>
      <c r="T1767" s="18">
        <f t="shared" si="111"/>
        <v>44192.977671957677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7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6">
        <f t="shared" si="110"/>
        <v>41855.859814814816</v>
      </c>
      <c r="T1768" s="18">
        <f t="shared" si="111"/>
        <v>44206.554074074069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7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6">
        <f t="shared" si="110"/>
        <v>41824.658379629633</v>
      </c>
      <c r="T1769" s="18">
        <f t="shared" si="111"/>
        <v>44181.181005291008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7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6">
        <f t="shared" si="110"/>
        <v>41849.560694444444</v>
      </c>
      <c r="T1770" s="18">
        <f t="shared" si="111"/>
        <v>44243.926507936507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7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6">
        <f t="shared" si="110"/>
        <v>41987.818969907406</v>
      </c>
      <c r="T1771" s="18">
        <f t="shared" si="111"/>
        <v>44367.650251322746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7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6">
        <f t="shared" si="110"/>
        <v>41891.780023148152</v>
      </c>
      <c r="T1772" s="18">
        <f t="shared" si="111"/>
        <v>44263.605740740742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7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6">
        <f t="shared" si="110"/>
        <v>41905.979629629634</v>
      </c>
      <c r="T1773" s="18">
        <f t="shared" si="111"/>
        <v>44274.119576719575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7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6">
        <f t="shared" si="110"/>
        <v>41766.718009259261</v>
      </c>
      <c r="T1774" s="18">
        <f t="shared" si="111"/>
        <v>44149.249153439152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7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6">
        <f t="shared" si="110"/>
        <v>41978.760393518518</v>
      </c>
      <c r="T1775" s="18">
        <f t="shared" si="111"/>
        <v>44374.440449735448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7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6">
        <f t="shared" si="110"/>
        <v>41930.218657407408</v>
      </c>
      <c r="T1776" s="18">
        <f t="shared" si="111"/>
        <v>44315.99920634921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7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6">
        <f t="shared" si="110"/>
        <v>41891.976388888892</v>
      </c>
      <c r="T1777" s="18">
        <f t="shared" si="111"/>
        <v>44275.258730158734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7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6">
        <f t="shared" si="110"/>
        <v>41905.95684027778</v>
      </c>
      <c r="T1778" s="18">
        <f t="shared" si="111"/>
        <v>44280.950674603177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7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6">
        <f t="shared" si="110"/>
        <v>42025.357094907406</v>
      </c>
      <c r="T1779" s="18">
        <f t="shared" si="111"/>
        <v>44410.550965608461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7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6">
        <f t="shared" si="110"/>
        <v>42045.86336805555</v>
      </c>
      <c r="T1780" s="18">
        <f t="shared" si="111"/>
        <v>44451.081944444442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7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6">
        <f t="shared" si="110"/>
        <v>42585.691898148143</v>
      </c>
      <c r="T1781" s="18">
        <f t="shared" si="111"/>
        <v>45050.933597883602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7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6">
        <f t="shared" si="110"/>
        <v>42493.600810185191</v>
      </c>
      <c r="T1782" s="18">
        <f t="shared" si="111"/>
        <v>44979.972354497353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7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6">
        <f t="shared" si="110"/>
        <v>42597.617418981477</v>
      </c>
      <c r="T1783" s="18">
        <f t="shared" si="111"/>
        <v>45065.705621693123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7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6">
        <f t="shared" si="110"/>
        <v>42388.575104166666</v>
      </c>
      <c r="T1784" s="18">
        <f t="shared" si="111"/>
        <v>44829.085833333331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7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6">
        <f t="shared" si="110"/>
        <v>42115.949976851851</v>
      </c>
      <c r="T1785" s="18">
        <f t="shared" si="111"/>
        <v>44514.085687830688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7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6">
        <f t="shared" si="110"/>
        <v>42003.655555555553</v>
      </c>
      <c r="T1786" s="18">
        <f t="shared" si="111"/>
        <v>44387.448412698417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7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6">
        <f t="shared" si="110"/>
        <v>41897.134895833333</v>
      </c>
      <c r="T1787" s="18">
        <f t="shared" si="111"/>
        <v>44265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7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6">
        <f t="shared" si="110"/>
        <v>41958.550659722227</v>
      </c>
      <c r="T1788" s="18">
        <f t="shared" si="111"/>
        <v>44334.200753968253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7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6">
        <f t="shared" si="110"/>
        <v>42068.65552083333</v>
      </c>
      <c r="T1789" s="18">
        <f t="shared" si="111"/>
        <v>44459.98726190476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7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6">
        <f t="shared" si="110"/>
        <v>41913.94840277778</v>
      </c>
      <c r="T1790" s="18">
        <f t="shared" si="111"/>
        <v>44283.226746031745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7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6">
        <f t="shared" si="110"/>
        <v>41956.250034722223</v>
      </c>
      <c r="T1791" s="18">
        <f t="shared" si="111"/>
        <v>44365.857182539679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7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6">
        <f t="shared" si="110"/>
        <v>42010.674513888895</v>
      </c>
      <c r="T1792" s="18">
        <f t="shared" si="111"/>
        <v>44393.770873015877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7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6">
        <f t="shared" si="110"/>
        <v>41973.740335648152</v>
      </c>
      <c r="T1793" s="18">
        <f t="shared" si="111"/>
        <v>44385.846097883594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7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6">
        <f t="shared" si="110"/>
        <v>42189.031041666662</v>
      </c>
      <c r="T1794" s="18">
        <f t="shared" si="111"/>
        <v>44605.903968253973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7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6">
        <f t="shared" ref="S1795:S1858" si="114">(((J1795/60)/60)/24+DATE(1970,1,1))</f>
        <v>41940.89166666667</v>
      </c>
      <c r="T1795" s="18">
        <f t="shared" ref="T1795:T1858" si="115">(((I1795/60)/60)/21+DATE(1970,1,1))</f>
        <v>44314.066666666666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7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6">
        <f t="shared" si="114"/>
        <v>42011.551180555558</v>
      </c>
      <c r="T1796" s="18">
        <f t="shared" si="115"/>
        <v>44400.487063492066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7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6">
        <f t="shared" si="114"/>
        <v>42628.288668981477</v>
      </c>
      <c r="T1797" s="18">
        <f t="shared" si="115"/>
        <v>45098.904761904763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7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6">
        <f t="shared" si="114"/>
        <v>42515.439421296294</v>
      </c>
      <c r="T1798" s="18">
        <f t="shared" si="115"/>
        <v>45004.930767195765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7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6">
        <f t="shared" si="114"/>
        <v>42689.56931712963</v>
      </c>
      <c r="T1799" s="18">
        <f t="shared" si="115"/>
        <v>45169.650648148148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7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6">
        <f t="shared" si="114"/>
        <v>42344.32677083333</v>
      </c>
      <c r="T1800" s="18">
        <f t="shared" si="115"/>
        <v>44809.373452380954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7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6">
        <f t="shared" si="114"/>
        <v>41934.842685185184</v>
      </c>
      <c r="T1801" s="18">
        <f t="shared" si="115"/>
        <v>44295.724973544973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7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6">
        <f t="shared" si="114"/>
        <v>42623.606134259258</v>
      </c>
      <c r="T1802" s="18">
        <f t="shared" si="115"/>
        <v>45094.264153439151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7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6">
        <f t="shared" si="114"/>
        <v>42321.660509259258</v>
      </c>
      <c r="T1803" s="18">
        <f t="shared" si="115"/>
        <v>44751.293650793654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7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6">
        <f t="shared" si="114"/>
        <v>42159.47256944445</v>
      </c>
      <c r="T1804" s="18">
        <f t="shared" si="115"/>
        <v>44556.332539682538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7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6">
        <f t="shared" si="114"/>
        <v>42018.071550925932</v>
      </c>
      <c r="T1805" s="18">
        <f t="shared" si="115"/>
        <v>44403.367486772491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7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6">
        <f t="shared" si="114"/>
        <v>42282.678287037037</v>
      </c>
      <c r="T1806" s="18">
        <f t="shared" si="115"/>
        <v>44716.108518518522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7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6">
        <f t="shared" si="114"/>
        <v>42247.803912037038</v>
      </c>
      <c r="T1807" s="18">
        <f t="shared" si="115"/>
        <v>44667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7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6">
        <f t="shared" si="114"/>
        <v>41877.638298611113</v>
      </c>
      <c r="T1808" s="18">
        <f t="shared" si="115"/>
        <v>44247.443769841266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7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6">
        <f t="shared" si="114"/>
        <v>41880.068437499998</v>
      </c>
      <c r="T1809" s="18">
        <f t="shared" si="115"/>
        <v>44244.506785714286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7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6">
        <f t="shared" si="114"/>
        <v>42742.680902777778</v>
      </c>
      <c r="T1810" s="18">
        <f t="shared" si="115"/>
        <v>45236.063888888893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7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6">
        <f t="shared" si="114"/>
        <v>42029.907858796301</v>
      </c>
      <c r="T1811" s="18">
        <f t="shared" si="115"/>
        <v>44421.466124338622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7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6">
        <f t="shared" si="114"/>
        <v>41860.91002314815</v>
      </c>
      <c r="T1812" s="18">
        <f t="shared" si="115"/>
        <v>44202.040026455026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7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6">
        <f t="shared" si="114"/>
        <v>41876.433680555558</v>
      </c>
      <c r="T1813" s="18">
        <f t="shared" si="115"/>
        <v>44274.333333333328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7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6">
        <f t="shared" si="114"/>
        <v>42524.318703703699</v>
      </c>
      <c r="T1814" s="18">
        <f t="shared" si="115"/>
        <v>44980.792804232806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7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6">
        <f t="shared" si="114"/>
        <v>41829.889027777775</v>
      </c>
      <c r="T1815" s="18">
        <f t="shared" si="115"/>
        <v>44187.158888888887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7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6">
        <f t="shared" si="114"/>
        <v>42033.314074074078</v>
      </c>
      <c r="T1816" s="18">
        <f t="shared" si="115"/>
        <v>44419.644656084653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7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6">
        <f t="shared" si="114"/>
        <v>42172.906678240746</v>
      </c>
      <c r="T1817" s="18">
        <f t="shared" si="115"/>
        <v>44560.893346560842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7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6">
        <f t="shared" si="114"/>
        <v>42548.876192129625</v>
      </c>
      <c r="T1818" s="18">
        <f t="shared" si="115"/>
        <v>45006.476190476191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7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6">
        <f t="shared" si="114"/>
        <v>42705.662118055552</v>
      </c>
      <c r="T1819" s="18">
        <f t="shared" si="115"/>
        <v>45221.903968253973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7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6">
        <f t="shared" si="114"/>
        <v>42067.234375</v>
      </c>
      <c r="T1820" s="18">
        <f t="shared" si="115"/>
        <v>44458.363095238092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7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6">
        <f t="shared" si="114"/>
        <v>41820.752268518518</v>
      </c>
      <c r="T1821" s="18">
        <f t="shared" si="115"/>
        <v>44176.716878306877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7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6">
        <f t="shared" si="114"/>
        <v>42065.084375000006</v>
      </c>
      <c r="T1822" s="18">
        <f t="shared" si="115"/>
        <v>44455.905952380956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7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6">
        <f t="shared" si="114"/>
        <v>40926.319062499999</v>
      </c>
      <c r="T1823" s="18">
        <f t="shared" si="115"/>
        <v>43171.650357142855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7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6">
        <f t="shared" si="114"/>
        <v>41634.797013888885</v>
      </c>
      <c r="T1824" s="18">
        <f t="shared" si="115"/>
        <v>43971.048412698408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7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6">
        <f t="shared" si="114"/>
        <v>41176.684907407405</v>
      </c>
      <c r="T1825" s="18">
        <f t="shared" si="115"/>
        <v>43440.639894179898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7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6">
        <f t="shared" si="114"/>
        <v>41626.916284722225</v>
      </c>
      <c r="T1826" s="18">
        <f t="shared" si="115"/>
        <v>43943.958730158731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7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6">
        <f t="shared" si="114"/>
        <v>41443.83452546296</v>
      </c>
      <c r="T1827" s="18">
        <f t="shared" si="115"/>
        <v>43737.953743386242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7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6">
        <f t="shared" si="114"/>
        <v>41657.923807870371</v>
      </c>
      <c r="T1828" s="18">
        <f t="shared" si="115"/>
        <v>43990.627208994709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7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6">
        <f t="shared" si="114"/>
        <v>40555.325937499998</v>
      </c>
      <c r="T1829" s="18">
        <f t="shared" si="115"/>
        <v>42753.372499999998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7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6">
        <f t="shared" si="114"/>
        <v>41736.899652777778</v>
      </c>
      <c r="T1830" s="18">
        <f t="shared" si="115"/>
        <v>44083.190476190473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7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6">
        <f t="shared" si="114"/>
        <v>40516.087627314817</v>
      </c>
      <c r="T1831" s="18">
        <f t="shared" si="115"/>
        <v>42707.190476190473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7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6">
        <f t="shared" si="114"/>
        <v>41664.684108796297</v>
      </c>
      <c r="T1832" s="18">
        <f t="shared" si="115"/>
        <v>43998.353267195766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7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6">
        <f t="shared" si="114"/>
        <v>41026.996099537035</v>
      </c>
      <c r="T1833" s="18">
        <f t="shared" si="115"/>
        <v>43252.424113756613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7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6">
        <f t="shared" si="114"/>
        <v>40576.539664351854</v>
      </c>
      <c r="T1834" s="18">
        <f t="shared" si="115"/>
        <v>42754.759616402116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7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6">
        <f t="shared" si="114"/>
        <v>41303.044016203705</v>
      </c>
      <c r="T1835" s="18">
        <f t="shared" si="115"/>
        <v>43587.665873015874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7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6">
        <f t="shared" si="114"/>
        <v>41988.964062500003</v>
      </c>
      <c r="T1836" s="18">
        <f t="shared" si="115"/>
        <v>44380.387499999997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7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6">
        <f t="shared" si="114"/>
        <v>42430.702210648145</v>
      </c>
      <c r="T1837" s="18">
        <f t="shared" si="115"/>
        <v>44873.754907407405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7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6">
        <f t="shared" si="114"/>
        <v>41305.809363425928</v>
      </c>
      <c r="T1838" s="18">
        <f t="shared" si="115"/>
        <v>43573.353558201059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7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6">
        <f t="shared" si="114"/>
        <v>40926.047858796301</v>
      </c>
      <c r="T1839" s="18">
        <f t="shared" si="115"/>
        <v>43188.435648148152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7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6">
        <f t="shared" si="114"/>
        <v>40788.786539351851</v>
      </c>
      <c r="T1840" s="18">
        <f t="shared" si="115"/>
        <v>42995.428571428572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7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6">
        <f t="shared" si="114"/>
        <v>42614.722013888888</v>
      </c>
      <c r="T1841" s="18">
        <f t="shared" si="115"/>
        <v>45084.110873015874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7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6">
        <f t="shared" si="114"/>
        <v>41382.096180555556</v>
      </c>
      <c r="T1842" s="18">
        <f t="shared" si="115"/>
        <v>43662.951587301592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7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6">
        <f t="shared" si="114"/>
        <v>41745.84542824074</v>
      </c>
      <c r="T1843" s="18">
        <f t="shared" si="115"/>
        <v>44094.951587301592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7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6">
        <f t="shared" si="114"/>
        <v>42031.631724537037</v>
      </c>
      <c r="T1844" s="18">
        <f t="shared" si="115"/>
        <v>44421.856349206348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7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6">
        <f t="shared" si="114"/>
        <v>40564.994837962964</v>
      </c>
      <c r="T1845" s="18">
        <f t="shared" si="115"/>
        <v>42741.565529100524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7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6">
        <f t="shared" si="114"/>
        <v>40666.973541666666</v>
      </c>
      <c r="T1846" s="18">
        <f t="shared" si="115"/>
        <v>42867.428571428572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7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6">
        <f t="shared" si="114"/>
        <v>42523.333310185189</v>
      </c>
      <c r="T1847" s="18">
        <f t="shared" si="115"/>
        <v>44962.376984126982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7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6">
        <f t="shared" si="114"/>
        <v>41228.650196759263</v>
      </c>
      <c r="T1848" s="18">
        <f t="shared" si="115"/>
        <v>43500.028796296298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7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6">
        <f t="shared" si="114"/>
        <v>42094.236481481479</v>
      </c>
      <c r="T1849" s="18">
        <f t="shared" si="115"/>
        <v>44478.984550264548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7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6">
        <f t="shared" si="114"/>
        <v>40691.788055555553</v>
      </c>
      <c r="T1850" s="18">
        <f t="shared" si="115"/>
        <v>42924.761111111111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7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6">
        <f t="shared" si="114"/>
        <v>41169.845590277779</v>
      </c>
      <c r="T1851" s="18">
        <f t="shared" si="115"/>
        <v>43432.823531746035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7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6">
        <f t="shared" si="114"/>
        <v>41800.959490740745</v>
      </c>
      <c r="T1852" s="18">
        <f t="shared" si="115"/>
        <v>44154.096560846563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7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6">
        <f t="shared" si="114"/>
        <v>41827.906689814816</v>
      </c>
      <c r="T1853" s="18">
        <f t="shared" si="115"/>
        <v>44173.619047619046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7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6">
        <f t="shared" si="114"/>
        <v>42081.77143518519</v>
      </c>
      <c r="T1854" s="18">
        <f t="shared" si="115"/>
        <v>44483.28571428571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7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6">
        <f t="shared" si="114"/>
        <v>41177.060381944444</v>
      </c>
      <c r="T1855" s="18">
        <f t="shared" si="115"/>
        <v>43463.973769841265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7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6">
        <f t="shared" si="114"/>
        <v>41388.021261574075</v>
      </c>
      <c r="T1856" s="18">
        <f t="shared" si="115"/>
        <v>43682.167156084659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7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6">
        <f t="shared" si="114"/>
        <v>41600.538657407407</v>
      </c>
      <c r="T1857" s="18">
        <f t="shared" si="115"/>
        <v>43942.187037037038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7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6">
        <f t="shared" si="114"/>
        <v>41817.854999999996</v>
      </c>
      <c r="T1858" s="18">
        <f t="shared" si="115"/>
        <v>44163.119999999995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7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6">
        <f t="shared" ref="S1859:S1922" si="118">(((J1859/60)/60)/24+DATE(1970,1,1))</f>
        <v>41864.76866898148</v>
      </c>
      <c r="T1859" s="18">
        <f t="shared" ref="T1859:T1922" si="119">(((I1859/60)/60)/21+DATE(1970,1,1))</f>
        <v>44227.021335978832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7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6">
        <f t="shared" si="118"/>
        <v>40833.200474537036</v>
      </c>
      <c r="T1860" s="18">
        <f t="shared" si="119"/>
        <v>43082.419589947094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7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6">
        <f t="shared" si="118"/>
        <v>40778.770011574074</v>
      </c>
      <c r="T1861" s="18">
        <f t="shared" si="119"/>
        <v>42985.880013227514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7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6">
        <f t="shared" si="118"/>
        <v>41655.709305555552</v>
      </c>
      <c r="T1862" s="18">
        <f t="shared" si="119"/>
        <v>43977.810634920635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7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6">
        <f t="shared" si="118"/>
        <v>42000.300243055557</v>
      </c>
      <c r="T1863" s="18">
        <f t="shared" si="119"/>
        <v>44381.914563492064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7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6">
        <f t="shared" si="118"/>
        <v>42755.492754629624</v>
      </c>
      <c r="T1864" s="18">
        <f t="shared" si="119"/>
        <v>45264.21428571429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7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6">
        <f t="shared" si="118"/>
        <v>41772.797280092593</v>
      </c>
      <c r="T1865" s="18">
        <f t="shared" si="119"/>
        <v>44121.911177248679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7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6">
        <f t="shared" si="118"/>
        <v>41733.716435185182</v>
      </c>
      <c r="T1866" s="18">
        <f t="shared" si="119"/>
        <v>44077.247354497355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7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6">
        <f t="shared" si="118"/>
        <v>42645.367442129631</v>
      </c>
      <c r="T1867" s="18">
        <f t="shared" si="119"/>
        <v>45124.896124338629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7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6">
        <f t="shared" si="118"/>
        <v>42742.246493055558</v>
      </c>
      <c r="T1868" s="18">
        <f t="shared" si="119"/>
        <v>45256.047619047618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7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6">
        <f t="shared" si="118"/>
        <v>42649.924907407403</v>
      </c>
      <c r="T1869" s="18">
        <f t="shared" si="119"/>
        <v>45124.342751322751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7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6">
        <f t="shared" si="118"/>
        <v>42328.779224537036</v>
      </c>
      <c r="T1870" s="18">
        <f t="shared" si="119"/>
        <v>44751.094444444447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7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6">
        <f t="shared" si="118"/>
        <v>42709.002881944441</v>
      </c>
      <c r="T1871" s="18">
        <f t="shared" si="119"/>
        <v>45191.860436507937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7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6">
        <f t="shared" si="118"/>
        <v>42371.355729166666</v>
      </c>
      <c r="T1872" s="18">
        <f t="shared" si="119"/>
        <v>44804.632539682541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7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6">
        <f t="shared" si="118"/>
        <v>41923.783576388887</v>
      </c>
      <c r="T1873" s="18">
        <f t="shared" si="119"/>
        <v>44305.943134920635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7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6">
        <f t="shared" si="118"/>
        <v>42155.129652777774</v>
      </c>
      <c r="T1874" s="18">
        <f t="shared" si="119"/>
        <v>44558.862460317454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7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6">
        <f t="shared" si="118"/>
        <v>42164.615856481483</v>
      </c>
      <c r="T1875" s="18">
        <f t="shared" si="119"/>
        <v>44568.654761904763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7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6">
        <f t="shared" si="118"/>
        <v>42529.969131944439</v>
      </c>
      <c r="T1876" s="18">
        <f t="shared" si="119"/>
        <v>44975.821865079364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7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6">
        <f t="shared" si="118"/>
        <v>42528.899398148147</v>
      </c>
      <c r="T1877" s="18">
        <f t="shared" si="119"/>
        <v>45020.313597883593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7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6">
        <f t="shared" si="118"/>
        <v>41776.284780092588</v>
      </c>
      <c r="T1878" s="18">
        <f t="shared" si="119"/>
        <v>44125.896891534387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7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6">
        <f t="shared" si="118"/>
        <v>42035.029224537036</v>
      </c>
      <c r="T1879" s="18">
        <f t="shared" si="119"/>
        <v>44420.461970899472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7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6">
        <f t="shared" si="118"/>
        <v>41773.008738425924</v>
      </c>
      <c r="T1880" s="18">
        <f t="shared" si="119"/>
        <v>44122.152843915341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7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6">
        <f t="shared" si="118"/>
        <v>42413.649641203709</v>
      </c>
      <c r="T1881" s="18">
        <f t="shared" si="119"/>
        <v>44854.266256613759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7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6">
        <f t="shared" si="118"/>
        <v>42430.566898148143</v>
      </c>
      <c r="T1882" s="18">
        <f t="shared" si="119"/>
        <v>44872.457407407404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7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6">
        <f t="shared" si="118"/>
        <v>42043.152650462958</v>
      </c>
      <c r="T1883" s="18">
        <f t="shared" si="119"/>
        <v>44430.841124338622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7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6">
        <f t="shared" si="118"/>
        <v>41067.949212962965</v>
      </c>
      <c r="T1884" s="18">
        <f t="shared" si="119"/>
        <v>43319.847619047621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7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6">
        <f t="shared" si="118"/>
        <v>40977.948009259257</v>
      </c>
      <c r="T1885" s="18">
        <f t="shared" si="119"/>
        <v>43213.464391534391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7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6">
        <f t="shared" si="118"/>
        <v>41205.198321759257</v>
      </c>
      <c r="T1886" s="18">
        <f t="shared" si="119"/>
        <v>43479.28571428571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7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6">
        <f t="shared" si="118"/>
        <v>41099.093865740739</v>
      </c>
      <c r="T1887" s="18">
        <f t="shared" si="119"/>
        <v>43355.190476190473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7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6">
        <f t="shared" si="118"/>
        <v>41925.906689814816</v>
      </c>
      <c r="T1888" s="18">
        <f t="shared" si="119"/>
        <v>44296.940978835977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7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6">
        <f t="shared" si="118"/>
        <v>42323.800138888888</v>
      </c>
      <c r="T1889" s="18">
        <f t="shared" si="119"/>
        <v>44738.023809523809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7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6">
        <f t="shared" si="118"/>
        <v>40299.239953703705</v>
      </c>
      <c r="T1890" s="18">
        <f t="shared" si="119"/>
        <v>42438.951587301592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7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6">
        <f t="shared" si="118"/>
        <v>41299.793356481481</v>
      </c>
      <c r="T1891" s="18">
        <f t="shared" si="119"/>
        <v>43598.430502645504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7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6">
        <f t="shared" si="118"/>
        <v>41228.786203703705</v>
      </c>
      <c r="T1892" s="18">
        <f t="shared" si="119"/>
        <v>43500.184232804233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7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6">
        <f t="shared" si="118"/>
        <v>40335.798078703701</v>
      </c>
      <c r="T1893" s="18">
        <f t="shared" si="119"/>
        <v>42497.28571428571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7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6">
        <f t="shared" si="118"/>
        <v>40671.637511574074</v>
      </c>
      <c r="T1894" s="18">
        <f t="shared" si="119"/>
        <v>42863.442870370374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7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6">
        <f t="shared" si="118"/>
        <v>40632.94195601852</v>
      </c>
      <c r="T1895" s="18">
        <f t="shared" si="119"/>
        <v>42803.475396825394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7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6">
        <f t="shared" si="118"/>
        <v>40920.904895833337</v>
      </c>
      <c r="T1896" s="18">
        <f t="shared" si="119"/>
        <v>43149.462738095244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7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6">
        <f t="shared" si="118"/>
        <v>42267.746782407412</v>
      </c>
      <c r="T1897" s="18">
        <f t="shared" si="119"/>
        <v>44687.567751322749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7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6">
        <f t="shared" si="118"/>
        <v>40981.710243055553</v>
      </c>
      <c r="T1898" s="18">
        <f t="shared" si="119"/>
        <v>43217.81170634921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7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6">
        <f t="shared" si="118"/>
        <v>41680.583402777782</v>
      </c>
      <c r="T1899" s="18">
        <f t="shared" si="119"/>
        <v>44007.71428571429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7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6">
        <f t="shared" si="118"/>
        <v>42366.192974537036</v>
      </c>
      <c r="T1900" s="18">
        <f t="shared" si="119"/>
        <v>44806.428571428572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7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6">
        <f t="shared" si="118"/>
        <v>42058.941736111112</v>
      </c>
      <c r="T1901" s="18">
        <f t="shared" si="119"/>
        <v>44448.885793650799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7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6">
        <f t="shared" si="118"/>
        <v>41160.871886574074</v>
      </c>
      <c r="T1902" s="18">
        <f t="shared" si="119"/>
        <v>43419.761111111111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7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6">
        <f t="shared" si="118"/>
        <v>42116.54315972222</v>
      </c>
      <c r="T1903" s="18">
        <f t="shared" si="119"/>
        <v>44514.761904761908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7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6">
        <f t="shared" si="118"/>
        <v>42037.789895833332</v>
      </c>
      <c r="T1904" s="18">
        <f t="shared" si="119"/>
        <v>44424.759880952377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7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6">
        <f t="shared" si="118"/>
        <v>42702.770729166667</v>
      </c>
      <c r="T1905" s="18">
        <f t="shared" si="119"/>
        <v>45219.023690476191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7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6">
        <f t="shared" si="118"/>
        <v>42326.685428240744</v>
      </c>
      <c r="T1906" s="18">
        <f t="shared" si="119"/>
        <v>44772.069060846559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7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6">
        <f t="shared" si="118"/>
        <v>41859.925856481481</v>
      </c>
      <c r="T1907" s="18">
        <f t="shared" si="119"/>
        <v>44221.486693121697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7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6">
        <f t="shared" si="118"/>
        <v>42514.671099537038</v>
      </c>
      <c r="T1908" s="18">
        <f t="shared" si="119"/>
        <v>44969.766970899473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7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6">
        <f t="shared" si="118"/>
        <v>41767.587094907409</v>
      </c>
      <c r="T1909" s="18">
        <f t="shared" si="119"/>
        <v>44098.813822751326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7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6">
        <f t="shared" si="118"/>
        <v>42703.917824074073</v>
      </c>
      <c r="T1910" s="18">
        <f t="shared" si="119"/>
        <v>45186.048941798945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7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6">
        <f t="shared" si="118"/>
        <v>41905.429155092592</v>
      </c>
      <c r="T1911" s="18">
        <f t="shared" si="119"/>
        <v>44273.49046296296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7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6">
        <f t="shared" si="118"/>
        <v>42264.963159722218</v>
      </c>
      <c r="T1912" s="18">
        <f t="shared" si="119"/>
        <v>44700.369047619046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7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6">
        <f t="shared" si="118"/>
        <v>41830.033958333333</v>
      </c>
      <c r="T1913" s="18">
        <f t="shared" si="119"/>
        <v>44187.324523809526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7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6">
        <f t="shared" si="118"/>
        <v>42129.226388888885</v>
      </c>
      <c r="T1914" s="18">
        <f t="shared" si="119"/>
        <v>44529.258730158734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7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6">
        <f t="shared" si="118"/>
        <v>41890.511319444442</v>
      </c>
      <c r="T1915" s="18">
        <f t="shared" si="119"/>
        <v>44256.441507936506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7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6">
        <f t="shared" si="118"/>
        <v>41929.174456018518</v>
      </c>
      <c r="T1916" s="18">
        <f t="shared" si="119"/>
        <v>44283.475396825394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7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6">
        <f t="shared" si="118"/>
        <v>41864.04886574074</v>
      </c>
      <c r="T1917" s="18">
        <f t="shared" si="119"/>
        <v>44214.770132275131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7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6">
        <f t="shared" si="118"/>
        <v>42656.717303240745</v>
      </c>
      <c r="T1918" s="18">
        <f t="shared" si="119"/>
        <v>45126.438822751326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7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6">
        <f t="shared" si="118"/>
        <v>42746.270057870366</v>
      </c>
      <c r="T1919" s="18">
        <f t="shared" si="119"/>
        <v>45234.451494708992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7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6">
        <f t="shared" si="118"/>
        <v>41828.789942129632</v>
      </c>
      <c r="T1920" s="18">
        <f t="shared" si="119"/>
        <v>44191.617076719573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7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6">
        <f t="shared" si="118"/>
        <v>42113.875567129624</v>
      </c>
      <c r="T1921" s="18">
        <f t="shared" si="119"/>
        <v>44511.714933862429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7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6">
        <f t="shared" si="118"/>
        <v>42270.875706018516</v>
      </c>
      <c r="T1922" s="18">
        <f t="shared" si="119"/>
        <v>44688.952380952382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7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6">
        <f t="shared" ref="S1923:S1986" si="122">(((J1923/60)/60)/24+DATE(1970,1,1))</f>
        <v>41074.221562500003</v>
      </c>
      <c r="T1923" s="18">
        <f t="shared" ref="T1923:T1986" si="123">(((I1923/60)/60)/21+DATE(1970,1,1))</f>
        <v>43323.538928571434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7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6">
        <f t="shared" si="122"/>
        <v>41590.255868055552</v>
      </c>
      <c r="T1924" s="18">
        <f t="shared" si="123"/>
        <v>43913.29242063492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7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6">
        <f t="shared" si="122"/>
        <v>40772.848749999997</v>
      </c>
      <c r="T1925" s="18">
        <f t="shared" si="123"/>
        <v>42990.951587301592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7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6">
        <f t="shared" si="122"/>
        <v>41626.761053240742</v>
      </c>
      <c r="T1926" s="18">
        <f t="shared" si="123"/>
        <v>43952.788095238095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7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6">
        <f t="shared" si="122"/>
        <v>41535.90148148148</v>
      </c>
      <c r="T1927" s="18">
        <f t="shared" si="123"/>
        <v>43842.142857142855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7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6">
        <f t="shared" si="122"/>
        <v>40456.954351851848</v>
      </c>
      <c r="T1928" s="18">
        <f t="shared" si="123"/>
        <v>42614.734920634917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7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6">
        <f t="shared" si="122"/>
        <v>40960.861562500002</v>
      </c>
      <c r="T1929" s="18">
        <f t="shared" si="123"/>
        <v>43177.237301587302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7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6">
        <f t="shared" si="122"/>
        <v>41371.648078703707</v>
      </c>
      <c r="T1930" s="18">
        <f t="shared" si="123"/>
        <v>43663.454947089951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7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6">
        <f t="shared" si="122"/>
        <v>40687.021597222221</v>
      </c>
      <c r="T1931" s="18">
        <f t="shared" si="123"/>
        <v>42894.738968253965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7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6">
        <f t="shared" si="122"/>
        <v>41402.558819444443</v>
      </c>
      <c r="T1932" s="18">
        <f t="shared" si="123"/>
        <v>43733.06722222222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7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6">
        <f t="shared" si="122"/>
        <v>41037.892465277779</v>
      </c>
      <c r="T1933" s="18">
        <f t="shared" si="123"/>
        <v>43262.880952380954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7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6">
        <f t="shared" si="122"/>
        <v>40911.809872685182</v>
      </c>
      <c r="T1934" s="18">
        <f t="shared" si="123"/>
        <v>43127.639854497349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7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6">
        <f t="shared" si="122"/>
        <v>41879.130868055552</v>
      </c>
      <c r="T1935" s="18">
        <f t="shared" si="123"/>
        <v>44243.435277777775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7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6">
        <f t="shared" si="122"/>
        <v>40865.867141203707</v>
      </c>
      <c r="T1936" s="18">
        <f t="shared" si="123"/>
        <v>43092.666666666672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7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6">
        <f t="shared" si="122"/>
        <v>41773.932534722226</v>
      </c>
      <c r="T1937" s="18">
        <f t="shared" si="123"/>
        <v>44131.523015873012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7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6">
        <f t="shared" si="122"/>
        <v>40852.889699074076</v>
      </c>
      <c r="T1938" s="18">
        <f t="shared" si="123"/>
        <v>43070.99920634921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7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6">
        <f t="shared" si="122"/>
        <v>41059.118993055556</v>
      </c>
      <c r="T1939" s="18">
        <f t="shared" si="123"/>
        <v>43290.332539682538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7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6">
        <f t="shared" si="122"/>
        <v>41426.259618055556</v>
      </c>
      <c r="T1940" s="18">
        <f t="shared" si="123"/>
        <v>43726.952380952382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7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6">
        <f t="shared" si="122"/>
        <v>41313.985046296293</v>
      </c>
      <c r="T1941" s="18">
        <f t="shared" si="123"/>
        <v>43597.506719576719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7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6">
        <f t="shared" si="122"/>
        <v>40670.507326388892</v>
      </c>
      <c r="T1942" s="18">
        <f t="shared" si="123"/>
        <v>42872.046825396828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7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6">
        <f t="shared" si="122"/>
        <v>41744.290868055556</v>
      </c>
      <c r="T1943" s="18">
        <f t="shared" si="123"/>
        <v>44089.332420634921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7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6">
        <f t="shared" si="122"/>
        <v>40638.828009259261</v>
      </c>
      <c r="T1944" s="18">
        <f t="shared" si="123"/>
        <v>42894.517724867721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7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6">
        <f t="shared" si="122"/>
        <v>42548.269861111112</v>
      </c>
      <c r="T1945" s="18">
        <f t="shared" si="123"/>
        <v>45025.308412698418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7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6">
        <f t="shared" si="122"/>
        <v>41730.584374999999</v>
      </c>
      <c r="T1946" s="18">
        <f t="shared" si="123"/>
        <v>44073.667857142857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7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6">
        <f t="shared" si="122"/>
        <v>42157.251828703709</v>
      </c>
      <c r="T1947" s="18">
        <f t="shared" si="123"/>
        <v>44572.716375661374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7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6">
        <f t="shared" si="122"/>
        <v>41689.150011574071</v>
      </c>
      <c r="T1948" s="18">
        <f t="shared" si="123"/>
        <v>44060.552394179889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7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6">
        <f t="shared" si="122"/>
        <v>40102.918055555558</v>
      </c>
      <c r="T1949" s="18">
        <f t="shared" si="123"/>
        <v>42221.856349206348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7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6">
        <f t="shared" si="122"/>
        <v>42473.604270833333</v>
      </c>
      <c r="T1950" s="18">
        <f t="shared" si="123"/>
        <v>44950.382539682541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7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6">
        <f t="shared" si="122"/>
        <v>41800.423043981478</v>
      </c>
      <c r="T1951" s="18">
        <f t="shared" si="123"/>
        <v>44153.483478835973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7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6">
        <f t="shared" si="122"/>
        <v>40624.181400462963</v>
      </c>
      <c r="T1952" s="18">
        <f t="shared" si="123"/>
        <v>42810.350171957674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7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6">
        <f t="shared" si="122"/>
        <v>42651.420567129629</v>
      </c>
      <c r="T1953" s="18">
        <f t="shared" si="123"/>
        <v>45126.099695767196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7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6">
        <f t="shared" si="122"/>
        <v>41526.60665509259</v>
      </c>
      <c r="T1954" s="18">
        <f t="shared" si="123"/>
        <v>43848.550462962958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7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6">
        <f t="shared" si="122"/>
        <v>40941.199826388889</v>
      </c>
      <c r="T1955" s="18">
        <f t="shared" si="123"/>
        <v>43170.28571428571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7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6">
        <f t="shared" si="122"/>
        <v>42394.580740740741</v>
      </c>
      <c r="T1956" s="18">
        <f t="shared" si="123"/>
        <v>44851.523809523809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7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6">
        <f t="shared" si="122"/>
        <v>41020.271770833337</v>
      </c>
      <c r="T1957" s="18">
        <f t="shared" si="123"/>
        <v>43264.761904761908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7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6">
        <f t="shared" si="122"/>
        <v>42067.923668981486</v>
      </c>
      <c r="T1958" s="18">
        <f t="shared" si="123"/>
        <v>44476.293716931221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7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6">
        <f t="shared" si="122"/>
        <v>41179.098530092589</v>
      </c>
      <c r="T1959" s="18">
        <f t="shared" si="123"/>
        <v>43443.398320105814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7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6">
        <f t="shared" si="122"/>
        <v>41326.987974537034</v>
      </c>
      <c r="T1960" s="18">
        <f t="shared" si="123"/>
        <v>43612.367208994707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7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6">
        <f t="shared" si="122"/>
        <v>41871.845601851855</v>
      </c>
      <c r="T1961" s="18">
        <f t="shared" si="123"/>
        <v>44247.857142857145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7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6">
        <f t="shared" si="122"/>
        <v>41964.362743055557</v>
      </c>
      <c r="T1962" s="18">
        <f t="shared" si="123"/>
        <v>44340.843134920637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7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6">
        <f t="shared" si="122"/>
        <v>41148.194641203707</v>
      </c>
      <c r="T1963" s="18">
        <f t="shared" si="123"/>
        <v>43419.475396825394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7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6">
        <f t="shared" si="122"/>
        <v>41742.780509259261</v>
      </c>
      <c r="T1964" s="18">
        <f t="shared" si="123"/>
        <v>44087.606296296297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7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6">
        <f t="shared" si="122"/>
        <v>41863.429791666669</v>
      </c>
      <c r="T1965" s="18">
        <f t="shared" si="123"/>
        <v>44231.205476190473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7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6">
        <f t="shared" si="122"/>
        <v>42452.272824074069</v>
      </c>
      <c r="T1966" s="18">
        <f t="shared" si="123"/>
        <v>44898.454656084657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7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6">
        <f t="shared" si="122"/>
        <v>40898.089236111111</v>
      </c>
      <c r="T1967" s="18">
        <f t="shared" si="123"/>
        <v>43113.047619047618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7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6">
        <f t="shared" si="122"/>
        <v>41835.540486111109</v>
      </c>
      <c r="T1968" s="18">
        <f t="shared" si="123"/>
        <v>44193.617698412694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7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6">
        <f t="shared" si="122"/>
        <v>41730.663530092592</v>
      </c>
      <c r="T1969" s="18">
        <f t="shared" si="123"/>
        <v>44073.758320105822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7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6">
        <f t="shared" si="122"/>
        <v>42676.586979166663</v>
      </c>
      <c r="T1970" s="18">
        <f t="shared" si="123"/>
        <v>45156.004166666666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7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6">
        <f t="shared" si="122"/>
        <v>42557.792453703703</v>
      </c>
      <c r="T1971" s="18">
        <f t="shared" si="123"/>
        <v>45019.048518518517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7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6">
        <f t="shared" si="122"/>
        <v>41324.193298611113</v>
      </c>
      <c r="T1972" s="18">
        <f t="shared" si="123"/>
        <v>43643.459007936515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7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6">
        <f t="shared" si="122"/>
        <v>41561.500706018516</v>
      </c>
      <c r="T1973" s="18">
        <f t="shared" si="123"/>
        <v>43882.333333333328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7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6">
        <f t="shared" si="122"/>
        <v>41201.012083333335</v>
      </c>
      <c r="T1974" s="18">
        <f t="shared" si="123"/>
        <v>43468.49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7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6">
        <f t="shared" si="122"/>
        <v>42549.722962962958</v>
      </c>
      <c r="T1975" s="18">
        <f t="shared" si="123"/>
        <v>45019.619047619046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7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6">
        <f t="shared" si="122"/>
        <v>41445.334131944444</v>
      </c>
      <c r="T1976" s="18">
        <f t="shared" si="123"/>
        <v>43781.953293650789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7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6">
        <f t="shared" si="122"/>
        <v>41313.755219907405</v>
      </c>
      <c r="T1977" s="18">
        <f t="shared" si="123"/>
        <v>43597.291679894181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7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6">
        <f t="shared" si="122"/>
        <v>41438.899594907409</v>
      </c>
      <c r="T1978" s="18">
        <f t="shared" si="123"/>
        <v>43740.313822751326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7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6">
        <f t="shared" si="122"/>
        <v>42311.216898148152</v>
      </c>
      <c r="T1979" s="18">
        <f t="shared" si="123"/>
        <v>44755.665873015874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7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6">
        <f t="shared" si="122"/>
        <v>41039.225601851853</v>
      </c>
      <c r="T1980" s="18">
        <f t="shared" si="123"/>
        <v>43287.047619047618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7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6">
        <f t="shared" si="122"/>
        <v>42290.460023148145</v>
      </c>
      <c r="T1981" s="18">
        <f t="shared" si="123"/>
        <v>44721.237301587302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7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6">
        <f t="shared" si="122"/>
        <v>42423.542384259257</v>
      </c>
      <c r="T1982" s="18">
        <f t="shared" si="123"/>
        <v>44877.000820105823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7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6">
        <f t="shared" si="122"/>
        <v>41799.725289351853</v>
      </c>
      <c r="T1983" s="18">
        <f t="shared" si="123"/>
        <v>44152.686044973547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7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6">
        <f t="shared" si="122"/>
        <v>42678.586655092593</v>
      </c>
      <c r="T1984" s="18">
        <f t="shared" si="123"/>
        <v>45157.146653439151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7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6">
        <f t="shared" si="122"/>
        <v>42593.011782407411</v>
      </c>
      <c r="T1985" s="18">
        <f t="shared" si="123"/>
        <v>45050.476190476191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7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6">
        <f t="shared" si="122"/>
        <v>41913.790289351848</v>
      </c>
      <c r="T1986" s="18">
        <f t="shared" si="123"/>
        <v>44317.379378306876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7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6">
        <f t="shared" ref="S1987:S2050" si="126">(((J1987/60)/60)/24+DATE(1970,1,1))</f>
        <v>42555.698738425926</v>
      </c>
      <c r="T1987" s="18">
        <f t="shared" ref="T1987:T2050" si="127">(((I1987/60)/60)/21+DATE(1970,1,1))</f>
        <v>45015.809523809527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7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6">
        <f t="shared" si="126"/>
        <v>42413.433831018512</v>
      </c>
      <c r="T1988" s="18">
        <f t="shared" si="127"/>
        <v>44854.019616402118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7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6">
        <f t="shared" si="126"/>
        <v>42034.639768518522</v>
      </c>
      <c r="T1989" s="18">
        <f t="shared" si="127"/>
        <v>44421.159735449735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7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6">
        <f t="shared" si="126"/>
        <v>42206.763217592597</v>
      </c>
      <c r="T1990" s="18">
        <f t="shared" si="127"/>
        <v>44617.872248677253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7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6">
        <f t="shared" si="126"/>
        <v>42685.680648148147</v>
      </c>
      <c r="T1991" s="18">
        <f t="shared" si="127"/>
        <v>45165.206455026455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7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6">
        <f t="shared" si="126"/>
        <v>42398.195972222224</v>
      </c>
      <c r="T1992" s="18">
        <f t="shared" si="127"/>
        <v>44819.509682539683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7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6">
        <f t="shared" si="126"/>
        <v>42167.89335648148</v>
      </c>
      <c r="T1993" s="18">
        <f t="shared" si="127"/>
        <v>44563.163835978834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7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6">
        <f t="shared" si="126"/>
        <v>42023.143414351856</v>
      </c>
      <c r="T1994" s="18">
        <f t="shared" si="127"/>
        <v>44408.021044973546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7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6">
        <f t="shared" si="126"/>
        <v>42329.58839120371</v>
      </c>
      <c r="T1995" s="18">
        <f t="shared" si="127"/>
        <v>44758.243875661377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7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6">
        <f t="shared" si="126"/>
        <v>42651.006273148145</v>
      </c>
      <c r="T1996" s="18">
        <f t="shared" si="127"/>
        <v>45159.911931216935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7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6">
        <f t="shared" si="126"/>
        <v>42181.902037037042</v>
      </c>
      <c r="T1997" s="18">
        <f t="shared" si="127"/>
        <v>44578.030899470898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7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6">
        <f t="shared" si="126"/>
        <v>41800.819571759261</v>
      </c>
      <c r="T1998" s="18">
        <f t="shared" si="127"/>
        <v>44153.936653439152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7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6">
        <f t="shared" si="126"/>
        <v>41847.930694444447</v>
      </c>
      <c r="T1999" s="18">
        <f t="shared" si="127"/>
        <v>44207.777936507933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7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6">
        <f t="shared" si="126"/>
        <v>41807.118495370371</v>
      </c>
      <c r="T2000" s="18">
        <f t="shared" si="127"/>
        <v>44178.278280423285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7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6">
        <f t="shared" si="126"/>
        <v>41926.482731481483</v>
      </c>
      <c r="T2001" s="18">
        <f t="shared" si="127"/>
        <v>44297.59931216931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7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6">
        <f t="shared" si="126"/>
        <v>42345.951539351852</v>
      </c>
      <c r="T2002" s="18">
        <f t="shared" si="127"/>
        <v>44776.944616402114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7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6">
        <f t="shared" si="126"/>
        <v>42136.209675925929</v>
      </c>
      <c r="T2003" s="18">
        <f t="shared" si="127"/>
        <v>44539.095238095237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7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6">
        <f t="shared" si="126"/>
        <v>42728.71230324074</v>
      </c>
      <c r="T2004" s="18">
        <f t="shared" si="127"/>
        <v>45214.385489417989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7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6">
        <f t="shared" si="126"/>
        <v>40347.125601851854</v>
      </c>
      <c r="T2005" s="18">
        <f t="shared" si="127"/>
        <v>42475.238095238092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7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6">
        <f t="shared" si="126"/>
        <v>41800.604895833334</v>
      </c>
      <c r="T2006" s="18">
        <f t="shared" si="127"/>
        <v>44153.691309523812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7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6">
        <f t="shared" si="126"/>
        <v>41535.812708333331</v>
      </c>
      <c r="T2007" s="18">
        <f t="shared" si="127"/>
        <v>43848.046825396828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7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6">
        <f t="shared" si="126"/>
        <v>41941.500520833331</v>
      </c>
      <c r="T2008" s="18">
        <f t="shared" si="127"/>
        <v>44320.476785714287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7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6">
        <f t="shared" si="126"/>
        <v>40347.837800925925</v>
      </c>
      <c r="T2009" s="18">
        <f t="shared" si="127"/>
        <v>42534.904761904763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7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6">
        <f t="shared" si="126"/>
        <v>40761.604421296295</v>
      </c>
      <c r="T2010" s="18">
        <f t="shared" si="127"/>
        <v>42982.262195767194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7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6">
        <f t="shared" si="126"/>
        <v>42661.323414351849</v>
      </c>
      <c r="T2011" s="18">
        <f t="shared" si="127"/>
        <v>45144.27437830688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7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6">
        <f t="shared" si="126"/>
        <v>42570.996423611112</v>
      </c>
      <c r="T2012" s="18">
        <f t="shared" si="127"/>
        <v>45034.138769841273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7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6">
        <f t="shared" si="126"/>
        <v>42347.358483796299</v>
      </c>
      <c r="T2013" s="18">
        <f t="shared" si="127"/>
        <v>44782.666666666672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7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6">
        <f t="shared" si="126"/>
        <v>42010.822233796294</v>
      </c>
      <c r="T2014" s="18">
        <f t="shared" si="127"/>
        <v>44393.9396957672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7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6">
        <f t="shared" si="126"/>
        <v>42499.960810185185</v>
      </c>
      <c r="T2015" s="18">
        <f t="shared" si="127"/>
        <v>44987.240925925929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7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6">
        <f t="shared" si="126"/>
        <v>41324.214571759258</v>
      </c>
      <c r="T2016" s="18">
        <f t="shared" si="127"/>
        <v>43613.769034391531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7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6">
        <f t="shared" si="126"/>
        <v>40765.876886574071</v>
      </c>
      <c r="T2017" s="18">
        <f t="shared" si="127"/>
        <v>42971.145013227513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7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6">
        <f t="shared" si="126"/>
        <v>41312.88077546296</v>
      </c>
      <c r="T2018" s="18">
        <f t="shared" si="127"/>
        <v>43596.292314814811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7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6">
        <f t="shared" si="126"/>
        <v>40961.057349537034</v>
      </c>
      <c r="T2019" s="18">
        <f t="shared" si="127"/>
        <v>43195.476190476191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7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6">
        <f t="shared" si="126"/>
        <v>42199.365844907406</v>
      </c>
      <c r="T2020" s="18">
        <f t="shared" si="127"/>
        <v>44609.418108465608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7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6">
        <f t="shared" si="126"/>
        <v>42605.70857638889</v>
      </c>
      <c r="T2021" s="18">
        <f t="shared" si="127"/>
        <v>45073.809801587304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7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6">
        <f t="shared" si="126"/>
        <v>41737.097499999996</v>
      </c>
      <c r="T2022" s="18">
        <f t="shared" si="127"/>
        <v>44088.955555555556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7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6">
        <f t="shared" si="126"/>
        <v>41861.070567129631</v>
      </c>
      <c r="T2023" s="18">
        <f t="shared" si="127"/>
        <v>44239.937791005294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7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6">
        <f t="shared" si="126"/>
        <v>42502.569120370375</v>
      </c>
      <c r="T2024" s="18">
        <f t="shared" si="127"/>
        <v>44955.936137566139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7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6">
        <f t="shared" si="126"/>
        <v>42136.420752314814</v>
      </c>
      <c r="T2025" s="18">
        <f t="shared" si="127"/>
        <v>44537.48085978836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7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6">
        <f t="shared" si="126"/>
        <v>41099.966944444444</v>
      </c>
      <c r="T2026" s="18">
        <f t="shared" si="127"/>
        <v>43357.71428571429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7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6">
        <f t="shared" si="126"/>
        <v>42136.184560185182</v>
      </c>
      <c r="T2027" s="18">
        <f t="shared" si="127"/>
        <v>44537.210925925923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7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6">
        <f t="shared" si="126"/>
        <v>41704.735937500001</v>
      </c>
      <c r="T2028" s="18">
        <f t="shared" si="127"/>
        <v>44061.761111111111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7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6">
        <f t="shared" si="126"/>
        <v>42048.813877314817</v>
      </c>
      <c r="T2029" s="18">
        <f t="shared" si="127"/>
        <v>44454.45395502646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7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6">
        <f t="shared" si="126"/>
        <v>40215.919050925928</v>
      </c>
      <c r="T2030" s="18">
        <f t="shared" si="127"/>
        <v>42350.615079365081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7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6">
        <f t="shared" si="126"/>
        <v>41848.021770833337</v>
      </c>
      <c r="T2031" s="18">
        <f t="shared" si="127"/>
        <v>44207.882023809521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7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6">
        <f t="shared" si="126"/>
        <v>41212.996481481481</v>
      </c>
      <c r="T2032" s="18">
        <f t="shared" si="127"/>
        <v>43482.13883597884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7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6">
        <f t="shared" si="126"/>
        <v>41975.329317129625</v>
      </c>
      <c r="T2033" s="18">
        <f t="shared" si="127"/>
        <v>44362.190476190473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7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6">
        <f t="shared" si="126"/>
        <v>42689.565671296295</v>
      </c>
      <c r="T2034" s="18">
        <f t="shared" si="127"/>
        <v>45169.238095238092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7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6">
        <f t="shared" si="126"/>
        <v>41725.082384259258</v>
      </c>
      <c r="T2035" s="18">
        <f t="shared" si="127"/>
        <v>44067.379867724871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7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6">
        <f t="shared" si="126"/>
        <v>42076.130011574074</v>
      </c>
      <c r="T2036" s="18">
        <f t="shared" si="127"/>
        <v>44497.331746031748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7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6">
        <f t="shared" si="126"/>
        <v>42311.625081018516</v>
      </c>
      <c r="T2037" s="18">
        <f t="shared" si="127"/>
        <v>44755.333333333328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7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6">
        <f t="shared" si="126"/>
        <v>41738.864803240744</v>
      </c>
      <c r="T2038" s="18">
        <f t="shared" si="127"/>
        <v>44083.131203703706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7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6">
        <f t="shared" si="126"/>
        <v>41578.210104166668</v>
      </c>
      <c r="T2039" s="18">
        <f t="shared" si="127"/>
        <v>43933.859166666669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7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6">
        <f t="shared" si="126"/>
        <v>41424.27107638889</v>
      </c>
      <c r="T2040" s="18">
        <f t="shared" si="127"/>
        <v>43726.428571428572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7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6">
        <f t="shared" si="126"/>
        <v>42675.438946759255</v>
      </c>
      <c r="T2041" s="18">
        <f t="shared" si="127"/>
        <v>45153.237301587302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7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6">
        <f t="shared" si="126"/>
        <v>41578.927118055559</v>
      </c>
      <c r="T2042" s="18">
        <f t="shared" si="127"/>
        <v>43883.250039682542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7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6">
        <f t="shared" si="126"/>
        <v>42654.525775462964</v>
      </c>
      <c r="T2043" s="18">
        <f t="shared" si="127"/>
        <v>45129.648505291007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7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6">
        <f t="shared" si="126"/>
        <v>42331.708032407405</v>
      </c>
      <c r="T2044" s="18">
        <f t="shared" si="127"/>
        <v>44794.952037037037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7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6">
        <f t="shared" si="126"/>
        <v>42661.176817129628</v>
      </c>
      <c r="T2045" s="18">
        <f t="shared" si="127"/>
        <v>45164.665873015874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7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6">
        <f t="shared" si="126"/>
        <v>42138.684189814812</v>
      </c>
      <c r="T2046" s="18">
        <f t="shared" si="127"/>
        <v>44540.067645502641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7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6">
        <f t="shared" si="126"/>
        <v>41069.088506944441</v>
      </c>
      <c r="T2047" s="18">
        <f t="shared" si="127"/>
        <v>43317.672579365077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7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6">
        <f t="shared" si="126"/>
        <v>41387.171805555554</v>
      </c>
      <c r="T2048" s="18">
        <f t="shared" si="127"/>
        <v>43681.196349206351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7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6">
        <f t="shared" si="126"/>
        <v>42081.903587962966</v>
      </c>
      <c r="T2049" s="18">
        <f t="shared" si="127"/>
        <v>44474.142857142855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7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6">
        <f t="shared" si="126"/>
        <v>41387.651516203703</v>
      </c>
      <c r="T2050" s="18">
        <f t="shared" si="127"/>
        <v>43681.744589947091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7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6">
        <f t="shared" ref="S2051:S2114" si="130">(((J2051/60)/60)/24+DATE(1970,1,1))</f>
        <v>41575.527349537035</v>
      </c>
      <c r="T2051" s="18">
        <f t="shared" ref="T2051:T2114" si="131">(((I2051/60)/60)/21+DATE(1970,1,1))</f>
        <v>43902.665873015874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7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6">
        <f t="shared" si="130"/>
        <v>42115.071504629625</v>
      </c>
      <c r="T2052" s="18">
        <f t="shared" si="131"/>
        <v>44524.510291005296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7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6">
        <f t="shared" si="130"/>
        <v>41604.022418981483</v>
      </c>
      <c r="T2053" s="18">
        <f t="shared" si="131"/>
        <v>43929.025621693123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7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6">
        <f t="shared" si="130"/>
        <v>42375.08394675926</v>
      </c>
      <c r="T2054" s="18">
        <f t="shared" si="131"/>
        <v>44827.381653439152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7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6">
        <f t="shared" si="130"/>
        <v>42303.617488425924</v>
      </c>
      <c r="T2055" s="18">
        <f t="shared" si="131"/>
        <v>44728.610462962963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7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6">
        <f t="shared" si="130"/>
        <v>41731.520949074074</v>
      </c>
      <c r="T2056" s="18">
        <f t="shared" si="131"/>
        <v>44074.738227513226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7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6">
        <f t="shared" si="130"/>
        <v>41946.674108796295</v>
      </c>
      <c r="T2057" s="18">
        <f t="shared" si="131"/>
        <v>44320.047619047618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7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6">
        <f t="shared" si="130"/>
        <v>41351.76090277778</v>
      </c>
      <c r="T2058" s="18">
        <f t="shared" si="131"/>
        <v>43640.726746031745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7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6">
        <f t="shared" si="130"/>
        <v>42396.494583333333</v>
      </c>
      <c r="T2059" s="18">
        <f t="shared" si="131"/>
        <v>44834.708095238093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7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6">
        <f t="shared" si="130"/>
        <v>42026.370717592596</v>
      </c>
      <c r="T2060" s="18">
        <f t="shared" si="131"/>
        <v>44422.523809523809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7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6">
        <f t="shared" si="130"/>
        <v>42361.602476851855</v>
      </c>
      <c r="T2061" s="18">
        <f t="shared" si="131"/>
        <v>44805.475396825394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7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6">
        <f t="shared" si="130"/>
        <v>41783.642939814818</v>
      </c>
      <c r="T2062" s="18">
        <f t="shared" si="131"/>
        <v>44168.591931216928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7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6">
        <f t="shared" si="130"/>
        <v>42705.764513888891</v>
      </c>
      <c r="T2063" s="18">
        <f t="shared" si="131"/>
        <v>45188.159444444449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7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6">
        <f t="shared" si="130"/>
        <v>42423.3830787037</v>
      </c>
      <c r="T2064" s="18">
        <f t="shared" si="131"/>
        <v>44865.390185185184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7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6">
        <f t="shared" si="130"/>
        <v>42472.73265046296</v>
      </c>
      <c r="T2065" s="18">
        <f t="shared" si="131"/>
        <v>44925.265886243389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7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6">
        <f t="shared" si="130"/>
        <v>41389.364849537036</v>
      </c>
      <c r="T2066" s="18">
        <f t="shared" si="131"/>
        <v>43690.71428571429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7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6">
        <f t="shared" si="130"/>
        <v>41603.333668981482</v>
      </c>
      <c r="T2067" s="18">
        <f t="shared" si="131"/>
        <v>43928.238478835978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7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6">
        <f t="shared" si="130"/>
        <v>41844.771793981483</v>
      </c>
      <c r="T2068" s="18">
        <f t="shared" si="131"/>
        <v>44204.167764550264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7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6">
        <f t="shared" si="130"/>
        <v>42115.853888888887</v>
      </c>
      <c r="T2069" s="18">
        <f t="shared" si="131"/>
        <v>44517.404444444444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7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6">
        <f t="shared" si="130"/>
        <v>42633.841608796298</v>
      </c>
      <c r="T2070" s="18">
        <f t="shared" si="131"/>
        <v>45105.961838624338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7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6">
        <f t="shared" si="130"/>
        <v>42340.972118055557</v>
      </c>
      <c r="T2071" s="18">
        <f t="shared" si="131"/>
        <v>44772.396706349209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7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6">
        <f t="shared" si="130"/>
        <v>42519.6565162037</v>
      </c>
      <c r="T2072" s="18">
        <f t="shared" si="131"/>
        <v>44975.464589947092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7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6">
        <f t="shared" si="130"/>
        <v>42600.278749999998</v>
      </c>
      <c r="T2073" s="18">
        <f t="shared" si="131"/>
        <v>45084.747142857144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7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6">
        <f t="shared" si="130"/>
        <v>42467.581388888888</v>
      </c>
      <c r="T2074" s="18">
        <f t="shared" si="131"/>
        <v>44915.950158730157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7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6">
        <f t="shared" si="130"/>
        <v>42087.668032407411</v>
      </c>
      <c r="T2075" s="18">
        <f t="shared" si="131"/>
        <v>44498.906322751325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7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6">
        <f t="shared" si="130"/>
        <v>42466.826180555552</v>
      </c>
      <c r="T2076" s="18">
        <f t="shared" si="131"/>
        <v>44915.087063492057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7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6">
        <f t="shared" si="130"/>
        <v>41450.681574074071</v>
      </c>
      <c r="T2077" s="18">
        <f t="shared" si="131"/>
        <v>43753.778941798941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7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6">
        <f t="shared" si="130"/>
        <v>41803.880659722221</v>
      </c>
      <c r="T2078" s="18">
        <f t="shared" si="131"/>
        <v>44168.863611111112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7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6">
        <f t="shared" si="130"/>
        <v>42103.042546296296</v>
      </c>
      <c r="T2079" s="18">
        <f t="shared" si="131"/>
        <v>44531.142857142855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7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6">
        <f t="shared" si="130"/>
        <v>42692.771493055552</v>
      </c>
      <c r="T2080" s="18">
        <f t="shared" si="131"/>
        <v>45173.310277777775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7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6">
        <f t="shared" si="130"/>
        <v>42150.71056712963</v>
      </c>
      <c r="T2081" s="18">
        <f t="shared" si="131"/>
        <v>44553.904761904763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7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6">
        <f t="shared" si="130"/>
        <v>42289.957175925927</v>
      </c>
      <c r="T2082" s="18">
        <f t="shared" si="131"/>
        <v>44712.998677248674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7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6">
        <f t="shared" si="130"/>
        <v>41004.156886574077</v>
      </c>
      <c r="T2083" s="18">
        <f t="shared" si="131"/>
        <v>43256.094444444447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7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6">
        <f t="shared" si="130"/>
        <v>40811.120324074072</v>
      </c>
      <c r="T2084" s="18">
        <f t="shared" si="131"/>
        <v>43057.185132275132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7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6">
        <f t="shared" si="130"/>
        <v>41034.72216435185</v>
      </c>
      <c r="T2085" s="18">
        <f t="shared" si="131"/>
        <v>43278.39675925926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7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6">
        <f t="shared" si="130"/>
        <v>41731.833124999997</v>
      </c>
      <c r="T2086" s="18">
        <f t="shared" si="131"/>
        <v>44076.761111111111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7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6">
        <f t="shared" si="130"/>
        <v>41075.835497685184</v>
      </c>
      <c r="T2087" s="18">
        <f t="shared" si="131"/>
        <v>43325.383425925931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7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6">
        <f t="shared" si="130"/>
        <v>40860.67050925926</v>
      </c>
      <c r="T2088" s="18">
        <f t="shared" si="131"/>
        <v>43080.094444444447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7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6">
        <f t="shared" si="130"/>
        <v>40764.204375000001</v>
      </c>
      <c r="T2089" s="18">
        <f t="shared" si="131"/>
        <v>42969.233571428573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7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6">
        <f t="shared" si="130"/>
        <v>40395.714722222219</v>
      </c>
      <c r="T2090" s="18">
        <f t="shared" si="131"/>
        <v>42555.475396825394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7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6">
        <f t="shared" si="130"/>
        <v>41453.076319444444</v>
      </c>
      <c r="T2091" s="18">
        <f t="shared" si="131"/>
        <v>43762.230079365079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7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6">
        <f t="shared" si="130"/>
        <v>41299.381423611114</v>
      </c>
      <c r="T2092" s="18">
        <f t="shared" si="131"/>
        <v>43580.864484126985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7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6">
        <f t="shared" si="130"/>
        <v>40555.322662037033</v>
      </c>
      <c r="T2093" s="18">
        <f t="shared" si="131"/>
        <v>42751.666666666672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7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6">
        <f t="shared" si="130"/>
        <v>40763.707546296297</v>
      </c>
      <c r="T2094" s="18">
        <f t="shared" si="131"/>
        <v>43002.951481481483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7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6">
        <f t="shared" si="130"/>
        <v>41205.854537037041</v>
      </c>
      <c r="T2095" s="18">
        <f t="shared" si="131"/>
        <v>43508.309947089947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7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6">
        <f t="shared" si="130"/>
        <v>40939.02002314815</v>
      </c>
      <c r="T2096" s="18">
        <f t="shared" si="131"/>
        <v>43173.71428571429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7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6">
        <f t="shared" si="130"/>
        <v>40758.733483796292</v>
      </c>
      <c r="T2097" s="18">
        <f t="shared" si="131"/>
        <v>42997.266838624331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7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6">
        <f t="shared" si="130"/>
        <v>41192.758506944447</v>
      </c>
      <c r="T2098" s="18">
        <f t="shared" si="131"/>
        <v>43442.332539682538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7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6">
        <f t="shared" si="130"/>
        <v>40818.58489583333</v>
      </c>
      <c r="T2099" s="18">
        <f t="shared" si="131"/>
        <v>43065.716071428571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7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6">
        <f t="shared" si="130"/>
        <v>40946.11383101852</v>
      </c>
      <c r="T2100" s="18">
        <f t="shared" si="131"/>
        <v>43177.13009259259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7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6">
        <f t="shared" si="130"/>
        <v>42173.746342592596</v>
      </c>
      <c r="T2101" s="18">
        <f t="shared" si="131"/>
        <v>44561.174603174601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7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6">
        <f t="shared" si="130"/>
        <v>41074.834965277776</v>
      </c>
      <c r="T2102" s="18">
        <f t="shared" si="131"/>
        <v>43307.475396825394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7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6">
        <f t="shared" si="130"/>
        <v>40892.149467592593</v>
      </c>
      <c r="T2103" s="18">
        <f t="shared" si="131"/>
        <v>43149.742248677248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7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6">
        <f t="shared" si="130"/>
        <v>40638.868611111109</v>
      </c>
      <c r="T2104" s="18">
        <f t="shared" si="131"/>
        <v>42825.992698412694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7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6">
        <f t="shared" si="130"/>
        <v>41192.754942129628</v>
      </c>
      <c r="T2105" s="18">
        <f t="shared" si="131"/>
        <v>43459.05326719577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7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6">
        <f t="shared" si="130"/>
        <v>41394.074467592596</v>
      </c>
      <c r="T2106" s="18">
        <f t="shared" si="131"/>
        <v>43690.142857142855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7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6">
        <f t="shared" si="130"/>
        <v>41951.788807870369</v>
      </c>
      <c r="T2107" s="18">
        <f t="shared" si="131"/>
        <v>44306.333333333328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7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6">
        <f t="shared" si="130"/>
        <v>41270.21497685185</v>
      </c>
      <c r="T2108" s="18">
        <f t="shared" si="131"/>
        <v>43547.531402116401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7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6">
        <f t="shared" si="130"/>
        <v>41934.71056712963</v>
      </c>
      <c r="T2109" s="18">
        <f t="shared" si="131"/>
        <v>44296.716838624336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7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6">
        <f t="shared" si="130"/>
        <v>41135.175694444442</v>
      </c>
      <c r="T2110" s="18">
        <f t="shared" si="131"/>
        <v>43389.757936507936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7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6">
        <f t="shared" si="130"/>
        <v>42160.708530092597</v>
      </c>
      <c r="T2111" s="18">
        <f t="shared" si="131"/>
        <v>44565.238320105826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7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6">
        <f t="shared" si="130"/>
        <v>41759.670937499999</v>
      </c>
      <c r="T2112" s="18">
        <f t="shared" si="131"/>
        <v>44104.094444444447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7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6">
        <f t="shared" si="130"/>
        <v>40703.197048611109</v>
      </c>
      <c r="T2113" s="18">
        <f t="shared" si="131"/>
        <v>42941.619047619046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7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6">
        <f t="shared" si="130"/>
        <v>41365.928159722222</v>
      </c>
      <c r="T2114" s="18">
        <f t="shared" si="131"/>
        <v>43638.632182539681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7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6">
        <f t="shared" ref="S2115:S2178" si="134">(((J2115/60)/60)/24+DATE(1970,1,1))</f>
        <v>41870.86546296296</v>
      </c>
      <c r="T2115" s="18">
        <f t="shared" ref="T2115:T2178" si="135">(((I2115/60)/60)/21+DATE(1970,1,1))</f>
        <v>44239.703386243389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7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6">
        <f t="shared" si="134"/>
        <v>40458.815625000003</v>
      </c>
      <c r="T2116" s="18">
        <f t="shared" si="135"/>
        <v>42657.237301587302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7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6">
        <f t="shared" si="134"/>
        <v>40564.081030092595</v>
      </c>
      <c r="T2117" s="18">
        <f t="shared" si="135"/>
        <v>42740.52117724868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7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6">
        <f t="shared" si="134"/>
        <v>41136.777812500004</v>
      </c>
      <c r="T2118" s="18">
        <f t="shared" si="135"/>
        <v>43415.603214285715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7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6">
        <f t="shared" si="134"/>
        <v>42290.059594907405</v>
      </c>
      <c r="T2119" s="18">
        <f t="shared" si="135"/>
        <v>44694.951587301592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7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6">
        <f t="shared" si="134"/>
        <v>40718.839537037034</v>
      </c>
      <c r="T2120" s="18">
        <f t="shared" si="135"/>
        <v>42917.388042328043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7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6">
        <f t="shared" si="134"/>
        <v>41107.130150462966</v>
      </c>
      <c r="T2121" s="18">
        <f t="shared" si="135"/>
        <v>43361.148743386249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7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6">
        <f t="shared" si="134"/>
        <v>41591.964537037034</v>
      </c>
      <c r="T2122" s="18">
        <f t="shared" si="135"/>
        <v>43936.95947089947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7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6">
        <f t="shared" si="134"/>
        <v>42716.7424537037</v>
      </c>
      <c r="T2123" s="18">
        <f t="shared" si="135"/>
        <v>45200.705661375658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7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6">
        <f t="shared" si="134"/>
        <v>42712.300567129627</v>
      </c>
      <c r="T2124" s="18">
        <f t="shared" si="135"/>
        <v>45195.629219576716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7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6">
        <f t="shared" si="134"/>
        <v>40198.424849537041</v>
      </c>
      <c r="T2125" s="18">
        <f t="shared" si="135"/>
        <v>42349.903968253973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7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6">
        <f t="shared" si="134"/>
        <v>40464.028182870366</v>
      </c>
      <c r="T2126" s="18">
        <f t="shared" si="135"/>
        <v>42646.952380952382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7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6">
        <f t="shared" si="134"/>
        <v>42191.023530092592</v>
      </c>
      <c r="T2127" s="18">
        <f t="shared" si="135"/>
        <v>44599.884034391536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7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6">
        <f t="shared" si="134"/>
        <v>41951.973229166666</v>
      </c>
      <c r="T2128" s="18">
        <f t="shared" si="135"/>
        <v>44326.683690476188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7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6">
        <f t="shared" si="134"/>
        <v>42045.50535879629</v>
      </c>
      <c r="T2129" s="18">
        <f t="shared" si="135"/>
        <v>44433.529933862432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7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6">
        <f t="shared" si="134"/>
        <v>41843.772789351853</v>
      </c>
      <c r="T2130" s="18">
        <f t="shared" si="135"/>
        <v>44237.311759259261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7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6">
        <f t="shared" si="134"/>
        <v>42409.024305555555</v>
      </c>
      <c r="T2131" s="18">
        <f t="shared" si="135"/>
        <v>44849.027777777781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7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6">
        <f t="shared" si="134"/>
        <v>41832.086377314816</v>
      </c>
      <c r="T2132" s="18">
        <f t="shared" si="135"/>
        <v>44195.384431216931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7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6">
        <f t="shared" si="134"/>
        <v>42167.207071759258</v>
      </c>
      <c r="T2133" s="18">
        <f t="shared" si="135"/>
        <v>44572.665224867727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7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6">
        <f t="shared" si="134"/>
        <v>41643.487175925926</v>
      </c>
      <c r="T2134" s="18">
        <f t="shared" si="135"/>
        <v>43974.128201058207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7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6">
        <f t="shared" si="134"/>
        <v>40619.097210648149</v>
      </c>
      <c r="T2135" s="18">
        <f t="shared" si="135"/>
        <v>42812.761111111111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7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6">
        <f t="shared" si="134"/>
        <v>41361.886469907404</v>
      </c>
      <c r="T2136" s="18">
        <f t="shared" si="135"/>
        <v>43652.29882275132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7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6">
        <f t="shared" si="134"/>
        <v>41156.963344907403</v>
      </c>
      <c r="T2137" s="18">
        <f t="shared" si="135"/>
        <v>43418.100965608464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7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6">
        <f t="shared" si="134"/>
        <v>41536.509097222224</v>
      </c>
      <c r="T2138" s="18">
        <f t="shared" si="135"/>
        <v>43851.867539682542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7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6">
        <f t="shared" si="134"/>
        <v>41948.771168981482</v>
      </c>
      <c r="T2139" s="18">
        <f t="shared" si="135"/>
        <v>44323.024193121695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7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6">
        <f t="shared" si="134"/>
        <v>41557.013182870374</v>
      </c>
      <c r="T2140" s="18">
        <f t="shared" si="135"/>
        <v>43875.348399470902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7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6">
        <f t="shared" si="134"/>
        <v>42647.750092592592</v>
      </c>
      <c r="T2141" s="18">
        <f t="shared" si="135"/>
        <v>45121.857248677246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7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6">
        <f t="shared" si="134"/>
        <v>41255.833611111113</v>
      </c>
      <c r="T2142" s="18">
        <f t="shared" si="135"/>
        <v>43531.095555555556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7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6">
        <f t="shared" si="134"/>
        <v>41927.235636574071</v>
      </c>
      <c r="T2143" s="18">
        <f t="shared" si="135"/>
        <v>44298.459775132273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7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6">
        <f t="shared" si="134"/>
        <v>42340.701504629629</v>
      </c>
      <c r="T2144" s="18">
        <f t="shared" si="135"/>
        <v>44768.658862433862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7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6">
        <f t="shared" si="134"/>
        <v>40332.886712962965</v>
      </c>
      <c r="T2145" s="18">
        <f t="shared" si="135"/>
        <v>42496.761904761908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7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6">
        <f t="shared" si="134"/>
        <v>41499.546759259261</v>
      </c>
      <c r="T2146" s="18">
        <f t="shared" si="135"/>
        <v>43811.910582010583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7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6">
        <f t="shared" si="134"/>
        <v>41575.237430555557</v>
      </c>
      <c r="T2147" s="18">
        <f t="shared" si="135"/>
        <v>43896.176111111112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7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6">
        <f t="shared" si="134"/>
        <v>42397.679513888885</v>
      </c>
      <c r="T2148" s="18">
        <f t="shared" si="135"/>
        <v>44817.776587301589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7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6">
        <f t="shared" si="134"/>
        <v>41927.295694444445</v>
      </c>
      <c r="T2149" s="18">
        <f t="shared" si="135"/>
        <v>44300.814126984129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7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6">
        <f t="shared" si="134"/>
        <v>42066.733587962968</v>
      </c>
      <c r="T2150" s="18">
        <f t="shared" si="135"/>
        <v>44457.790767195766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7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6">
        <f t="shared" si="134"/>
        <v>40355.024953703702</v>
      </c>
      <c r="T2151" s="18">
        <f t="shared" si="135"/>
        <v>42507.28571428571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7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6">
        <f t="shared" si="134"/>
        <v>42534.284710648149</v>
      </c>
      <c r="T2152" s="18">
        <f t="shared" si="135"/>
        <v>44992.182526455028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7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6">
        <f t="shared" si="134"/>
        <v>42520.847384259265</v>
      </c>
      <c r="T2153" s="18">
        <f t="shared" si="135"/>
        <v>44976.825582010584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7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6">
        <f t="shared" si="134"/>
        <v>41683.832280092596</v>
      </c>
      <c r="T2154" s="18">
        <f t="shared" si="135"/>
        <v>44020.189272486772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7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6">
        <f t="shared" si="134"/>
        <v>41974.911087962959</v>
      </c>
      <c r="T2155" s="18">
        <f t="shared" si="135"/>
        <v>44363.665873015874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7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6">
        <f t="shared" si="134"/>
        <v>41647.632256944446</v>
      </c>
      <c r="T2156" s="18">
        <f t="shared" si="135"/>
        <v>43967.436865079362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7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6">
        <f t="shared" si="134"/>
        <v>42430.747511574074</v>
      </c>
      <c r="T2157" s="18">
        <f t="shared" si="135"/>
        <v>44873.80667989418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7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6">
        <f t="shared" si="134"/>
        <v>41488.85423611111</v>
      </c>
      <c r="T2158" s="18">
        <f t="shared" si="135"/>
        <v>43814.547698412702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7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6">
        <f t="shared" si="134"/>
        <v>42694.98128472222</v>
      </c>
      <c r="T2159" s="18">
        <f t="shared" si="135"/>
        <v>45178.523015873012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7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6">
        <f t="shared" si="134"/>
        <v>41264.853865740741</v>
      </c>
      <c r="T2160" s="18">
        <f t="shared" si="135"/>
        <v>43558.547275132274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7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6">
        <f t="shared" si="134"/>
        <v>40710.731180555551</v>
      </c>
      <c r="T2161" s="18">
        <f t="shared" si="135"/>
        <v>42908.121349206347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7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6">
        <f t="shared" si="134"/>
        <v>41018.711863425924</v>
      </c>
      <c r="T2162" s="18">
        <f t="shared" si="135"/>
        <v>43260.099272486768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7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6">
        <f t="shared" si="134"/>
        <v>42240.852534722217</v>
      </c>
      <c r="T2163" s="18">
        <f t="shared" si="135"/>
        <v>44656.831468253964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7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6">
        <f t="shared" si="134"/>
        <v>41813.766099537039</v>
      </c>
      <c r="T2164" s="18">
        <f t="shared" si="135"/>
        <v>44169.875542328038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7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6">
        <f t="shared" si="134"/>
        <v>42111.899537037039</v>
      </c>
      <c r="T2165" s="18">
        <f t="shared" si="135"/>
        <v>44533.753968253965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7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6">
        <f t="shared" si="134"/>
        <v>42515.71775462963</v>
      </c>
      <c r="T2166" s="18">
        <f t="shared" si="135"/>
        <v>44971.475396825394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7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6">
        <f t="shared" si="134"/>
        <v>42438.667071759264</v>
      </c>
      <c r="T2167" s="18">
        <f t="shared" si="135"/>
        <v>44882.857605820107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7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6">
        <f t="shared" si="134"/>
        <v>41933.838171296295</v>
      </c>
      <c r="T2168" s="18">
        <f t="shared" si="135"/>
        <v>44323.148386243382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7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6">
        <f t="shared" si="134"/>
        <v>41153.066400462965</v>
      </c>
      <c r="T2169" s="18">
        <f t="shared" si="135"/>
        <v>43395.361600529097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7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6">
        <f t="shared" si="134"/>
        <v>42745.600243055553</v>
      </c>
      <c r="T2170" s="18">
        <f t="shared" si="135"/>
        <v>45234.380952380954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7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6">
        <f t="shared" si="134"/>
        <v>42793.700821759259</v>
      </c>
      <c r="T2171" s="18">
        <f t="shared" si="135"/>
        <v>45257.800939153443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7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6">
        <f t="shared" si="134"/>
        <v>42198.750254629631</v>
      </c>
      <c r="T2172" s="18">
        <f t="shared" si="135"/>
        <v>44620.143148148149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7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6">
        <f t="shared" si="134"/>
        <v>42141.95711805555</v>
      </c>
      <c r="T2173" s="18">
        <f t="shared" si="135"/>
        <v>44549.809523809527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7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6">
        <f t="shared" si="134"/>
        <v>42082.580092592587</v>
      </c>
      <c r="T2174" s="18">
        <f t="shared" si="135"/>
        <v>44475.948677248678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7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6">
        <f t="shared" si="134"/>
        <v>41495.692627314813</v>
      </c>
      <c r="T2175" s="18">
        <f t="shared" si="135"/>
        <v>43806.903968253973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7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6">
        <f t="shared" si="134"/>
        <v>42465.542905092589</v>
      </c>
      <c r="T2176" s="18">
        <f t="shared" si="135"/>
        <v>44913.620462962965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7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6">
        <f t="shared" si="134"/>
        <v>42565.009097222224</v>
      </c>
      <c r="T2177" s="18">
        <f t="shared" si="135"/>
        <v>45001.010396825397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7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6">
        <f t="shared" si="134"/>
        <v>42096.633206018523</v>
      </c>
      <c r="T2178" s="18">
        <f t="shared" si="135"/>
        <v>44492.009378306873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7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6">
        <f t="shared" ref="S2179:S2242" si="138">(((J2179/60)/60)/24+DATE(1970,1,1))</f>
        <v>42502.250775462962</v>
      </c>
      <c r="T2179" s="18">
        <f t="shared" ref="T2179:T2242" si="139">(((I2179/60)/60)/21+DATE(1970,1,1))</f>
        <v>44949.858029100527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7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6">
        <f t="shared" si="138"/>
        <v>42723.63653935185</v>
      </c>
      <c r="T2180" s="18">
        <f t="shared" si="139"/>
        <v>45208.58461640212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7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6">
        <f t="shared" si="138"/>
        <v>42075.171203703707</v>
      </c>
      <c r="T2181" s="18">
        <f t="shared" si="139"/>
        <v>44467.481375661373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7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6">
        <f t="shared" si="138"/>
        <v>42279.669768518521</v>
      </c>
      <c r="T2182" s="18">
        <f t="shared" si="139"/>
        <v>44714.955925925926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7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6">
        <f t="shared" si="138"/>
        <v>42773.005243055552</v>
      </c>
      <c r="T2183" s="18">
        <f t="shared" si="139"/>
        <v>45246.720277777778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7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6">
        <f t="shared" si="138"/>
        <v>41879.900752314818</v>
      </c>
      <c r="T2184" s="18">
        <f t="shared" si="139"/>
        <v>44250.029431216928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7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6">
        <f t="shared" si="138"/>
        <v>42745.365474537044</v>
      </c>
      <c r="T2185" s="18">
        <f t="shared" si="139"/>
        <v>45233.238095238092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7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6">
        <f t="shared" si="138"/>
        <v>42380.690289351856</v>
      </c>
      <c r="T2186" s="18">
        <f t="shared" si="139"/>
        <v>44798.333333333328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7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6">
        <f t="shared" si="138"/>
        <v>41319.349988425929</v>
      </c>
      <c r="T2187" s="18">
        <f t="shared" si="139"/>
        <v>43615.114272486775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7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6">
        <f t="shared" si="138"/>
        <v>42583.615081018521</v>
      </c>
      <c r="T2188" s="18">
        <f t="shared" si="139"/>
        <v>45055.952380952382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7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6">
        <f t="shared" si="138"/>
        <v>42068.209097222221</v>
      </c>
      <c r="T2189" s="18">
        <f t="shared" si="139"/>
        <v>44458.332539682538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7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6">
        <f t="shared" si="138"/>
        <v>42633.586122685185</v>
      </c>
      <c r="T2190" s="18">
        <f t="shared" si="139"/>
        <v>45111.523809523809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7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6">
        <f t="shared" si="138"/>
        <v>42467.788194444445</v>
      </c>
      <c r="T2191" s="18">
        <f t="shared" si="139"/>
        <v>44898.047619047618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7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6">
        <f t="shared" si="138"/>
        <v>42417.625046296293</v>
      </c>
      <c r="T2192" s="18">
        <f t="shared" si="139"/>
        <v>44864.189682539683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7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6">
        <f t="shared" si="138"/>
        <v>42768.833645833336</v>
      </c>
      <c r="T2193" s="18">
        <f t="shared" si="139"/>
        <v>45239.667023809525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7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6">
        <f t="shared" si="138"/>
        <v>42691.8512037037</v>
      </c>
      <c r="T2194" s="18">
        <f t="shared" si="139"/>
        <v>45170.095238095237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7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6">
        <f t="shared" si="138"/>
        <v>42664.405925925923</v>
      </c>
      <c r="T2195" s="18">
        <f t="shared" si="139"/>
        <v>45141.808730158729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7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6">
        <f t="shared" si="138"/>
        <v>42425.757986111115</v>
      </c>
      <c r="T2196" s="18">
        <f t="shared" si="139"/>
        <v>44868.104365079365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7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6">
        <f t="shared" si="138"/>
        <v>42197.771990740745</v>
      </c>
      <c r="T2197" s="18">
        <f t="shared" si="139"/>
        <v>44607.596560846563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7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6">
        <f t="shared" si="138"/>
        <v>42675.487291666665</v>
      </c>
      <c r="T2198" s="18">
        <f t="shared" si="139"/>
        <v>45154.476190476191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7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6">
        <f t="shared" si="138"/>
        <v>42033.584016203706</v>
      </c>
      <c r="T2199" s="18">
        <f t="shared" si="139"/>
        <v>44419.953161375663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7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6">
        <f t="shared" si="138"/>
        <v>42292.513888888891</v>
      </c>
      <c r="T2200" s="18">
        <f t="shared" si="139"/>
        <v>44715.920634920636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7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6">
        <f t="shared" si="138"/>
        <v>42262.416643518518</v>
      </c>
      <c r="T2201" s="18">
        <f t="shared" si="139"/>
        <v>44681.476164021165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7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6">
        <f t="shared" si="138"/>
        <v>42163.625787037032</v>
      </c>
      <c r="T2202" s="18">
        <f t="shared" si="139"/>
        <v>44565.71428571429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7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6">
        <f t="shared" si="138"/>
        <v>41276.846817129634</v>
      </c>
      <c r="T2203" s="18">
        <f t="shared" si="139"/>
        <v>43536.824933862437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7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6">
        <f t="shared" si="138"/>
        <v>41184.849166666667</v>
      </c>
      <c r="T2204" s="18">
        <f t="shared" si="139"/>
        <v>43449.970476190472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7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6">
        <f t="shared" si="138"/>
        <v>42241.85974537037</v>
      </c>
      <c r="T2205" s="18">
        <f t="shared" si="139"/>
        <v>44657.982566137565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7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6">
        <f t="shared" si="138"/>
        <v>41312.311562499999</v>
      </c>
      <c r="T2206" s="18">
        <f t="shared" si="139"/>
        <v>43595.641785714281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7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6">
        <f t="shared" si="138"/>
        <v>41031.82163194444</v>
      </c>
      <c r="T2207" s="18">
        <f t="shared" si="139"/>
        <v>43275.081865079366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7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6">
        <f t="shared" si="138"/>
        <v>40997.257222222222</v>
      </c>
      <c r="T2208" s="18">
        <f t="shared" si="139"/>
        <v>43221.865396825393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7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6">
        <f t="shared" si="138"/>
        <v>41564.194131944445</v>
      </c>
      <c r="T2209" s="18">
        <f t="shared" si="139"/>
        <v>43883.555198412694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7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6">
        <f t="shared" si="138"/>
        <v>40946.882245370369</v>
      </c>
      <c r="T2210" s="18">
        <f t="shared" si="139"/>
        <v>43211.476190476191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7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6">
        <f t="shared" si="138"/>
        <v>41732.479675925926</v>
      </c>
      <c r="T2211" s="18">
        <f t="shared" si="139"/>
        <v>44054.666666666672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7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6">
        <f t="shared" si="138"/>
        <v>40956.066087962965</v>
      </c>
      <c r="T2212" s="18">
        <f t="shared" si="139"/>
        <v>43220.123809523808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7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6">
        <f t="shared" si="138"/>
        <v>41716.785011574073</v>
      </c>
      <c r="T2213" s="18">
        <f t="shared" si="139"/>
        <v>44049.332539682538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7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6">
        <f t="shared" si="138"/>
        <v>41548.747418981482</v>
      </c>
      <c r="T2214" s="18">
        <f t="shared" si="139"/>
        <v>43869.619047619046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7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6">
        <f t="shared" si="138"/>
        <v>42109.826145833329</v>
      </c>
      <c r="T2215" s="18">
        <f t="shared" si="139"/>
        <v>44507.087023809523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7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6">
        <f t="shared" si="138"/>
        <v>41646.792222222226</v>
      </c>
      <c r="T2216" s="18">
        <f t="shared" si="139"/>
        <v>43977.905396825401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7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6">
        <f t="shared" si="138"/>
        <v>40958.717268518521</v>
      </c>
      <c r="T2217" s="18">
        <f t="shared" si="139"/>
        <v>43183.046825396828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7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6">
        <f t="shared" si="138"/>
        <v>42194.751678240747</v>
      </c>
      <c r="T2218" s="18">
        <f t="shared" si="139"/>
        <v>44585.85906084656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7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6">
        <f t="shared" si="138"/>
        <v>42299.776770833334</v>
      </c>
      <c r="T2219" s="18">
        <f t="shared" si="139"/>
        <v>44701.952380952382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7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6">
        <f t="shared" si="138"/>
        <v>41127.812303240738</v>
      </c>
      <c r="T2220" s="18">
        <f t="shared" si="139"/>
        <v>43375.857142857145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7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6">
        <f t="shared" si="138"/>
        <v>42205.718888888892</v>
      </c>
      <c r="T2221" s="18">
        <f t="shared" si="139"/>
        <v>44616.678730158732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7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6">
        <f t="shared" si="138"/>
        <v>41452.060601851852</v>
      </c>
      <c r="T2222" s="18">
        <f t="shared" si="139"/>
        <v>43755.354973544978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7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6">
        <f t="shared" si="138"/>
        <v>42452.666770833333</v>
      </c>
      <c r="T2223" s="18">
        <f t="shared" si="139"/>
        <v>44899.28571428571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7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6">
        <f t="shared" si="138"/>
        <v>40906.787581018521</v>
      </c>
      <c r="T2224" s="18">
        <f t="shared" si="139"/>
        <v>43132.185806878304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7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6">
        <f t="shared" si="138"/>
        <v>42152.640833333338</v>
      </c>
      <c r="T2225" s="18">
        <f t="shared" si="139"/>
        <v>44556.018095238091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7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6">
        <f t="shared" si="138"/>
        <v>42644.667534722219</v>
      </c>
      <c r="T2226" s="18">
        <f t="shared" si="139"/>
        <v>45116.190476190473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7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6">
        <f t="shared" si="138"/>
        <v>41873.79184027778</v>
      </c>
      <c r="T2227" s="18">
        <f t="shared" si="139"/>
        <v>44237.33353174603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7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6">
        <f t="shared" si="138"/>
        <v>42381.79886574074</v>
      </c>
      <c r="T2228" s="18">
        <f t="shared" si="139"/>
        <v>44818.380158730157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7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6">
        <f t="shared" si="138"/>
        <v>41561.807349537034</v>
      </c>
      <c r="T2229" s="18">
        <f t="shared" si="139"/>
        <v>43880.827447089949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7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6">
        <f t="shared" si="138"/>
        <v>42202.278194444443</v>
      </c>
      <c r="T2230" s="18">
        <f t="shared" si="139"/>
        <v>44612.746507936507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7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6">
        <f t="shared" si="138"/>
        <v>41484.664247685185</v>
      </c>
      <c r="T2231" s="18">
        <f t="shared" si="139"/>
        <v>43798.904761904763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7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6">
        <f t="shared" si="138"/>
        <v>41724.881099537037</v>
      </c>
      <c r="T2232" s="18">
        <f t="shared" si="139"/>
        <v>44067.149828042326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7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6">
        <f t="shared" si="138"/>
        <v>41423.910891203705</v>
      </c>
      <c r="T2233" s="18">
        <f t="shared" si="139"/>
        <v>43718.952380952382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7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6">
        <f t="shared" si="138"/>
        <v>41806.794074074074</v>
      </c>
      <c r="T2234" s="18">
        <f t="shared" si="139"/>
        <v>44163.428571428572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7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6">
        <f t="shared" si="138"/>
        <v>42331.378923611104</v>
      </c>
      <c r="T2235" s="18">
        <f t="shared" si="139"/>
        <v>44749.571428571428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7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6">
        <f t="shared" si="138"/>
        <v>42710.824618055558</v>
      </c>
      <c r="T2236" s="18">
        <f t="shared" si="139"/>
        <v>45193.942420634921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7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6">
        <f t="shared" si="138"/>
        <v>42062.022118055553</v>
      </c>
      <c r="T2237" s="18">
        <f t="shared" si="139"/>
        <v>44452.406230158733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7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6">
        <f t="shared" si="138"/>
        <v>42371.617164351846</v>
      </c>
      <c r="T2238" s="18">
        <f t="shared" si="139"/>
        <v>44806.276759259257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7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6">
        <f t="shared" si="138"/>
        <v>41915.003275462965</v>
      </c>
      <c r="T2239" s="18">
        <f t="shared" si="139"/>
        <v>44296.237301587302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7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6">
        <f t="shared" si="138"/>
        <v>42774.621712962966</v>
      </c>
      <c r="T2240" s="18">
        <f t="shared" si="139"/>
        <v>45266.853386243383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7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6">
        <f t="shared" si="138"/>
        <v>41572.958495370374</v>
      </c>
      <c r="T2241" s="18">
        <f t="shared" si="139"/>
        <v>43900.620634920633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7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6">
        <f t="shared" si="138"/>
        <v>42452.825740740736</v>
      </c>
      <c r="T2242" s="18">
        <f t="shared" si="139"/>
        <v>44899.086560846561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7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6">
        <f t="shared" ref="S2243:S2306" si="142">(((J2243/60)/60)/24+DATE(1970,1,1))</f>
        <v>42766.827546296292</v>
      </c>
      <c r="T2243" s="18">
        <f t="shared" ref="T2243:T2306" si="143">(((I2243/60)/60)/21+DATE(1970,1,1))</f>
        <v>45257.945767195764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7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6">
        <f t="shared" si="142"/>
        <v>41569.575613425928</v>
      </c>
      <c r="T2244" s="18">
        <f t="shared" si="143"/>
        <v>43896.001587301587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7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6">
        <f t="shared" si="142"/>
        <v>42800.751041666663</v>
      </c>
      <c r="T2245" s="18">
        <f t="shared" si="143"/>
        <v>45269.71428571429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7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6">
        <f t="shared" si="142"/>
        <v>42647.818819444445</v>
      </c>
      <c r="T2246" s="18">
        <f t="shared" si="143"/>
        <v>45101.404761904763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7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6">
        <f t="shared" si="142"/>
        <v>41660.708530092597</v>
      </c>
      <c r="T2247" s="18">
        <f t="shared" si="143"/>
        <v>43995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7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6">
        <f t="shared" si="142"/>
        <v>42221.79178240741</v>
      </c>
      <c r="T2248" s="18">
        <f t="shared" si="143"/>
        <v>44635.047751322752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7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6">
        <f t="shared" si="142"/>
        <v>42200.666261574079</v>
      </c>
      <c r="T2249" s="18">
        <f t="shared" si="143"/>
        <v>44592.618584656084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7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6">
        <f t="shared" si="142"/>
        <v>42688.875902777778</v>
      </c>
      <c r="T2250" s="18">
        <f t="shared" si="143"/>
        <v>45168.85817460317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7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6">
        <f t="shared" si="142"/>
        <v>41336.703298611108</v>
      </c>
      <c r="T2251" s="18">
        <f t="shared" si="143"/>
        <v>43623.470436507938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7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6">
        <f t="shared" si="142"/>
        <v>42677.005474537036</v>
      </c>
      <c r="T2252" s="18">
        <f t="shared" si="143"/>
        <v>45155.339589947092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7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6">
        <f t="shared" si="142"/>
        <v>41846.34579861111</v>
      </c>
      <c r="T2253" s="18">
        <f t="shared" si="143"/>
        <v>44195.680912698415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7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6">
        <f t="shared" si="142"/>
        <v>42573.327986111108</v>
      </c>
      <c r="T2254" s="18">
        <f t="shared" si="143"/>
        <v>45019.660555555558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7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6">
        <f t="shared" si="142"/>
        <v>42296.631331018521</v>
      </c>
      <c r="T2255" s="18">
        <f t="shared" si="143"/>
        <v>44720.626283068785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7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6">
        <f t="shared" si="142"/>
        <v>42752.647777777776</v>
      </c>
      <c r="T2256" s="18">
        <f t="shared" si="143"/>
        <v>45215.454603174599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7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6">
        <f t="shared" si="142"/>
        <v>42467.951979166668</v>
      </c>
      <c r="T2257" s="18">
        <f t="shared" si="143"/>
        <v>44916.37369047619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7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6">
        <f t="shared" si="142"/>
        <v>42682.451921296291</v>
      </c>
      <c r="T2258" s="18">
        <f t="shared" si="143"/>
        <v>45143.230767195768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7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6">
        <f t="shared" si="142"/>
        <v>42505.936678240745</v>
      </c>
      <c r="T2259" s="18">
        <f t="shared" si="143"/>
        <v>44965.523809523809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7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6">
        <f t="shared" si="142"/>
        <v>42136.75100694444</v>
      </c>
      <c r="T2260" s="18">
        <f t="shared" si="143"/>
        <v>44537.858293650796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7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6">
        <f t="shared" si="142"/>
        <v>42702.804814814815</v>
      </c>
      <c r="T2261" s="18">
        <f t="shared" si="143"/>
        <v>45161.919788359788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7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6">
        <f t="shared" si="142"/>
        <v>41695.016782407409</v>
      </c>
      <c r="T2262" s="18">
        <f t="shared" si="143"/>
        <v>44032.971560846563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7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6">
        <f t="shared" si="142"/>
        <v>42759.724768518514</v>
      </c>
      <c r="T2263" s="18">
        <f t="shared" si="143"/>
        <v>45239.542592592596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7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6">
        <f t="shared" si="142"/>
        <v>41926.585162037038</v>
      </c>
      <c r="T2264" s="18">
        <f t="shared" si="143"/>
        <v>44302.71428571429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7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6">
        <f t="shared" si="142"/>
        <v>42014.832326388889</v>
      </c>
      <c r="T2265" s="18">
        <f t="shared" si="143"/>
        <v>44388.236944444448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7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6">
        <f t="shared" si="142"/>
        <v>42496.582337962958</v>
      </c>
      <c r="T2266" s="18">
        <f t="shared" si="143"/>
        <v>44933.71428571429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7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6">
        <f t="shared" si="142"/>
        <v>42689.853090277778</v>
      </c>
      <c r="T2267" s="18">
        <f t="shared" si="143"/>
        <v>45143.689246031747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7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6">
        <f t="shared" si="142"/>
        <v>42469.874907407408</v>
      </c>
      <c r="T2268" s="18">
        <f t="shared" si="143"/>
        <v>44903.952380952382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7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6">
        <f t="shared" si="142"/>
        <v>41968.829826388886</v>
      </c>
      <c r="T2269" s="18">
        <f t="shared" si="143"/>
        <v>44340.476190476191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7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6">
        <f t="shared" si="142"/>
        <v>42776.082349537035</v>
      </c>
      <c r="T2270" s="18">
        <f t="shared" si="143"/>
        <v>45268.522685185184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7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6">
        <f t="shared" si="142"/>
        <v>42776.704432870371</v>
      </c>
      <c r="T2271" s="18">
        <f t="shared" si="143"/>
        <v>45262.952380952382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7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6">
        <f t="shared" si="142"/>
        <v>42725.869363425925</v>
      </c>
      <c r="T2272" s="18">
        <f t="shared" si="143"/>
        <v>45199.761111111111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7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6">
        <f t="shared" si="142"/>
        <v>42684.000046296293</v>
      </c>
      <c r="T2273" s="18">
        <f t="shared" si="143"/>
        <v>45163.285767195761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7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6">
        <f t="shared" si="142"/>
        <v>42315.699490740735</v>
      </c>
      <c r="T2274" s="18">
        <f t="shared" si="143"/>
        <v>44742.370846560851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7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6">
        <f t="shared" si="142"/>
        <v>42781.549097222218</v>
      </c>
      <c r="T2275" s="18">
        <f t="shared" si="143"/>
        <v>45269.008492063491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7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6">
        <f t="shared" si="142"/>
        <v>41663.500659722224</v>
      </c>
      <c r="T2276" s="18">
        <f t="shared" si="143"/>
        <v>43997.000753968256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7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6">
        <f t="shared" si="142"/>
        <v>41965.616655092599</v>
      </c>
      <c r="T2277" s="18">
        <f t="shared" si="143"/>
        <v>44342.276177248677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7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6">
        <f t="shared" si="142"/>
        <v>41614.651493055557</v>
      </c>
      <c r="T2278" s="18">
        <f t="shared" si="143"/>
        <v>43941.173134920638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7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6">
        <f t="shared" si="142"/>
        <v>40936.678506944445</v>
      </c>
      <c r="T2279" s="18">
        <f t="shared" si="143"/>
        <v>43166.346865079366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7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6">
        <f t="shared" si="142"/>
        <v>42338.709108796291</v>
      </c>
      <c r="T2280" s="18">
        <f t="shared" si="143"/>
        <v>44773.523015873012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7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6">
        <f t="shared" si="142"/>
        <v>42020.806701388887</v>
      </c>
      <c r="T2281" s="18">
        <f t="shared" si="143"/>
        <v>44392.047619047618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7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6">
        <f t="shared" si="142"/>
        <v>42234.624895833331</v>
      </c>
      <c r="T2282" s="18">
        <f t="shared" si="143"/>
        <v>44649.714166666665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7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6">
        <f t="shared" si="142"/>
        <v>40687.285844907405</v>
      </c>
      <c r="T2283" s="18">
        <f t="shared" si="143"/>
        <v>42917.89682539682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7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6">
        <f t="shared" si="142"/>
        <v>42323.17460648148</v>
      </c>
      <c r="T2284" s="18">
        <f t="shared" si="143"/>
        <v>44785.199550264551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7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6">
        <f t="shared" si="142"/>
        <v>40978.125046296293</v>
      </c>
      <c r="T2285" s="18">
        <f t="shared" si="143"/>
        <v>43247.952433862432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7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6">
        <f t="shared" si="142"/>
        <v>40585.796817129631</v>
      </c>
      <c r="T2286" s="18">
        <f t="shared" si="143"/>
        <v>42763.476190476191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7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6">
        <f t="shared" si="142"/>
        <v>41059.185682870368</v>
      </c>
      <c r="T2287" s="18">
        <f t="shared" si="143"/>
        <v>43306.355066137563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7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6">
        <f t="shared" si="142"/>
        <v>41494.963587962964</v>
      </c>
      <c r="T2288" s="18">
        <f t="shared" si="143"/>
        <v>43802.332539682538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7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6">
        <f t="shared" si="142"/>
        <v>41792.667361111111</v>
      </c>
      <c r="T2289" s="18">
        <f t="shared" si="143"/>
        <v>44134.334126984126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7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6">
        <f t="shared" si="142"/>
        <v>41067.827418981484</v>
      </c>
      <c r="T2290" s="18">
        <f t="shared" si="143"/>
        <v>43303.571428571428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7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6">
        <f t="shared" si="142"/>
        <v>41571.998379629629</v>
      </c>
      <c r="T2291" s="18">
        <f t="shared" si="143"/>
        <v>43907.255555555559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7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6">
        <f t="shared" si="142"/>
        <v>40070.253819444442</v>
      </c>
      <c r="T2292" s="18">
        <f t="shared" si="143"/>
        <v>42231.523809523809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7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6">
        <f t="shared" si="142"/>
        <v>40987.977060185185</v>
      </c>
      <c r="T2293" s="18">
        <f t="shared" si="143"/>
        <v>43229.761904761908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7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6">
        <f t="shared" si="142"/>
        <v>40987.697638888887</v>
      </c>
      <c r="T2294" s="18">
        <f t="shared" si="143"/>
        <v>43224.654444444444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7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6">
        <f t="shared" si="142"/>
        <v>41151.708321759259</v>
      </c>
      <c r="T2295" s="18">
        <f t="shared" si="143"/>
        <v>43406.903968253973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7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6">
        <f t="shared" si="142"/>
        <v>41264.72314814815</v>
      </c>
      <c r="T2296" s="18">
        <f t="shared" si="143"/>
        <v>43541.255026455023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7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6">
        <f t="shared" si="142"/>
        <v>41270.954351851848</v>
      </c>
      <c r="T2297" s="18">
        <f t="shared" si="143"/>
        <v>43548.376402116395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7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6">
        <f t="shared" si="142"/>
        <v>40927.731782407405</v>
      </c>
      <c r="T2298" s="18">
        <f t="shared" si="143"/>
        <v>43161.836322751318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7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6">
        <f t="shared" si="142"/>
        <v>40948.042233796295</v>
      </c>
      <c r="T2299" s="18">
        <f t="shared" si="143"/>
        <v>43184.046825396828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7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6">
        <f t="shared" si="142"/>
        <v>41694.84065972222</v>
      </c>
      <c r="T2300" s="18">
        <f t="shared" si="143"/>
        <v>44032.770277777774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7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6">
        <f t="shared" si="142"/>
        <v>40565.032511574071</v>
      </c>
      <c r="T2301" s="18">
        <f t="shared" si="143"/>
        <v>42724.465727513227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7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6">
        <f t="shared" si="142"/>
        <v>41074.727037037039</v>
      </c>
      <c r="T2302" s="18">
        <f t="shared" si="143"/>
        <v>43305.8308994709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7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6">
        <f t="shared" si="142"/>
        <v>41416.146944444445</v>
      </c>
      <c r="T2303" s="18">
        <f t="shared" si="143"/>
        <v>43714.310793650795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7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6">
        <f t="shared" si="142"/>
        <v>41605.868449074071</v>
      </c>
      <c r="T2304" s="18">
        <f t="shared" si="143"/>
        <v>43935.047619047618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7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6">
        <f t="shared" si="142"/>
        <v>40850.111064814817</v>
      </c>
      <c r="T2305" s="18">
        <f t="shared" si="143"/>
        <v>43078.88883597884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7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6">
        <f t="shared" si="142"/>
        <v>40502.815868055557</v>
      </c>
      <c r="T2306" s="18">
        <f t="shared" si="143"/>
        <v>42683.523015873012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7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6">
        <f t="shared" ref="S2307:S2370" si="146">(((J2307/60)/60)/24+DATE(1970,1,1))</f>
        <v>41834.695277777777</v>
      </c>
      <c r="T2307" s="18">
        <f t="shared" ref="T2307:T2370" si="147">(((I2307/60)/60)/21+DATE(1970,1,1))</f>
        <v>44187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7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6">
        <f t="shared" si="146"/>
        <v>40948.16815972222</v>
      </c>
      <c r="T2308" s="18">
        <f t="shared" si="147"/>
        <v>43179.477896825396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7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6">
        <f t="shared" si="146"/>
        <v>41004.802465277775</v>
      </c>
      <c r="T2309" s="18">
        <f t="shared" si="147"/>
        <v>43244.202751322751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7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6">
        <f t="shared" si="146"/>
        <v>41851.962916666671</v>
      </c>
      <c r="T2310" s="18">
        <f t="shared" si="147"/>
        <v>44210.190476190473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7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6">
        <f t="shared" si="146"/>
        <v>41307.987696759257</v>
      </c>
      <c r="T2311" s="18">
        <f t="shared" si="147"/>
        <v>43596.414510582006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7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6">
        <f t="shared" si="146"/>
        <v>41324.79415509259</v>
      </c>
      <c r="T2312" s="18">
        <f t="shared" si="147"/>
        <v>43609.859986772484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7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6">
        <f t="shared" si="146"/>
        <v>41736.004502314812</v>
      </c>
      <c r="T2313" s="18">
        <f t="shared" si="147"/>
        <v>44079.862288359785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7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6">
        <f t="shared" si="146"/>
        <v>41716.632847222223</v>
      </c>
      <c r="T2314" s="18">
        <f t="shared" si="147"/>
        <v>44059.238095238092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7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6">
        <f t="shared" si="146"/>
        <v>41002.958634259259</v>
      </c>
      <c r="T2315" s="18">
        <f t="shared" si="147"/>
        <v>43242.095582010581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7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6">
        <f t="shared" si="146"/>
        <v>41037.551585648151</v>
      </c>
      <c r="T2316" s="18">
        <f t="shared" si="147"/>
        <v>43281.630383597883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7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6">
        <f t="shared" si="146"/>
        <v>41004.72619212963</v>
      </c>
      <c r="T2317" s="18">
        <f t="shared" si="147"/>
        <v>43244.115648148145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7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6">
        <f t="shared" si="146"/>
        <v>40079.725115740745</v>
      </c>
      <c r="T2318" s="18">
        <f t="shared" si="147"/>
        <v>42240.733333333337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7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6">
        <f t="shared" si="146"/>
        <v>40192.542233796295</v>
      </c>
      <c r="T2319" s="18">
        <f t="shared" si="147"/>
        <v>42317.809523809527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7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6">
        <f t="shared" si="146"/>
        <v>40050.643680555557</v>
      </c>
      <c r="T2320" s="18">
        <f t="shared" si="147"/>
        <v>42155.475396825394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7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6">
        <f t="shared" si="146"/>
        <v>41593.082002314812</v>
      </c>
      <c r="T2321" s="18">
        <f t="shared" si="147"/>
        <v>43916.522288359789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7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6">
        <f t="shared" si="146"/>
        <v>41696.817129629628</v>
      </c>
      <c r="T2322" s="18">
        <f t="shared" si="147"/>
        <v>44040.743386243383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7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6">
        <f t="shared" si="146"/>
        <v>42799.260428240741</v>
      </c>
      <c r="T2323" s="18">
        <f t="shared" si="147"/>
        <v>45294.964298941799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7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6">
        <f t="shared" si="146"/>
        <v>42804.895474537043</v>
      </c>
      <c r="T2324" s="18">
        <f t="shared" si="147"/>
        <v>45301.404351851852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7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6">
        <f t="shared" si="146"/>
        <v>42807.755173611105</v>
      </c>
      <c r="T2325" s="18">
        <f t="shared" si="147"/>
        <v>45278.434484126985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7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6">
        <f t="shared" si="146"/>
        <v>42790.885243055556</v>
      </c>
      <c r="T2326" s="18">
        <f t="shared" si="147"/>
        <v>45285.392658730161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7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6">
        <f t="shared" si="146"/>
        <v>42794.022349537037</v>
      </c>
      <c r="T2327" s="18">
        <f t="shared" si="147"/>
        <v>45288.977923280429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7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6">
        <f t="shared" si="146"/>
        <v>42804.034120370372</v>
      </c>
      <c r="T2328" s="18">
        <f t="shared" si="147"/>
        <v>45325.238095238092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7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6">
        <f t="shared" si="146"/>
        <v>41842.917129629634</v>
      </c>
      <c r="T2329" s="18">
        <f t="shared" si="147"/>
        <v>44207.762433862437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7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6">
        <f t="shared" si="146"/>
        <v>42139.781678240746</v>
      </c>
      <c r="T2330" s="18">
        <f t="shared" si="147"/>
        <v>44541.321917989422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7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6">
        <f t="shared" si="146"/>
        <v>41807.624374999999</v>
      </c>
      <c r="T2331" s="18">
        <f t="shared" si="147"/>
        <v>44161.713571428569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7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6">
        <f t="shared" si="146"/>
        <v>42332.89980324074</v>
      </c>
      <c r="T2332" s="18">
        <f t="shared" si="147"/>
        <v>44762.142857142855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7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6">
        <f t="shared" si="146"/>
        <v>41839.005671296298</v>
      </c>
      <c r="T2333" s="18">
        <f t="shared" si="147"/>
        <v>44197.577910052911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7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6">
        <f t="shared" si="146"/>
        <v>42011.628136574072</v>
      </c>
      <c r="T2334" s="18">
        <f t="shared" si="147"/>
        <v>44394.860727513224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7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6">
        <f t="shared" si="146"/>
        <v>41767.650347222225</v>
      </c>
      <c r="T2335" s="18">
        <f t="shared" si="147"/>
        <v>44105.849206349201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7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6">
        <f t="shared" si="146"/>
        <v>41918.670115740737</v>
      </c>
      <c r="T2336" s="18">
        <f t="shared" si="147"/>
        <v>44288.693650793648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7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6">
        <f t="shared" si="146"/>
        <v>41771.572256944448</v>
      </c>
      <c r="T2337" s="18">
        <f t="shared" si="147"/>
        <v>44120.511150793653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7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6">
        <f t="shared" si="146"/>
        <v>41666.924710648149</v>
      </c>
      <c r="T2338" s="18">
        <f t="shared" si="147"/>
        <v>44012.342526455024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7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6">
        <f t="shared" si="146"/>
        <v>41786.640543981484</v>
      </c>
      <c r="T2339" s="18">
        <f t="shared" si="147"/>
        <v>44137.732050264553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7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6">
        <f t="shared" si="146"/>
        <v>41789.896805555552</v>
      </c>
      <c r="T2340" s="18">
        <f t="shared" si="147"/>
        <v>44141.453492063491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7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6">
        <f t="shared" si="146"/>
        <v>42692.79987268518</v>
      </c>
      <c r="T2341" s="18">
        <f t="shared" si="147"/>
        <v>45173.951587301592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7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6">
        <f t="shared" si="146"/>
        <v>42643.642800925925</v>
      </c>
      <c r="T2342" s="18">
        <f t="shared" si="147"/>
        <v>45117.163201058196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7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6">
        <f t="shared" si="146"/>
        <v>42167.813703703709</v>
      </c>
      <c r="T2343" s="18">
        <f t="shared" si="147"/>
        <v>44573.358518518522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7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6">
        <f t="shared" si="146"/>
        <v>41897.702199074076</v>
      </c>
      <c r="T2344" s="18">
        <f t="shared" si="147"/>
        <v>44253.809523809527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7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6">
        <f t="shared" si="146"/>
        <v>42327.825289351851</v>
      </c>
      <c r="T2345" s="18">
        <f t="shared" si="147"/>
        <v>44779.084920634923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7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6">
        <f t="shared" si="146"/>
        <v>42515.727650462963</v>
      </c>
      <c r="T2346" s="18">
        <f t="shared" si="147"/>
        <v>44970.974457671953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7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6">
        <f t="shared" si="146"/>
        <v>42060.001805555556</v>
      </c>
      <c r="T2347" s="18">
        <f t="shared" si="147"/>
        <v>44455.840476190482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7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6">
        <f t="shared" si="146"/>
        <v>42615.79896990741</v>
      </c>
      <c r="T2348" s="18">
        <f t="shared" si="147"/>
        <v>45102.484537037039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7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6">
        <f t="shared" si="146"/>
        <v>42577.607361111113</v>
      </c>
      <c r="T2349" s="18">
        <f t="shared" si="147"/>
        <v>45041.694126984134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7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6">
        <f t="shared" si="146"/>
        <v>42360.932152777779</v>
      </c>
      <c r="T2350" s="18">
        <f t="shared" si="147"/>
        <v>44828.351031746031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7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6">
        <f t="shared" si="146"/>
        <v>42198.775787037041</v>
      </c>
      <c r="T2351" s="18">
        <f t="shared" si="147"/>
        <v>44607.600899470897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7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6">
        <f t="shared" si="146"/>
        <v>42708.842245370368</v>
      </c>
      <c r="T2352" s="18">
        <f t="shared" si="147"/>
        <v>45191.676851851851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7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6">
        <f t="shared" si="146"/>
        <v>42094.101145833338</v>
      </c>
      <c r="T2353" s="18">
        <f t="shared" si="147"/>
        <v>44489.115595238094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7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6">
        <f t="shared" si="146"/>
        <v>42101.633703703701</v>
      </c>
      <c r="T2354" s="18">
        <f t="shared" si="147"/>
        <v>44532.009947089951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7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6">
        <f t="shared" si="146"/>
        <v>42103.676180555558</v>
      </c>
      <c r="T2355" s="18">
        <f t="shared" si="147"/>
        <v>44479.487063492066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7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6">
        <f t="shared" si="146"/>
        <v>41954.722916666666</v>
      </c>
      <c r="T2356" s="18">
        <f t="shared" si="147"/>
        <v>44364.111904761899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7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6">
        <f t="shared" si="146"/>
        <v>42096.918240740735</v>
      </c>
      <c r="T2357" s="18">
        <f t="shared" si="147"/>
        <v>44492.335132275133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7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6">
        <f t="shared" si="146"/>
        <v>42130.78361111111</v>
      </c>
      <c r="T2358" s="18">
        <f t="shared" si="147"/>
        <v>44531.038412698414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7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6">
        <f t="shared" si="146"/>
        <v>42264.620115740734</v>
      </c>
      <c r="T2359" s="18">
        <f t="shared" si="147"/>
        <v>44683.994417989416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7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6">
        <f t="shared" si="146"/>
        <v>41978.930972222224</v>
      </c>
      <c r="T2360" s="18">
        <f t="shared" si="147"/>
        <v>44387.316666666666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7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6">
        <f t="shared" si="146"/>
        <v>42159.649583333332</v>
      </c>
      <c r="T2361" s="18">
        <f t="shared" si="147"/>
        <v>44598.31380952381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7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6">
        <f t="shared" si="146"/>
        <v>42377.70694444445</v>
      </c>
      <c r="T2362" s="18">
        <f t="shared" si="147"/>
        <v>44813.236507936512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7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6">
        <f t="shared" si="146"/>
        <v>42466.858888888892</v>
      </c>
      <c r="T2363" s="18">
        <f t="shared" si="147"/>
        <v>44908.333333333328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7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6">
        <f t="shared" si="146"/>
        <v>41954.688310185185</v>
      </c>
      <c r="T2364" s="18">
        <f t="shared" si="147"/>
        <v>44329.786640211641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7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6">
        <f t="shared" si="146"/>
        <v>42322.011574074073</v>
      </c>
      <c r="T2365" s="18">
        <f t="shared" si="147"/>
        <v>44766.72751322751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7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6">
        <f t="shared" si="146"/>
        <v>42248.934675925921</v>
      </c>
      <c r="T2366" s="18">
        <f t="shared" si="147"/>
        <v>44694.63962962963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7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6">
        <f t="shared" si="146"/>
        <v>42346.736400462964</v>
      </c>
      <c r="T2367" s="18">
        <f t="shared" si="147"/>
        <v>44789.523809523809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7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6">
        <f t="shared" si="146"/>
        <v>42268.531631944439</v>
      </c>
      <c r="T2368" s="18">
        <f t="shared" si="147"/>
        <v>44688.464722222227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7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6">
        <f t="shared" si="146"/>
        <v>42425.970092592594</v>
      </c>
      <c r="T2369" s="18">
        <f t="shared" si="147"/>
        <v>44902.632486772491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7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6">
        <f t="shared" si="146"/>
        <v>42063.721817129626</v>
      </c>
      <c r="T2370" s="18">
        <f t="shared" si="147"/>
        <v>44471.491600529102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7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6">
        <f t="shared" ref="S2371:S2434" si="150">(((J2371/60)/60)/24+DATE(1970,1,1))</f>
        <v>42380.812627314815</v>
      </c>
      <c r="T2371" s="18">
        <f t="shared" ref="T2371:T2434" si="151">(((I2371/60)/60)/21+DATE(1970,1,1))</f>
        <v>44816.785859788361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7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6">
        <f t="shared" si="150"/>
        <v>41961.18913194444</v>
      </c>
      <c r="T2372" s="18">
        <f t="shared" si="151"/>
        <v>44337.216150793654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7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6">
        <f t="shared" si="150"/>
        <v>42150.777731481481</v>
      </c>
      <c r="T2373" s="18">
        <f t="shared" si="151"/>
        <v>44553.88883597884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7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6">
        <f t="shared" si="150"/>
        <v>42088.069108796291</v>
      </c>
      <c r="T2374" s="18">
        <f t="shared" si="151"/>
        <v>44482.22183862434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7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6">
        <f t="shared" si="150"/>
        <v>42215.662314814821</v>
      </c>
      <c r="T2375" s="18">
        <f t="shared" si="151"/>
        <v>44628.042645502646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7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6">
        <f t="shared" si="150"/>
        <v>42017.843287037031</v>
      </c>
      <c r="T2376" s="18">
        <f t="shared" si="151"/>
        <v>44401.963756613754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7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6">
        <f t="shared" si="150"/>
        <v>42592.836076388892</v>
      </c>
      <c r="T2377" s="18">
        <f t="shared" si="151"/>
        <v>45059.09837301587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7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6">
        <f t="shared" si="150"/>
        <v>42318.925532407404</v>
      </c>
      <c r="T2378" s="18">
        <f t="shared" si="151"/>
        <v>44746.057751322747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7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6">
        <f t="shared" si="150"/>
        <v>42669.870173611111</v>
      </c>
      <c r="T2379" s="18">
        <f t="shared" si="151"/>
        <v>45147.184960317463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7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6">
        <f t="shared" si="150"/>
        <v>42213.013078703705</v>
      </c>
      <c r="T2380" s="18">
        <f t="shared" si="151"/>
        <v>44623.872089947094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7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6">
        <f t="shared" si="150"/>
        <v>42237.016388888893</v>
      </c>
      <c r="T2381" s="18">
        <f t="shared" si="151"/>
        <v>44669.590158730163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7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6">
        <f t="shared" si="150"/>
        <v>42248.793310185181</v>
      </c>
      <c r="T2382" s="18">
        <f t="shared" si="151"/>
        <v>44665.906640211644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7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6">
        <f t="shared" si="150"/>
        <v>42074.935740740737</v>
      </c>
      <c r="T2383" s="18">
        <f t="shared" si="151"/>
        <v>44467.212275132275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7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6">
        <f t="shared" si="150"/>
        <v>42195.187534722223</v>
      </c>
      <c r="T2384" s="18">
        <f t="shared" si="151"/>
        <v>44598.928611111114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7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6">
        <f t="shared" si="150"/>
        <v>42027.056793981479</v>
      </c>
      <c r="T2385" s="18">
        <f t="shared" si="151"/>
        <v>44412.493478835982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7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6">
        <f t="shared" si="150"/>
        <v>41927.067627314813</v>
      </c>
      <c r="T2386" s="18">
        <f t="shared" si="151"/>
        <v>44298.26776455027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7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6">
        <f t="shared" si="150"/>
        <v>42191.70175925926</v>
      </c>
      <c r="T2387" s="18">
        <f t="shared" si="151"/>
        <v>44600.659153439155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7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6">
        <f t="shared" si="150"/>
        <v>41954.838240740741</v>
      </c>
      <c r="T2388" s="18">
        <f t="shared" si="151"/>
        <v>44364.243703703702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7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6">
        <f t="shared" si="150"/>
        <v>42528.626620370371</v>
      </c>
      <c r="T2389" s="18">
        <f t="shared" si="151"/>
        <v>45002.858994708993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7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6">
        <f t="shared" si="150"/>
        <v>41989.853692129633</v>
      </c>
      <c r="T2390" s="18">
        <f t="shared" si="151"/>
        <v>44369.927777777775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7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6">
        <f t="shared" si="150"/>
        <v>42179.653379629628</v>
      </c>
      <c r="T2391" s="18">
        <f t="shared" si="151"/>
        <v>44588.332539682538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7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6">
        <f t="shared" si="150"/>
        <v>41968.262314814812</v>
      </c>
      <c r="T2392" s="18">
        <f t="shared" si="151"/>
        <v>44356.728359788358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7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6">
        <f t="shared" si="150"/>
        <v>42064.794490740736</v>
      </c>
      <c r="T2393" s="18">
        <f t="shared" si="151"/>
        <v>44455.57465608466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7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6">
        <f t="shared" si="150"/>
        <v>42276.120636574073</v>
      </c>
      <c r="T2394" s="18">
        <f t="shared" si="151"/>
        <v>44697.137870370367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7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6">
        <f t="shared" si="150"/>
        <v>42194.648344907408</v>
      </c>
      <c r="T2395" s="18">
        <f t="shared" si="151"/>
        <v>44604.026679894181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7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6">
        <f t="shared" si="150"/>
        <v>42031.362187499995</v>
      </c>
      <c r="T2396" s="18">
        <f t="shared" si="151"/>
        <v>44417.413928571434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7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6">
        <f t="shared" si="150"/>
        <v>42717.121377314819</v>
      </c>
      <c r="T2397" s="18">
        <f t="shared" si="151"/>
        <v>45199.140476190478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7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6">
        <f t="shared" si="150"/>
        <v>42262.849050925928</v>
      </c>
      <c r="T2398" s="18">
        <f t="shared" si="151"/>
        <v>44681.970343915345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7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6">
        <f t="shared" si="150"/>
        <v>41976.88490740741</v>
      </c>
      <c r="T2399" s="18">
        <f t="shared" si="151"/>
        <v>44355.154179894176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7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6">
        <f t="shared" si="150"/>
        <v>42157.916481481487</v>
      </c>
      <c r="T2400" s="18">
        <f t="shared" si="151"/>
        <v>44562.047407407408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7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6">
        <f t="shared" si="150"/>
        <v>41956.853078703702</v>
      </c>
      <c r="T2401" s="18">
        <f t="shared" si="151"/>
        <v>44337.974947089948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7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6">
        <f t="shared" si="150"/>
        <v>42444.268101851849</v>
      </c>
      <c r="T2402" s="18">
        <f t="shared" si="151"/>
        <v>44889.306402116403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7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6">
        <f t="shared" si="150"/>
        <v>42374.822870370372</v>
      </c>
      <c r="T2403" s="18">
        <f t="shared" si="151"/>
        <v>44844.22613756614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7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6">
        <f t="shared" si="150"/>
        <v>42107.679756944446</v>
      </c>
      <c r="T2404" s="18">
        <f t="shared" si="151"/>
        <v>44504.634007936511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7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6">
        <f t="shared" si="150"/>
        <v>42399.882615740738</v>
      </c>
      <c r="T2405" s="18">
        <f t="shared" si="151"/>
        <v>44872.818227513228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7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6">
        <f t="shared" si="150"/>
        <v>42342.03943287037</v>
      </c>
      <c r="T2406" s="18">
        <f t="shared" si="151"/>
        <v>44772.473637566138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7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6">
        <f t="shared" si="150"/>
        <v>42595.585358796292</v>
      </c>
      <c r="T2407" s="18">
        <f t="shared" si="151"/>
        <v>45051.954695767199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7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6">
        <f t="shared" si="150"/>
        <v>41983.110995370371</v>
      </c>
      <c r="T2408" s="18">
        <f t="shared" si="151"/>
        <v>44373.698280423283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7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6">
        <f t="shared" si="150"/>
        <v>42082.575555555552</v>
      </c>
      <c r="T2409" s="18">
        <f t="shared" si="151"/>
        <v>44467.571428571428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7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6">
        <f t="shared" si="150"/>
        <v>41919.140706018516</v>
      </c>
      <c r="T2410" s="18">
        <f t="shared" si="151"/>
        <v>44289.208425925928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7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6">
        <f t="shared" si="150"/>
        <v>42204.875868055555</v>
      </c>
      <c r="T2411" s="18">
        <f t="shared" si="151"/>
        <v>44615.715277777781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7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6">
        <f t="shared" si="150"/>
        <v>42224.408275462964</v>
      </c>
      <c r="T2412" s="18">
        <f t="shared" si="151"/>
        <v>44638.038029100528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7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6">
        <f t="shared" si="150"/>
        <v>42211.732430555552</v>
      </c>
      <c r="T2413" s="18">
        <f t="shared" si="151"/>
        <v>44623.551349206347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7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6">
        <f t="shared" si="150"/>
        <v>42655.736956018518</v>
      </c>
      <c r="T2414" s="18">
        <f t="shared" si="151"/>
        <v>45148.175568783066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7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6">
        <f t="shared" si="150"/>
        <v>41760.10974537037</v>
      </c>
      <c r="T2415" s="18">
        <f t="shared" si="151"/>
        <v>44108.404761904763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7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6">
        <f t="shared" si="150"/>
        <v>42198.695138888885</v>
      </c>
      <c r="T2416" s="18">
        <f t="shared" si="151"/>
        <v>44619.475396825394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7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6">
        <f t="shared" si="150"/>
        <v>42536.862800925926</v>
      </c>
      <c r="T2417" s="18">
        <f t="shared" si="151"/>
        <v>44995.128915343914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7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6">
        <f t="shared" si="150"/>
        <v>42019.737766203703</v>
      </c>
      <c r="T2418" s="18">
        <f t="shared" si="151"/>
        <v>44436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7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6">
        <f t="shared" si="150"/>
        <v>41831.884108796294</v>
      </c>
      <c r="T2419" s="18">
        <f t="shared" si="151"/>
        <v>44189.438981481479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7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6">
        <f t="shared" si="150"/>
        <v>42027.856990740736</v>
      </c>
      <c r="T2420" s="18">
        <f t="shared" si="151"/>
        <v>44447.64608465608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7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6">
        <f t="shared" si="150"/>
        <v>41993.738298611104</v>
      </c>
      <c r="T2421" s="18">
        <f t="shared" si="151"/>
        <v>44408.700912698412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7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6">
        <f t="shared" si="150"/>
        <v>41893.028877314813</v>
      </c>
      <c r="T2422" s="18">
        <f t="shared" si="151"/>
        <v>44293.652050264544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7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6">
        <f t="shared" si="150"/>
        <v>42026.687453703707</v>
      </c>
      <c r="T2423" s="18">
        <f t="shared" si="151"/>
        <v>44412.071375661377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7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6">
        <f t="shared" si="150"/>
        <v>42044.724953703699</v>
      </c>
      <c r="T2424" s="18">
        <f t="shared" si="151"/>
        <v>44432.638042328043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7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6">
        <f t="shared" si="150"/>
        <v>41974.704745370371</v>
      </c>
      <c r="T2425" s="18">
        <f t="shared" si="151"/>
        <v>44352.662566137566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7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6">
        <f t="shared" si="150"/>
        <v>41909.892453703702</v>
      </c>
      <c r="T2426" s="18">
        <f t="shared" si="151"/>
        <v>44278.591375661374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7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6">
        <f t="shared" si="150"/>
        <v>42502.913761574076</v>
      </c>
      <c r="T2427" s="18">
        <f t="shared" si="151"/>
        <v>44939.193650793648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7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6">
        <f t="shared" si="150"/>
        <v>42164.170046296291</v>
      </c>
      <c r="T2428" s="18">
        <f t="shared" si="151"/>
        <v>44603.480052910054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7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6">
        <f t="shared" si="150"/>
        <v>42412.318668981476</v>
      </c>
      <c r="T2429" s="18">
        <f t="shared" si="151"/>
        <v>44864.173716931211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7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6">
        <f t="shared" si="150"/>
        <v>42045.784155092595</v>
      </c>
      <c r="T2430" s="18">
        <f t="shared" si="151"/>
        <v>44433.848558201062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7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6">
        <f t="shared" si="150"/>
        <v>42734.879236111112</v>
      </c>
      <c r="T2431" s="18">
        <f t="shared" si="151"/>
        <v>45229.225396825394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7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6">
        <f t="shared" si="150"/>
        <v>42382.130833333329</v>
      </c>
      <c r="T2432" s="18">
        <f t="shared" si="151"/>
        <v>44818.292380952378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7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6">
        <f t="shared" si="150"/>
        <v>42489.099687499998</v>
      </c>
      <c r="T2433" s="18">
        <f t="shared" si="151"/>
        <v>44974.828214285713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7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6">
        <f t="shared" si="150"/>
        <v>42041.218715277777</v>
      </c>
      <c r="T2434" s="18">
        <f t="shared" si="151"/>
        <v>44428.678531746031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7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6">
        <f t="shared" ref="S2435:S2498" si="154">(((J2435/60)/60)/24+DATE(1970,1,1))</f>
        <v>42397.89980324074</v>
      </c>
      <c r="T2435" s="18">
        <f t="shared" ref="T2435:T2498" si="155">(((I2435/60)/60)/21+DATE(1970,1,1))</f>
        <v>44836.314060846562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7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6">
        <f t="shared" si="154"/>
        <v>42180.18604166666</v>
      </c>
      <c r="T2436" s="18">
        <f t="shared" si="155"/>
        <v>44598.926904761902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7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6">
        <f t="shared" si="154"/>
        <v>42252.277615740735</v>
      </c>
      <c r="T2437" s="18">
        <f t="shared" si="155"/>
        <v>44669.888703703706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7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6">
        <f t="shared" si="154"/>
        <v>42338.615393518514</v>
      </c>
      <c r="T2438" s="18">
        <f t="shared" si="155"/>
        <v>44802.846164021161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7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6">
        <f t="shared" si="154"/>
        <v>42031.965138888889</v>
      </c>
      <c r="T2439" s="18">
        <f t="shared" si="155"/>
        <v>44439.571428571428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7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6">
        <f t="shared" si="154"/>
        <v>42285.91506944444</v>
      </c>
      <c r="T2440" s="18">
        <f t="shared" si="155"/>
        <v>44742.664841269841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7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6">
        <f t="shared" si="154"/>
        <v>42265.818622685183</v>
      </c>
      <c r="T2441" s="18">
        <f t="shared" si="155"/>
        <v>44685.364140211641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7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6">
        <f t="shared" si="154"/>
        <v>42383.899456018517</v>
      </c>
      <c r="T2442" s="18">
        <f t="shared" si="155"/>
        <v>44820.31366402116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7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6">
        <f t="shared" si="154"/>
        <v>42187.125625000001</v>
      </c>
      <c r="T2443" s="18">
        <f t="shared" si="155"/>
        <v>44585.237301587302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7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6">
        <f t="shared" si="154"/>
        <v>42052.666990740734</v>
      </c>
      <c r="T2444" s="18">
        <f t="shared" si="155"/>
        <v>44441.714656084652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7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6">
        <f t="shared" si="154"/>
        <v>41836.625254629631</v>
      </c>
      <c r="T2445" s="18">
        <f t="shared" si="155"/>
        <v>44194.857433862431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7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6">
        <f t="shared" si="154"/>
        <v>42485.754525462966</v>
      </c>
      <c r="T2446" s="18">
        <f t="shared" si="155"/>
        <v>44936.719457671963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7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6">
        <f t="shared" si="154"/>
        <v>42243.190057870372</v>
      </c>
      <c r="T2447" s="18">
        <f t="shared" si="155"/>
        <v>44659.502923280423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7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6">
        <f t="shared" si="154"/>
        <v>42670.602673611109</v>
      </c>
      <c r="T2448" s="18">
        <f t="shared" si="155"/>
        <v>45148.022103174604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7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6">
        <f t="shared" si="154"/>
        <v>42654.469826388886</v>
      </c>
      <c r="T2449" s="18">
        <f t="shared" si="155"/>
        <v>45131.476190476191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7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6">
        <f t="shared" si="154"/>
        <v>42607.316122685181</v>
      </c>
      <c r="T2450" s="18">
        <f t="shared" si="155"/>
        <v>45048.123809523808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7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6">
        <f t="shared" si="154"/>
        <v>41943.142534722225</v>
      </c>
      <c r="T2451" s="18">
        <f t="shared" si="155"/>
        <v>44316.639087301592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7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6">
        <f t="shared" si="154"/>
        <v>41902.07240740741</v>
      </c>
      <c r="T2452" s="18">
        <f t="shared" si="155"/>
        <v>44278.865873015879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7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6">
        <f t="shared" si="154"/>
        <v>42779.908449074079</v>
      </c>
      <c r="T2453" s="18">
        <f t="shared" si="155"/>
        <v>45261.466798941794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7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6">
        <f t="shared" si="154"/>
        <v>42338.84375</v>
      </c>
      <c r="T2454" s="18">
        <f t="shared" si="155"/>
        <v>44767.809523809527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7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6">
        <f t="shared" si="154"/>
        <v>42738.692233796297</v>
      </c>
      <c r="T2455" s="18">
        <f t="shared" si="155"/>
        <v>45225.791124338626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7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6">
        <f t="shared" si="154"/>
        <v>42770.201481481476</v>
      </c>
      <c r="T2456" s="18">
        <f t="shared" si="155"/>
        <v>45267.515978835974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7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6">
        <f t="shared" si="154"/>
        <v>42452.781828703708</v>
      </c>
      <c r="T2457" s="18">
        <f t="shared" si="155"/>
        <v>44896.750661375656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7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6">
        <f t="shared" si="154"/>
        <v>42761.961099537039</v>
      </c>
      <c r="T2458" s="18">
        <f t="shared" si="155"/>
        <v>45252.38411375662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7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6">
        <f t="shared" si="154"/>
        <v>42423.602500000001</v>
      </c>
      <c r="T2459" s="18">
        <f t="shared" si="155"/>
        <v>44865.640952380956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7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6">
        <f t="shared" si="154"/>
        <v>42495.871736111112</v>
      </c>
      <c r="T2460" s="18">
        <f t="shared" si="155"/>
        <v>44953.904761904763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7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6">
        <f t="shared" si="154"/>
        <v>42407.637557870374</v>
      </c>
      <c r="T2461" s="18">
        <f t="shared" si="155"/>
        <v>44864.538161375662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7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6">
        <f t="shared" si="154"/>
        <v>42704.187118055561</v>
      </c>
      <c r="T2462" s="18">
        <f t="shared" si="155"/>
        <v>45190.918253968252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7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6">
        <f t="shared" si="154"/>
        <v>40784.012696759259</v>
      </c>
      <c r="T2463" s="18">
        <f t="shared" si="155"/>
        <v>42995.428571428572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7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6">
        <f t="shared" si="154"/>
        <v>41089.186296296299</v>
      </c>
      <c r="T2464" s="18">
        <f t="shared" si="155"/>
        <v>43329.212910052913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7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6">
        <f t="shared" si="154"/>
        <v>41341.111400462964</v>
      </c>
      <c r="T2465" s="18">
        <f t="shared" si="155"/>
        <v>43639.619047619046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7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6">
        <f t="shared" si="154"/>
        <v>42248.90042824074</v>
      </c>
      <c r="T2466" s="18">
        <f t="shared" si="155"/>
        <v>44664.78492063492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7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6">
        <f t="shared" si="154"/>
        <v>41145.719305555554</v>
      </c>
      <c r="T2467" s="18">
        <f t="shared" si="155"/>
        <v>43405.250634920638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7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6">
        <f t="shared" si="154"/>
        <v>41373.102465277778</v>
      </c>
      <c r="T2468" s="18">
        <f t="shared" si="155"/>
        <v>43665.117103174605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7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6">
        <f t="shared" si="154"/>
        <v>41025.874201388891</v>
      </c>
      <c r="T2469" s="18">
        <f t="shared" si="155"/>
        <v>43249.809523809527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7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6">
        <f t="shared" si="154"/>
        <v>41174.154178240737</v>
      </c>
      <c r="T2470" s="18">
        <f t="shared" si="155"/>
        <v>43444.666666666672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7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6">
        <f t="shared" si="154"/>
        <v>40557.429733796293</v>
      </c>
      <c r="T2471" s="18">
        <f t="shared" si="155"/>
        <v>42727.205410052906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7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6">
        <f t="shared" si="154"/>
        <v>41023.07471064815</v>
      </c>
      <c r="T2472" s="18">
        <f t="shared" si="155"/>
        <v>43265.085383597885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7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6">
        <f t="shared" si="154"/>
        <v>40893.992962962962</v>
      </c>
      <c r="T2473" s="18">
        <f t="shared" si="155"/>
        <v>43128.991957671955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7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6">
        <f t="shared" si="154"/>
        <v>40354.11550925926</v>
      </c>
      <c r="T2474" s="18">
        <f t="shared" si="155"/>
        <v>42547.335714285713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7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6">
        <f t="shared" si="154"/>
        <v>41193.748483796298</v>
      </c>
      <c r="T2475" s="18">
        <f t="shared" si="155"/>
        <v>43460.188743386243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7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6">
        <f t="shared" si="154"/>
        <v>40417.011296296296</v>
      </c>
      <c r="T2476" s="18">
        <f t="shared" si="155"/>
        <v>42589.584338624336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7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6">
        <f t="shared" si="154"/>
        <v>40310.287673611114</v>
      </c>
      <c r="T2477" s="18">
        <f t="shared" si="155"/>
        <v>42484.333333333328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7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6">
        <f t="shared" si="154"/>
        <v>41913.328356481477</v>
      </c>
      <c r="T2478" s="18">
        <f t="shared" si="155"/>
        <v>44285.994312169307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7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6">
        <f t="shared" si="154"/>
        <v>41088.691493055558</v>
      </c>
      <c r="T2479" s="18">
        <f t="shared" si="155"/>
        <v>43357.218849206351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7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6">
        <f t="shared" si="154"/>
        <v>41257.950381944444</v>
      </c>
      <c r="T2480" s="18">
        <f t="shared" si="155"/>
        <v>43533.514722222222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7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6">
        <f t="shared" si="154"/>
        <v>41107.726782407408</v>
      </c>
      <c r="T2481" s="18">
        <f t="shared" si="155"/>
        <v>43339.380952380954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7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6">
        <f t="shared" si="154"/>
        <v>42227.936157407406</v>
      </c>
      <c r="T2482" s="18">
        <f t="shared" si="155"/>
        <v>44676.355608465608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7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6">
        <f t="shared" si="154"/>
        <v>40999.645925925928</v>
      </c>
      <c r="T2483" s="18">
        <f t="shared" si="155"/>
        <v>43238.309629629628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7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6">
        <f t="shared" si="154"/>
        <v>40711.782210648147</v>
      </c>
      <c r="T2484" s="18">
        <f t="shared" si="155"/>
        <v>42926.465383597882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7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6">
        <f t="shared" si="154"/>
        <v>40970.750034722223</v>
      </c>
      <c r="T2485" s="18">
        <f t="shared" si="155"/>
        <v>43239.523849206351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7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6">
        <f t="shared" si="154"/>
        <v>40771.916701388887</v>
      </c>
      <c r="T2486" s="18">
        <f t="shared" si="155"/>
        <v>42978.04765873016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7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6">
        <f t="shared" si="154"/>
        <v>40793.998599537037</v>
      </c>
      <c r="T2487" s="18">
        <f t="shared" si="155"/>
        <v>43008.998399470904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7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6">
        <f t="shared" si="154"/>
        <v>40991.708055555559</v>
      </c>
      <c r="T2488" s="18">
        <f t="shared" si="155"/>
        <v>43229.23777777778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7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6">
        <f t="shared" si="154"/>
        <v>41026.083298611113</v>
      </c>
      <c r="T2489" s="18">
        <f t="shared" si="155"/>
        <v>43268.523769841267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7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6">
        <f t="shared" si="154"/>
        <v>40833.633194444446</v>
      </c>
      <c r="T2490" s="18">
        <f t="shared" si="155"/>
        <v>43048.62841269841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7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6">
        <f t="shared" si="154"/>
        <v>41373.690266203703</v>
      </c>
      <c r="T2491" s="18">
        <f t="shared" si="155"/>
        <v>43665.788875661376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7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6">
        <f t="shared" si="154"/>
        <v>41023.227731481478</v>
      </c>
      <c r="T2492" s="18">
        <f t="shared" si="155"/>
        <v>43299.545978835973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7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6">
        <f t="shared" si="154"/>
        <v>40542.839282407411</v>
      </c>
      <c r="T2493" s="18">
        <f t="shared" si="155"/>
        <v>42700.516666666663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7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6">
        <f t="shared" si="154"/>
        <v>41024.985972222225</v>
      </c>
      <c r="T2494" s="18">
        <f t="shared" si="155"/>
        <v>43291.761111111111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7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6">
        <f t="shared" si="154"/>
        <v>41348.168287037035</v>
      </c>
      <c r="T2495" s="18">
        <f t="shared" si="155"/>
        <v>43653.763756613756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7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6">
        <f t="shared" si="154"/>
        <v>41022.645185185182</v>
      </c>
      <c r="T2496" s="18">
        <f t="shared" si="155"/>
        <v>43264.594497354497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7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6">
        <f t="shared" si="154"/>
        <v>41036.946469907409</v>
      </c>
      <c r="T2497" s="18">
        <f t="shared" si="155"/>
        <v>43280.938822751326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7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6">
        <f t="shared" si="154"/>
        <v>41327.996435185189</v>
      </c>
      <c r="T2498" s="18">
        <f t="shared" si="155"/>
        <v>43619.234021164026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7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6">
        <f t="shared" ref="S2499:S2562" si="158">(((J2499/60)/60)/24+DATE(1970,1,1))</f>
        <v>40730.878912037035</v>
      </c>
      <c r="T2499" s="18">
        <f t="shared" ref="T2499:T2562" si="159">(((I2499/60)/60)/21+DATE(1970,1,1))</f>
        <v>42931.147328042323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7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6">
        <f t="shared" si="158"/>
        <v>42017.967442129629</v>
      </c>
      <c r="T2500" s="18">
        <f t="shared" si="159"/>
        <v>44383.819933862433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7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6">
        <f t="shared" si="158"/>
        <v>41226.648576388885</v>
      </c>
      <c r="T2501" s="18">
        <f t="shared" si="159"/>
        <v>43518.428571428572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7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6">
        <f t="shared" si="158"/>
        <v>41053.772858796299</v>
      </c>
      <c r="T2502" s="18">
        <f t="shared" si="159"/>
        <v>43300.168981481482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7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6">
        <f t="shared" si="158"/>
        <v>42244.776666666665</v>
      </c>
      <c r="T2503" s="18">
        <f t="shared" si="159"/>
        <v>44661.316190476187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7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6">
        <f t="shared" si="158"/>
        <v>41858.825439814813</v>
      </c>
      <c r="T2504" s="18">
        <f t="shared" si="159"/>
        <v>44237.371931216927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7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6">
        <f t="shared" si="158"/>
        <v>42498.899398148147</v>
      </c>
      <c r="T2505" s="18">
        <f t="shared" si="159"/>
        <v>44951.719047619044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7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6">
        <f t="shared" si="158"/>
        <v>41928.015439814815</v>
      </c>
      <c r="T2506" s="18">
        <f t="shared" si="159"/>
        <v>44299.350978835981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7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6">
        <f t="shared" si="158"/>
        <v>42047.05574074074</v>
      </c>
      <c r="T2507" s="18">
        <f t="shared" si="159"/>
        <v>44435.3017989418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7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6">
        <f t="shared" si="158"/>
        <v>42258.297094907408</v>
      </c>
      <c r="T2508" s="18">
        <f t="shared" si="159"/>
        <v>44668.28571428571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7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6">
        <f t="shared" si="158"/>
        <v>42105.072962962964</v>
      </c>
      <c r="T2509" s="18">
        <f t="shared" si="159"/>
        <v>44501.654814814814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7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6">
        <f t="shared" si="158"/>
        <v>41835.951782407406</v>
      </c>
      <c r="T2510" s="18">
        <f t="shared" si="159"/>
        <v>44194.087751322746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7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6">
        <f t="shared" si="158"/>
        <v>42058.809594907405</v>
      </c>
      <c r="T2511" s="18">
        <f t="shared" si="159"/>
        <v>44478.449060846557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7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6">
        <f t="shared" si="158"/>
        <v>42078.997361111105</v>
      </c>
      <c r="T2512" s="18">
        <f t="shared" si="159"/>
        <v>44506.13984126984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7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6">
        <f t="shared" si="158"/>
        <v>42371.446909722217</v>
      </c>
      <c r="T2513" s="18">
        <f t="shared" si="159"/>
        <v>44806.082182539685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7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6">
        <f t="shared" si="158"/>
        <v>41971.876863425925</v>
      </c>
      <c r="T2514" s="18">
        <f t="shared" si="159"/>
        <v>44332.287843915343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7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6">
        <f t="shared" si="158"/>
        <v>42732.00681712963</v>
      </c>
      <c r="T2515" s="18">
        <f t="shared" si="159"/>
        <v>45252.436362433858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7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6">
        <f t="shared" si="158"/>
        <v>41854.389780092592</v>
      </c>
      <c r="T2516" s="18">
        <f t="shared" si="159"/>
        <v>44200.302605820107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7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6">
        <f t="shared" si="158"/>
        <v>42027.839733796296</v>
      </c>
      <c r="T2517" s="18">
        <f t="shared" si="159"/>
        <v>44413.388267195769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7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6">
        <f t="shared" si="158"/>
        <v>41942.653379629628</v>
      </c>
      <c r="T2518" s="18">
        <f t="shared" si="159"/>
        <v>44316.080052910052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7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6">
        <f t="shared" si="158"/>
        <v>42052.802430555559</v>
      </c>
      <c r="T2519" s="18">
        <f t="shared" si="159"/>
        <v>44441.869444444441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7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6">
        <f t="shared" si="158"/>
        <v>41926.680879629632</v>
      </c>
      <c r="T2520" s="18">
        <f t="shared" si="159"/>
        <v>44297.825767195769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7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6">
        <f t="shared" si="158"/>
        <v>41809.155138888891</v>
      </c>
      <c r="T2521" s="18">
        <f t="shared" si="159"/>
        <v>44163.463015873014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7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6">
        <f t="shared" si="158"/>
        <v>42612.600520833337</v>
      </c>
      <c r="T2522" s="18">
        <f t="shared" si="159"/>
        <v>45100.207142857143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7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6">
        <f t="shared" si="158"/>
        <v>42269.967835648145</v>
      </c>
      <c r="T2523" s="18">
        <f t="shared" si="159"/>
        <v>44679.820383597878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7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6">
        <f t="shared" si="158"/>
        <v>42460.573611111111</v>
      </c>
      <c r="T2524" s="18">
        <f t="shared" si="159"/>
        <v>44898.850793650796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7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6">
        <f t="shared" si="158"/>
        <v>41930.975601851853</v>
      </c>
      <c r="T2525" s="18">
        <f t="shared" si="159"/>
        <v>44302.734021164026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7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6">
        <f t="shared" si="158"/>
        <v>41961.807372685187</v>
      </c>
      <c r="T2526" s="18">
        <f t="shared" si="159"/>
        <v>44340.642857142855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7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6">
        <f t="shared" si="158"/>
        <v>41058.844571759262</v>
      </c>
      <c r="T2527" s="18">
        <f t="shared" si="159"/>
        <v>43305.96522486773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7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6">
        <f t="shared" si="158"/>
        <v>41953.091134259259</v>
      </c>
      <c r="T2528" s="18">
        <f t="shared" si="159"/>
        <v>44325.808730158729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7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6">
        <f t="shared" si="158"/>
        <v>41546.75105324074</v>
      </c>
      <c r="T2529" s="18">
        <f t="shared" si="159"/>
        <v>43850.332539682538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7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6">
        <f t="shared" si="158"/>
        <v>42217.834525462968</v>
      </c>
      <c r="T2530" s="18">
        <f t="shared" si="159"/>
        <v>44617.523809523809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7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6">
        <f t="shared" si="158"/>
        <v>40948.080729166664</v>
      </c>
      <c r="T2531" s="18">
        <f t="shared" si="159"/>
        <v>43196.47321428571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7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6">
        <f t="shared" si="158"/>
        <v>42081.864641203705</v>
      </c>
      <c r="T2532" s="18">
        <f t="shared" si="159"/>
        <v>44477.801587301583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7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6">
        <f t="shared" si="158"/>
        <v>42208.680023148147</v>
      </c>
      <c r="T2533" s="18">
        <f t="shared" si="159"/>
        <v>44611.475396825394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7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6">
        <f t="shared" si="158"/>
        <v>41107.849143518521</v>
      </c>
      <c r="T2534" s="18">
        <f t="shared" si="159"/>
        <v>43361.970449735454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7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6">
        <f t="shared" si="158"/>
        <v>41304.751284722224</v>
      </c>
      <c r="T2535" s="18">
        <f t="shared" si="159"/>
        <v>43587.000899470899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7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6">
        <f t="shared" si="158"/>
        <v>40127.700370370374</v>
      </c>
      <c r="T2536" s="18">
        <f t="shared" si="159"/>
        <v>42266.428571428572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7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6">
        <f t="shared" si="158"/>
        <v>41943.791030092594</v>
      </c>
      <c r="T2537" s="18">
        <f t="shared" si="159"/>
        <v>44318.523082010579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7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6">
        <f t="shared" si="158"/>
        <v>41464.106087962966</v>
      </c>
      <c r="T2538" s="18">
        <f t="shared" si="159"/>
        <v>43758.835529100528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7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6">
        <f t="shared" si="158"/>
        <v>40696.648784722223</v>
      </c>
      <c r="T2539" s="18">
        <f t="shared" si="159"/>
        <v>42926.312896825402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7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6">
        <f t="shared" si="158"/>
        <v>41298.509965277779</v>
      </c>
      <c r="T2540" s="18">
        <f t="shared" si="159"/>
        <v>43580.665873015874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7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6">
        <f t="shared" si="158"/>
        <v>41977.902222222227</v>
      </c>
      <c r="T2541" s="18">
        <f t="shared" si="159"/>
        <v>44390.602539682543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7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6">
        <f t="shared" si="158"/>
        <v>40785.675011574072</v>
      </c>
      <c r="T2542" s="18">
        <f t="shared" si="159"/>
        <v>43028.057156084658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7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6">
        <f t="shared" si="158"/>
        <v>41483.449282407404</v>
      </c>
      <c r="T2543" s="18">
        <f t="shared" si="159"/>
        <v>43825.513465608463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7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6">
        <f t="shared" si="158"/>
        <v>41509.426585648151</v>
      </c>
      <c r="T2544" s="18">
        <f t="shared" si="159"/>
        <v>43830.903968253973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7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6">
        <f t="shared" si="158"/>
        <v>40514.107615740737</v>
      </c>
      <c r="T2545" s="18">
        <f t="shared" si="159"/>
        <v>42684.571428571428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7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6">
        <f t="shared" si="158"/>
        <v>41068.520474537036</v>
      </c>
      <c r="T2546" s="18">
        <f t="shared" si="159"/>
        <v>43317.023399470898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7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6">
        <f t="shared" si="158"/>
        <v>42027.13817129629</v>
      </c>
      <c r="T2547" s="18">
        <f t="shared" si="159"/>
        <v>44418.166666666672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7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6">
        <f t="shared" si="158"/>
        <v>41524.858553240738</v>
      </c>
      <c r="T2548" s="18">
        <f t="shared" si="159"/>
        <v>43835.523809523809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7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6">
        <f t="shared" si="158"/>
        <v>40973.773182870369</v>
      </c>
      <c r="T2549" s="18">
        <f t="shared" si="159"/>
        <v>43208.693161375661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7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6">
        <f t="shared" si="158"/>
        <v>42618.625428240746</v>
      </c>
      <c r="T2550" s="18">
        <f t="shared" si="159"/>
        <v>45082.35476190476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7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6">
        <f t="shared" si="158"/>
        <v>41390.757754629631</v>
      </c>
      <c r="T2551" s="18">
        <f t="shared" si="159"/>
        <v>43690.952380952382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7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6">
        <f t="shared" si="158"/>
        <v>42228.634328703702</v>
      </c>
      <c r="T2552" s="18">
        <f t="shared" si="159"/>
        <v>44673.189682539683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7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6">
        <f t="shared" si="158"/>
        <v>40961.252141203702</v>
      </c>
      <c r="T2553" s="18">
        <f t="shared" si="159"/>
        <v>43192.847619047621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7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6">
        <f t="shared" si="158"/>
        <v>42769.809965277775</v>
      </c>
      <c r="T2554" s="18">
        <f t="shared" si="159"/>
        <v>45261.354246031748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7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6">
        <f t="shared" si="158"/>
        <v>41113.199155092596</v>
      </c>
      <c r="T2555" s="18">
        <f t="shared" si="159"/>
        <v>43402.370462962965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7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6">
        <f t="shared" si="158"/>
        <v>42125.078275462962</v>
      </c>
      <c r="T2556" s="18">
        <f t="shared" si="159"/>
        <v>44525.761111111111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7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6">
        <f t="shared" si="158"/>
        <v>41026.655011574076</v>
      </c>
      <c r="T2557" s="18">
        <f t="shared" si="159"/>
        <v>43270.320013227509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7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6">
        <f t="shared" si="158"/>
        <v>41222.991400462961</v>
      </c>
      <c r="T2558" s="18">
        <f t="shared" si="159"/>
        <v>43510.704457671956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7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6">
        <f t="shared" si="158"/>
        <v>41744.745208333334</v>
      </c>
      <c r="T2559" s="18">
        <f t="shared" si="159"/>
        <v>44089.851666666669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7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6">
        <f t="shared" si="158"/>
        <v>42093.860023148154</v>
      </c>
      <c r="T2560" s="18">
        <f t="shared" si="159"/>
        <v>44490.808730158729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7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6">
        <f t="shared" si="158"/>
        <v>40829.873657407406</v>
      </c>
      <c r="T2561" s="18">
        <f t="shared" si="159"/>
        <v>43047.648412698414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7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6">
        <f t="shared" si="158"/>
        <v>42039.951087962967</v>
      </c>
      <c r="T2562" s="18">
        <f t="shared" si="159"/>
        <v>44427.229814814811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7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6">
        <f t="shared" ref="S2563:S2626" si="162">(((J2563/60)/60)/24+DATE(1970,1,1))</f>
        <v>42260.528807870374</v>
      </c>
      <c r="T2563" s="18">
        <f t="shared" ref="T2563:T2626" si="163">(((I2563/60)/60)/21+DATE(1970,1,1))</f>
        <v>44679.318637566139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7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6">
        <f t="shared" si="162"/>
        <v>42594.524756944447</v>
      </c>
      <c r="T2564" s="18">
        <f t="shared" si="163"/>
        <v>45095.314007936504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7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6">
        <f t="shared" si="162"/>
        <v>42155.139479166668</v>
      </c>
      <c r="T2565" s="18">
        <f t="shared" si="163"/>
        <v>44593.159404761907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7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6">
        <f t="shared" si="162"/>
        <v>41822.040497685186</v>
      </c>
      <c r="T2566" s="18">
        <f t="shared" si="163"/>
        <v>44178.189140211645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7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6">
        <f t="shared" si="162"/>
        <v>42440.650335648148</v>
      </c>
      <c r="T2567" s="18">
        <f t="shared" si="163"/>
        <v>44918.563492063491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7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6">
        <f t="shared" si="162"/>
        <v>41842.980879629627</v>
      </c>
      <c r="T2568" s="18">
        <f t="shared" si="163"/>
        <v>44202.121005291003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7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6">
        <f t="shared" si="162"/>
        <v>42087.878912037035</v>
      </c>
      <c r="T2569" s="18">
        <f t="shared" si="163"/>
        <v>44482.004470899468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7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6">
        <f t="shared" si="162"/>
        <v>42584.666597222225</v>
      </c>
      <c r="T2570" s="18">
        <f t="shared" si="163"/>
        <v>45049.761825396825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7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6">
        <f t="shared" si="162"/>
        <v>42234.105462962965</v>
      </c>
      <c r="T2571" s="18">
        <f t="shared" si="163"/>
        <v>44649.120529100532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7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6">
        <f t="shared" si="162"/>
        <v>42744.903182870374</v>
      </c>
      <c r="T2572" s="18">
        <f t="shared" si="163"/>
        <v>45232.889351851845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7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6">
        <f t="shared" si="162"/>
        <v>42449.341678240744</v>
      </c>
      <c r="T2573" s="18">
        <f t="shared" si="163"/>
        <v>44929.390489417987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7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6">
        <f t="shared" si="162"/>
        <v>42077.119409722218</v>
      </c>
      <c r="T2574" s="18">
        <f t="shared" si="163"/>
        <v>44469.707896825399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7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6">
        <f t="shared" si="162"/>
        <v>41829.592002314814</v>
      </c>
      <c r="T2575" s="18">
        <f t="shared" si="163"/>
        <v>44203.962288359791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7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6">
        <f t="shared" si="162"/>
        <v>42487.825752314813</v>
      </c>
      <c r="T2576" s="18">
        <f t="shared" si="163"/>
        <v>44928.80085978836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7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6">
        <f t="shared" si="162"/>
        <v>41986.108726851846</v>
      </c>
      <c r="T2577" s="18">
        <f t="shared" si="163"/>
        <v>44365.695687830688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7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6">
        <f t="shared" si="162"/>
        <v>42060.00980324074</v>
      </c>
      <c r="T2578" s="18">
        <f t="shared" si="163"/>
        <v>44467.249298941795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7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6">
        <f t="shared" si="162"/>
        <v>41830.820567129631</v>
      </c>
      <c r="T2579" s="18">
        <f t="shared" si="163"/>
        <v>44182.509219576721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7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6">
        <f t="shared" si="162"/>
        <v>42238.022905092599</v>
      </c>
      <c r="T2580" s="18">
        <f t="shared" si="163"/>
        <v>44674.952380952382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7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6">
        <f t="shared" si="162"/>
        <v>41837.829895833333</v>
      </c>
      <c r="T2581" s="18">
        <f t="shared" si="163"/>
        <v>44230.519880952386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7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6">
        <f t="shared" si="162"/>
        <v>42110.326423611114</v>
      </c>
      <c r="T2582" s="18">
        <f t="shared" si="163"/>
        <v>44507.428571428572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7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6">
        <f t="shared" si="162"/>
        <v>42294.628449074073</v>
      </c>
      <c r="T2583" s="18">
        <f t="shared" si="163"/>
        <v>44718.337275132275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7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6">
        <f t="shared" si="162"/>
        <v>42642.988819444443</v>
      </c>
      <c r="T2584" s="18">
        <f t="shared" si="163"/>
        <v>45116.415793650791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7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6">
        <f t="shared" si="162"/>
        <v>42019.76944444445</v>
      </c>
      <c r="T2585" s="18">
        <f t="shared" si="163"/>
        <v>44438.403174603176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7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6">
        <f t="shared" si="162"/>
        <v>42140.173252314817</v>
      </c>
      <c r="T2586" s="18">
        <f t="shared" si="163"/>
        <v>44541.769431216933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7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6">
        <f t="shared" si="162"/>
        <v>41795.963333333333</v>
      </c>
      <c r="T2587" s="18">
        <f t="shared" si="163"/>
        <v>44148.386666666665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7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6">
        <f t="shared" si="162"/>
        <v>42333.330277777779</v>
      </c>
      <c r="T2588" s="18">
        <f t="shared" si="163"/>
        <v>44762.520317460323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7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6">
        <f t="shared" si="162"/>
        <v>42338.675381944442</v>
      </c>
      <c r="T2589" s="18">
        <f t="shared" si="163"/>
        <v>44768.629007936506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7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6">
        <f t="shared" si="162"/>
        <v>42042.676226851851</v>
      </c>
      <c r="T2590" s="18">
        <f t="shared" si="163"/>
        <v>44455.344444444447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7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6">
        <f t="shared" si="162"/>
        <v>42422.536192129628</v>
      </c>
      <c r="T2591" s="18">
        <f t="shared" si="163"/>
        <v>44864.422314814816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7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6">
        <f t="shared" si="162"/>
        <v>42388.589085648149</v>
      </c>
      <c r="T2592" s="18">
        <f t="shared" si="163"/>
        <v>44799.38752645503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7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6">
        <f t="shared" si="162"/>
        <v>42382.906527777777</v>
      </c>
      <c r="T2593" s="18">
        <f t="shared" si="163"/>
        <v>44853.416984126983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7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6">
        <f t="shared" si="162"/>
        <v>41887.801168981481</v>
      </c>
      <c r="T2594" s="18">
        <f t="shared" si="163"/>
        <v>44253.344193121695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7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6">
        <f t="shared" si="162"/>
        <v>42089.84520833334</v>
      </c>
      <c r="T2595" s="18">
        <f t="shared" si="163"/>
        <v>44484.251666666663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7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6">
        <f t="shared" si="162"/>
        <v>41828.967916666668</v>
      </c>
      <c r="T2596" s="18">
        <f t="shared" si="163"/>
        <v>44186.106190476188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7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6">
        <f t="shared" si="162"/>
        <v>42760.244212962964</v>
      </c>
      <c r="T2597" s="18">
        <f t="shared" si="163"/>
        <v>45250.421957671962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7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6">
        <f t="shared" si="162"/>
        <v>41828.664456018516</v>
      </c>
      <c r="T2598" s="18">
        <f t="shared" si="163"/>
        <v>44185.759378306873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7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6">
        <f t="shared" si="162"/>
        <v>42510.341631944444</v>
      </c>
      <c r="T2599" s="18">
        <f t="shared" si="163"/>
        <v>44964.819007936509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7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6">
        <f t="shared" si="162"/>
        <v>42240.840289351851</v>
      </c>
      <c r="T2600" s="18">
        <f t="shared" si="163"/>
        <v>44656.817473544972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7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6">
        <f t="shared" si="162"/>
        <v>41809.754016203704</v>
      </c>
      <c r="T2601" s="18">
        <f t="shared" si="163"/>
        <v>44181.290304232803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7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6">
        <f t="shared" si="162"/>
        <v>42394.900462962964</v>
      </c>
      <c r="T2602" s="18">
        <f t="shared" si="163"/>
        <v>44867.124338624344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7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6">
        <f t="shared" si="162"/>
        <v>41150.902187499996</v>
      </c>
      <c r="T2603" s="18">
        <f t="shared" si="163"/>
        <v>43393.189682539683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7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6">
        <f t="shared" si="162"/>
        <v>41915.747314814813</v>
      </c>
      <c r="T2604" s="18">
        <f t="shared" si="163"/>
        <v>44296.873015873018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7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6">
        <f t="shared" si="162"/>
        <v>41617.912662037037</v>
      </c>
      <c r="T2605" s="18">
        <f t="shared" si="163"/>
        <v>43926.614470899469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7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6">
        <f t="shared" si="162"/>
        <v>40998.051192129627</v>
      </c>
      <c r="T2606" s="18">
        <f t="shared" si="163"/>
        <v>43236.487076719575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7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6">
        <f t="shared" si="162"/>
        <v>42508.541550925926</v>
      </c>
      <c r="T2607" s="18">
        <f t="shared" si="163"/>
        <v>44962.761772486774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7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6">
        <f t="shared" si="162"/>
        <v>41726.712754629632</v>
      </c>
      <c r="T2608" s="18">
        <f t="shared" si="163"/>
        <v>44071.528862433865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7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6">
        <f t="shared" si="162"/>
        <v>42184.874675925923</v>
      </c>
      <c r="T2609" s="18">
        <f t="shared" si="163"/>
        <v>44607.952380952382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7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6">
        <f t="shared" si="162"/>
        <v>42767.801712962959</v>
      </c>
      <c r="T2610" s="18">
        <f t="shared" si="163"/>
        <v>45271.857142857145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7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6">
        <f t="shared" si="162"/>
        <v>41075.237858796296</v>
      </c>
      <c r="T2611" s="18">
        <f t="shared" si="163"/>
        <v>43324.700410052908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7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6">
        <f t="shared" si="162"/>
        <v>42564.881076388891</v>
      </c>
      <c r="T2612" s="18">
        <f t="shared" si="163"/>
        <v>45037.903968253973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7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6">
        <f t="shared" si="162"/>
        <v>42704.335810185185</v>
      </c>
      <c r="T2613" s="18">
        <f t="shared" si="163"/>
        <v>45190.665873015874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7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6">
        <f t="shared" si="162"/>
        <v>41982.143171296295</v>
      </c>
      <c r="T2614" s="18">
        <f t="shared" si="163"/>
        <v>44362.306481481486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7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6">
        <f t="shared" si="162"/>
        <v>41143.81821759259</v>
      </c>
      <c r="T2615" s="18">
        <f t="shared" si="163"/>
        <v>43403.077962962961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7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6">
        <f t="shared" si="162"/>
        <v>41730.708472222221</v>
      </c>
      <c r="T2616" s="18">
        <f t="shared" si="163"/>
        <v>44072.095238095237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7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6">
        <f t="shared" si="162"/>
        <v>42453.49726851852</v>
      </c>
      <c r="T2617" s="18">
        <f t="shared" si="163"/>
        <v>44907.857142857145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7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6">
        <f t="shared" si="162"/>
        <v>42211.99454861111</v>
      </c>
      <c r="T2618" s="18">
        <f t="shared" si="163"/>
        <v>44623.850912698414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7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6">
        <f t="shared" si="162"/>
        <v>41902.874432870369</v>
      </c>
      <c r="T2619" s="18">
        <f t="shared" si="163"/>
        <v>44270.570780423281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7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6">
        <f t="shared" si="162"/>
        <v>42279.792372685188</v>
      </c>
      <c r="T2620" s="18">
        <f t="shared" si="163"/>
        <v>44735.667473544978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7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6">
        <f t="shared" si="162"/>
        <v>42273.884305555555</v>
      </c>
      <c r="T2621" s="18">
        <f t="shared" si="163"/>
        <v>44690.666666666672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7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6">
        <f t="shared" si="162"/>
        <v>42251.16715277778</v>
      </c>
      <c r="T2622" s="18">
        <f t="shared" si="163"/>
        <v>44676.476190476191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7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6">
        <f t="shared" si="162"/>
        <v>42115.74754629629</v>
      </c>
      <c r="T2623" s="18">
        <f t="shared" si="163"/>
        <v>44513.85433862434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7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6">
        <f t="shared" si="162"/>
        <v>42689.74324074074</v>
      </c>
      <c r="T2624" s="18">
        <f t="shared" si="163"/>
        <v>45186.992275132274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7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6">
        <f t="shared" si="162"/>
        <v>42692.256550925929</v>
      </c>
      <c r="T2625" s="18">
        <f t="shared" si="163"/>
        <v>45154.436058201056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7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6">
        <f t="shared" si="162"/>
        <v>41144.42155092593</v>
      </c>
      <c r="T2626" s="18">
        <f t="shared" si="163"/>
        <v>43393.481772486775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7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6">
        <f t="shared" ref="S2627:S2690" si="166">(((J2627/60)/60)/24+DATE(1970,1,1))</f>
        <v>42658.810277777782</v>
      </c>
      <c r="T2627" s="18">
        <f t="shared" ref="T2627:T2690" si="167">(((I2627/60)/60)/21+DATE(1970,1,1))</f>
        <v>45128.830793650792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7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6">
        <f t="shared" si="166"/>
        <v>42128.628113425926</v>
      </c>
      <c r="T2628" s="18">
        <f t="shared" si="167"/>
        <v>44528.574986772488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7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6">
        <f t="shared" si="166"/>
        <v>42304.829409722224</v>
      </c>
      <c r="T2629" s="18">
        <f t="shared" si="167"/>
        <v>44729.995515873015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7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6">
        <f t="shared" si="166"/>
        <v>41953.966053240743</v>
      </c>
      <c r="T2630" s="18">
        <f t="shared" si="167"/>
        <v>44317.532632275135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7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6">
        <f t="shared" si="166"/>
        <v>42108.538449074069</v>
      </c>
      <c r="T2631" s="18">
        <f t="shared" si="167"/>
        <v>44505.615370370375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7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6">
        <f t="shared" si="166"/>
        <v>42524.105462962965</v>
      </c>
      <c r="T2632" s="18">
        <f t="shared" si="167"/>
        <v>44977.476190476191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7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6">
        <f t="shared" si="166"/>
        <v>42218.169293981482</v>
      </c>
      <c r="T2633" s="18">
        <f t="shared" si="167"/>
        <v>44628.622050264552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7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6">
        <f t="shared" si="166"/>
        <v>42494.061793981484</v>
      </c>
      <c r="T2634" s="18">
        <f t="shared" si="167"/>
        <v>44940.499193121694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7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6">
        <f t="shared" si="166"/>
        <v>41667.823287037041</v>
      </c>
      <c r="T2635" s="18">
        <f t="shared" si="167"/>
        <v>44002.095238095237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7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6">
        <f t="shared" si="166"/>
        <v>42612.656493055561</v>
      </c>
      <c r="T2636" s="18">
        <f t="shared" si="167"/>
        <v>45081.750277777777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7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6">
        <f t="shared" si="166"/>
        <v>42037.950937500005</v>
      </c>
      <c r="T2637" s="18">
        <f t="shared" si="167"/>
        <v>44430.610595238097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7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6">
        <f t="shared" si="166"/>
        <v>42636.614745370374</v>
      </c>
      <c r="T2638" s="18">
        <f t="shared" si="167"/>
        <v>45100.476190476191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7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6">
        <f t="shared" si="166"/>
        <v>42639.549479166672</v>
      </c>
      <c r="T2639" s="18">
        <f t="shared" si="167"/>
        <v>45096.485119047618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7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6">
        <f t="shared" si="166"/>
        <v>41989.913136574076</v>
      </c>
      <c r="T2640" s="18">
        <f t="shared" si="167"/>
        <v>44370.043584656087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7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6">
        <f t="shared" si="166"/>
        <v>42024.86513888889</v>
      </c>
      <c r="T2641" s="18">
        <f t="shared" si="167"/>
        <v>44409.98873015873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7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6">
        <f t="shared" si="166"/>
        <v>42103.160578703704</v>
      </c>
      <c r="T2642" s="18">
        <f t="shared" si="167"/>
        <v>44533.754947089947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7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6">
        <f t="shared" si="166"/>
        <v>41880.827118055553</v>
      </c>
      <c r="T2643" s="18">
        <f t="shared" si="167"/>
        <v>44230.530952380956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7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6">
        <f t="shared" si="166"/>
        <v>42536.246620370366</v>
      </c>
      <c r="T2644" s="18">
        <f t="shared" si="167"/>
        <v>44994.473809523814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7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6">
        <f t="shared" si="166"/>
        <v>42689.582349537035</v>
      </c>
      <c r="T2645" s="18">
        <f t="shared" si="167"/>
        <v>45176.237301587302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7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6">
        <f t="shared" si="166"/>
        <v>42774.792071759264</v>
      </c>
      <c r="T2646" s="18">
        <f t="shared" si="167"/>
        <v>45267.04808201058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7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6">
        <f t="shared" si="166"/>
        <v>41921.842627314814</v>
      </c>
      <c r="T2647" s="18">
        <f t="shared" si="167"/>
        <v>44292.296335978834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7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6">
        <f t="shared" si="166"/>
        <v>42226.313298611116</v>
      </c>
      <c r="T2648" s="18">
        <f t="shared" si="167"/>
        <v>44640.215198412698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7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6">
        <f t="shared" si="166"/>
        <v>42200.261793981481</v>
      </c>
      <c r="T2649" s="18">
        <f t="shared" si="167"/>
        <v>44610.442050264552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7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6">
        <f t="shared" si="166"/>
        <v>42408.714814814812</v>
      </c>
      <c r="T2650" s="18">
        <f t="shared" si="167"/>
        <v>44848.674074074072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7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6">
        <f t="shared" si="166"/>
        <v>42341.99700231482</v>
      </c>
      <c r="T2651" s="18">
        <f t="shared" si="167"/>
        <v>44806.710859788363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7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6">
        <f t="shared" si="166"/>
        <v>42695.624340277776</v>
      </c>
      <c r="T2652" s="18">
        <f t="shared" si="167"/>
        <v>45176.570674603179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7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6">
        <f t="shared" si="166"/>
        <v>42327.805659722217</v>
      </c>
      <c r="T2653" s="18">
        <f t="shared" si="167"/>
        <v>44753.920753968254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7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6">
        <f t="shared" si="166"/>
        <v>41953.158854166672</v>
      </c>
      <c r="T2654" s="18">
        <f t="shared" si="167"/>
        <v>44328.038690476191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7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6">
        <f t="shared" si="166"/>
        <v>41771.651932870373</v>
      </c>
      <c r="T2655" s="18">
        <f t="shared" si="167"/>
        <v>44122.333333333328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7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6">
        <f t="shared" si="166"/>
        <v>42055.600995370376</v>
      </c>
      <c r="T2656" s="18">
        <f t="shared" si="167"/>
        <v>44479.353518518517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7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6">
        <f t="shared" si="166"/>
        <v>42381.866284722222</v>
      </c>
      <c r="T2657" s="18">
        <f t="shared" si="167"/>
        <v>44815.666666666672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7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6">
        <f t="shared" si="166"/>
        <v>42767.688518518517</v>
      </c>
      <c r="T2658" s="18">
        <f t="shared" si="167"/>
        <v>45269.333333333328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7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6">
        <f t="shared" si="166"/>
        <v>42551.928854166668</v>
      </c>
      <c r="T2659" s="18">
        <f t="shared" si="167"/>
        <v>45015.928571428572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7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6">
        <f t="shared" si="166"/>
        <v>42551.884189814817</v>
      </c>
      <c r="T2660" s="18">
        <f t="shared" si="167"/>
        <v>45012.296216931223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7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6">
        <f t="shared" si="166"/>
        <v>42082.069560185191</v>
      </c>
      <c r="T2661" s="18">
        <f t="shared" si="167"/>
        <v>44475.365211640208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7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6">
        <f t="shared" si="166"/>
        <v>42272.713171296295</v>
      </c>
      <c r="T2662" s="18">
        <f t="shared" si="167"/>
        <v>44727.576957671954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7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6">
        <f t="shared" si="166"/>
        <v>41542.958449074074</v>
      </c>
      <c r="T2663" s="18">
        <f t="shared" si="167"/>
        <v>43859.238227513226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7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6">
        <f t="shared" si="166"/>
        <v>42207.746678240743</v>
      </c>
      <c r="T2664" s="18">
        <f t="shared" si="167"/>
        <v>44618.996203703704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7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6">
        <f t="shared" si="166"/>
        <v>42222.622766203705</v>
      </c>
      <c r="T2665" s="18">
        <f t="shared" si="167"/>
        <v>44634.857142857145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7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6">
        <f t="shared" si="166"/>
        <v>42313.02542824074</v>
      </c>
      <c r="T2666" s="18">
        <f t="shared" si="167"/>
        <v>44744.189682539683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7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6">
        <f t="shared" si="166"/>
        <v>42083.895532407405</v>
      </c>
      <c r="T2667" s="18">
        <f t="shared" si="167"/>
        <v>44494.594894179892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7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6">
        <f t="shared" si="166"/>
        <v>42235.764340277776</v>
      </c>
      <c r="T2668" s="18">
        <f t="shared" si="167"/>
        <v>44659.142857142855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7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6">
        <f t="shared" si="166"/>
        <v>42380.926111111112</v>
      </c>
      <c r="T2669" s="18">
        <f t="shared" si="167"/>
        <v>44816.915555555555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7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6">
        <f t="shared" si="166"/>
        <v>42275.588715277772</v>
      </c>
      <c r="T2670" s="18">
        <f t="shared" si="167"/>
        <v>44710.263492063488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7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6">
        <f t="shared" si="166"/>
        <v>42319.035833333335</v>
      </c>
      <c r="T2671" s="18">
        <f t="shared" si="167"/>
        <v>44780.46952380953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7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6">
        <f t="shared" si="166"/>
        <v>41821.020601851851</v>
      </c>
      <c r="T2672" s="18">
        <f t="shared" si="167"/>
        <v>44174.737830687831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7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6">
        <f t="shared" si="166"/>
        <v>41962.749027777783</v>
      </c>
      <c r="T2673" s="18">
        <f t="shared" si="167"/>
        <v>44339.077777777784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7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6">
        <f t="shared" si="166"/>
        <v>42344.884143518517</v>
      </c>
      <c r="T2674" s="18">
        <f t="shared" si="167"/>
        <v>44765.857142857145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7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6">
        <f t="shared" si="166"/>
        <v>41912.541655092595</v>
      </c>
      <c r="T2675" s="18">
        <f t="shared" si="167"/>
        <v>44280.940476190473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7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6">
        <f t="shared" si="166"/>
        <v>42529.632754629631</v>
      </c>
      <c r="T2676" s="18">
        <f t="shared" si="167"/>
        <v>44982.951587301592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7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6">
        <f t="shared" si="166"/>
        <v>41923.857511574075</v>
      </c>
      <c r="T2677" s="18">
        <f t="shared" si="167"/>
        <v>44294.599060846565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7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6">
        <f t="shared" si="166"/>
        <v>42482.624699074076</v>
      </c>
      <c r="T2678" s="18">
        <f t="shared" si="167"/>
        <v>44933.142513227518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7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6">
        <f t="shared" si="166"/>
        <v>41793.029432870368</v>
      </c>
      <c r="T2679" s="18">
        <f t="shared" si="167"/>
        <v>44145.033637566135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7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6">
        <f t="shared" si="166"/>
        <v>42241.798206018517</v>
      </c>
      <c r="T2680" s="18">
        <f t="shared" si="167"/>
        <v>44657.912235449738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7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6">
        <f t="shared" si="166"/>
        <v>42033.001087962963</v>
      </c>
      <c r="T2681" s="18">
        <f t="shared" si="167"/>
        <v>44419.286957671953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7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6">
        <f t="shared" si="166"/>
        <v>42436.211701388893</v>
      </c>
      <c r="T2682" s="18">
        <f t="shared" si="167"/>
        <v>44880.051468253965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7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6">
        <f t="shared" si="166"/>
        <v>41805.895254629628</v>
      </c>
      <c r="T2683" s="18">
        <f t="shared" si="167"/>
        <v>44154.023148148146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7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6">
        <f t="shared" si="166"/>
        <v>41932.871990740743</v>
      </c>
      <c r="T2684" s="18">
        <f t="shared" si="167"/>
        <v>44307.57063492063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7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6">
        <f t="shared" si="166"/>
        <v>42034.75509259259</v>
      </c>
      <c r="T2685" s="18">
        <f t="shared" si="167"/>
        <v>44421.291534391537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7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6">
        <f t="shared" si="166"/>
        <v>41820.914641203701</v>
      </c>
      <c r="T2686" s="18">
        <f t="shared" si="167"/>
        <v>44188.331018518518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7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6">
        <f t="shared" si="166"/>
        <v>42061.69594907407</v>
      </c>
      <c r="T2687" s="18">
        <f t="shared" si="167"/>
        <v>44486.319179894184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7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6">
        <f t="shared" si="166"/>
        <v>41892.974803240737</v>
      </c>
      <c r="T2688" s="18">
        <f t="shared" si="167"/>
        <v>44247.82834656084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7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6">
        <f t="shared" si="166"/>
        <v>42154.64025462963</v>
      </c>
      <c r="T2689" s="18">
        <f t="shared" si="167"/>
        <v>44558.303148148145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7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6">
        <f t="shared" si="166"/>
        <v>42028.118865740747</v>
      </c>
      <c r="T2690" s="18">
        <f t="shared" si="167"/>
        <v>44414.857142857145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7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6">
        <f t="shared" ref="S2691:S2754" si="170">(((J2691/60)/60)/24+DATE(1970,1,1))</f>
        <v>42551.961689814809</v>
      </c>
      <c r="T2691" s="18">
        <f t="shared" ref="T2691:T2754" si="171">(((I2691/60)/60)/21+DATE(1970,1,1))</f>
        <v>45012.384788359792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7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6">
        <f t="shared" si="170"/>
        <v>42113.105046296296</v>
      </c>
      <c r="T2692" s="18">
        <f t="shared" si="171"/>
        <v>44527.977195767191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7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6">
        <f t="shared" si="170"/>
        <v>42089.724039351851</v>
      </c>
      <c r="T2693" s="18">
        <f t="shared" si="171"/>
        <v>44501.256044973547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7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6">
        <f t="shared" si="170"/>
        <v>42058.334027777775</v>
      </c>
      <c r="T2694" s="18">
        <f t="shared" si="171"/>
        <v>44448.191269841271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7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6">
        <f t="shared" si="170"/>
        <v>41834.138495370367</v>
      </c>
      <c r="T2695" s="18">
        <f t="shared" si="171"/>
        <v>44192.01542328042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7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6">
        <f t="shared" si="170"/>
        <v>41878.140497685185</v>
      </c>
      <c r="T2696" s="18">
        <f t="shared" si="171"/>
        <v>44242.303425925929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7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6">
        <f t="shared" si="170"/>
        <v>42048.181921296295</v>
      </c>
      <c r="T2697" s="18">
        <f t="shared" si="171"/>
        <v>44470.87457671958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7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6">
        <f t="shared" si="170"/>
        <v>41964.844444444447</v>
      </c>
      <c r="T2698" s="18">
        <f t="shared" si="171"/>
        <v>44345.96507936508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7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6">
        <f t="shared" si="170"/>
        <v>42187.940081018518</v>
      </c>
      <c r="T2699" s="18">
        <f t="shared" si="171"/>
        <v>44597.476190476191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7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6">
        <f t="shared" si="170"/>
        <v>41787.898240740738</v>
      </c>
      <c r="T2700" s="18">
        <f t="shared" si="171"/>
        <v>44139.169417989411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7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6">
        <f t="shared" si="170"/>
        <v>41829.896562499998</v>
      </c>
      <c r="T2701" s="18">
        <f t="shared" si="171"/>
        <v>44187.167499999996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7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6">
        <f t="shared" si="170"/>
        <v>41870.87467592593</v>
      </c>
      <c r="T2702" s="18">
        <f t="shared" si="171"/>
        <v>44233.99962962963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7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6">
        <f t="shared" si="170"/>
        <v>42801.774699074071</v>
      </c>
      <c r="T2703" s="18">
        <f t="shared" si="171"/>
        <v>45298.980608465608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7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6">
        <f t="shared" si="170"/>
        <v>42800.801817129628</v>
      </c>
      <c r="T2704" s="18">
        <f t="shared" si="171"/>
        <v>45296.725886243388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7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6">
        <f t="shared" si="170"/>
        <v>42756.690162037034</v>
      </c>
      <c r="T2705" s="18">
        <f t="shared" si="171"/>
        <v>45280.598280423277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7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6">
        <f t="shared" si="170"/>
        <v>42787.862430555557</v>
      </c>
      <c r="T2706" s="18">
        <f t="shared" si="171"/>
        <v>45296.795158730158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7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6">
        <f t="shared" si="170"/>
        <v>42773.916180555556</v>
      </c>
      <c r="T2707" s="18">
        <f t="shared" si="171"/>
        <v>45283.142301587301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7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6">
        <f t="shared" si="170"/>
        <v>41899.294942129629</v>
      </c>
      <c r="T2708" s="18">
        <f t="shared" si="171"/>
        <v>44265.332539682538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7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6">
        <f t="shared" si="170"/>
        <v>41391.782905092594</v>
      </c>
      <c r="T2709" s="18">
        <f t="shared" si="171"/>
        <v>43685.903968253973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7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6">
        <f t="shared" si="170"/>
        <v>42512.698217592595</v>
      </c>
      <c r="T2710" s="18">
        <f t="shared" si="171"/>
        <v>45001.797962962963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7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6">
        <f t="shared" si="170"/>
        <v>42612.149780092594</v>
      </c>
      <c r="T2711" s="18">
        <f t="shared" si="171"/>
        <v>45086.903968253973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7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6">
        <f t="shared" si="170"/>
        <v>41828.229490740741</v>
      </c>
      <c r="T2712" s="18">
        <f t="shared" si="171"/>
        <v>44187.380952380954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7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6">
        <f t="shared" si="170"/>
        <v>41780.745254629634</v>
      </c>
      <c r="T2713" s="18">
        <f t="shared" si="171"/>
        <v>44131.191269841271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7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6">
        <f t="shared" si="170"/>
        <v>41432.062037037038</v>
      </c>
      <c r="T2714" s="18">
        <f t="shared" si="171"/>
        <v>43740.142857142855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7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6">
        <f t="shared" si="170"/>
        <v>42322.653749999998</v>
      </c>
      <c r="T2715" s="18">
        <f t="shared" si="171"/>
        <v>44761.747142857144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7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6">
        <f t="shared" si="170"/>
        <v>42629.655046296291</v>
      </c>
      <c r="T2716" s="18">
        <f t="shared" si="171"/>
        <v>45099.238095238092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7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6">
        <f t="shared" si="170"/>
        <v>42387.398472222223</v>
      </c>
      <c r="T2717" s="18">
        <f t="shared" si="171"/>
        <v>44828.883968253969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7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6">
        <f t="shared" si="170"/>
        <v>42255.333252314813</v>
      </c>
      <c r="T2718" s="18">
        <f t="shared" si="171"/>
        <v>44673.380859788362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7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6">
        <f t="shared" si="170"/>
        <v>41934.914918981485</v>
      </c>
      <c r="T2719" s="18">
        <f t="shared" si="171"/>
        <v>44324.378955026456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7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6">
        <f t="shared" si="170"/>
        <v>42465.596585648149</v>
      </c>
      <c r="T2720" s="18">
        <f t="shared" si="171"/>
        <v>44911.809523809527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7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6">
        <f t="shared" si="170"/>
        <v>42418.031180555554</v>
      </c>
      <c r="T2721" s="18">
        <f t="shared" si="171"/>
        <v>44893.559444444443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7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6">
        <f t="shared" si="170"/>
        <v>42655.465891203698</v>
      </c>
      <c r="T2722" s="18">
        <f t="shared" si="171"/>
        <v>45130.722923280424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7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6">
        <f t="shared" si="170"/>
        <v>41493.543958333335</v>
      </c>
      <c r="T2723" s="18">
        <f t="shared" si="171"/>
        <v>43803.047619047618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7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6">
        <f t="shared" si="170"/>
        <v>42704.857094907406</v>
      </c>
      <c r="T2724" s="18">
        <f t="shared" si="171"/>
        <v>45221.408108465606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7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6">
        <f t="shared" si="170"/>
        <v>41944.83898148148</v>
      </c>
      <c r="T2725" s="18">
        <f t="shared" si="171"/>
        <v>44352.863597883596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7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6">
        <f t="shared" si="170"/>
        <v>42199.32707175926</v>
      </c>
      <c r="T2726" s="18">
        <f t="shared" si="171"/>
        <v>44611.659510582016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7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6">
        <f t="shared" si="170"/>
        <v>42745.744618055556</v>
      </c>
      <c r="T2727" s="18">
        <f t="shared" si="171"/>
        <v>45256.708134920635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7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6">
        <f t="shared" si="170"/>
        <v>42452.579988425925</v>
      </c>
      <c r="T2728" s="18">
        <f t="shared" si="171"/>
        <v>44898.805701058198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7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6">
        <f t="shared" si="170"/>
        <v>42198.676655092597</v>
      </c>
      <c r="T2729" s="18">
        <f t="shared" si="171"/>
        <v>44602.916177248677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7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6">
        <f t="shared" si="170"/>
        <v>42333.59993055556</v>
      </c>
      <c r="T2730" s="18">
        <f t="shared" si="171"/>
        <v>44768.54277777778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7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6">
        <f t="shared" si="170"/>
        <v>42095.240706018521</v>
      </c>
      <c r="T2731" s="18">
        <f t="shared" si="171"/>
        <v>44490.417949735449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7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6">
        <f t="shared" si="170"/>
        <v>41351.541377314818</v>
      </c>
      <c r="T2732" s="18">
        <f t="shared" si="171"/>
        <v>43646.190145502645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7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6">
        <f t="shared" si="170"/>
        <v>41872.525717592594</v>
      </c>
      <c r="T2733" s="18">
        <f t="shared" si="171"/>
        <v>44267.476190476191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7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6">
        <f t="shared" si="170"/>
        <v>41389.808194444442</v>
      </c>
      <c r="T2734" s="18">
        <f t="shared" si="171"/>
        <v>43686.71428571429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7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6">
        <f t="shared" si="170"/>
        <v>42044.272847222222</v>
      </c>
      <c r="T2735" s="18">
        <f t="shared" si="171"/>
        <v>44466.407063492064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7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6">
        <f t="shared" si="170"/>
        <v>42626.668888888889</v>
      </c>
      <c r="T2736" s="18">
        <f t="shared" si="171"/>
        <v>45098.046825396828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7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6">
        <f t="shared" si="170"/>
        <v>41316.120949074073</v>
      </c>
      <c r="T2737" s="18">
        <f t="shared" si="171"/>
        <v>43600.809523809527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7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6">
        <f t="shared" si="170"/>
        <v>41722.666354166664</v>
      </c>
      <c r="T2738" s="18">
        <f t="shared" si="171"/>
        <v>44064.618690476185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7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6">
        <f t="shared" si="170"/>
        <v>41611.917673611111</v>
      </c>
      <c r="T2739" s="18">
        <f t="shared" si="171"/>
        <v>43952.761904761908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7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6">
        <f t="shared" si="170"/>
        <v>42620.143564814818</v>
      </c>
      <c r="T2740" s="18">
        <f t="shared" si="171"/>
        <v>45124.592645502649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7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6">
        <f t="shared" si="170"/>
        <v>41719.887928240743</v>
      </c>
      <c r="T2741" s="18">
        <f t="shared" si="171"/>
        <v>44078.5862037037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7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6">
        <f t="shared" si="170"/>
        <v>42045.031851851847</v>
      </c>
      <c r="T2742" s="18">
        <f t="shared" si="171"/>
        <v>44432.98878306878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7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6">
        <f t="shared" si="170"/>
        <v>41911.657430555555</v>
      </c>
      <c r="T2743" s="18">
        <f t="shared" si="171"/>
        <v>44269.672222222216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7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6">
        <f t="shared" si="170"/>
        <v>41030.719756944447</v>
      </c>
      <c r="T2744" s="18">
        <f t="shared" si="171"/>
        <v>43255.536865079368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7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6">
        <f t="shared" si="170"/>
        <v>42632.328784722224</v>
      </c>
      <c r="T2745" s="18">
        <f t="shared" si="171"/>
        <v>45104.232896825401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7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6">
        <f t="shared" si="170"/>
        <v>40938.062476851854</v>
      </c>
      <c r="T2746" s="18">
        <f t="shared" si="171"/>
        <v>43167.928544973547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7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6">
        <f t="shared" si="170"/>
        <v>41044.988055555557</v>
      </c>
      <c r="T2747" s="18">
        <f t="shared" si="171"/>
        <v>43324.414920634925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7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6">
        <f t="shared" si="170"/>
        <v>41850.781377314815</v>
      </c>
      <c r="T2748" s="18">
        <f t="shared" si="171"/>
        <v>44211.035859788361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7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6">
        <f t="shared" si="170"/>
        <v>41044.64811342593</v>
      </c>
      <c r="T2749" s="18">
        <f t="shared" si="171"/>
        <v>43291.436507936509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7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6">
        <f t="shared" si="170"/>
        <v>42585.7106712963</v>
      </c>
      <c r="T2750" s="18">
        <f t="shared" si="171"/>
        <v>45050.955052910052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7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6">
        <f t="shared" si="170"/>
        <v>42068.799039351856</v>
      </c>
      <c r="T2751" s="18">
        <f t="shared" si="171"/>
        <v>44460.151283068786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7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6">
        <f t="shared" si="170"/>
        <v>41078.899826388886</v>
      </c>
      <c r="T2752" s="18">
        <f t="shared" si="171"/>
        <v>43308.238095238092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7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6">
        <f t="shared" si="170"/>
        <v>41747.887060185189</v>
      </c>
      <c r="T2753" s="18">
        <f t="shared" si="171"/>
        <v>44127.728068783072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7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6">
        <f t="shared" si="170"/>
        <v>40855.765092592592</v>
      </c>
      <c r="T2754" s="18">
        <f t="shared" si="171"/>
        <v>43085.30296296296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7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6">
        <f t="shared" ref="S2755:S2818" si="174">(((J2755/60)/60)/24+DATE(1970,1,1))</f>
        <v>41117.900729166664</v>
      </c>
      <c r="T2755" s="18">
        <f t="shared" ref="T2755:T2818" si="175">(((I2755/60)/60)/21+DATE(1970,1,1))</f>
        <v>43373.457976190475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7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6">
        <f t="shared" si="174"/>
        <v>41863.636006944449</v>
      </c>
      <c r="T2756" s="18">
        <f t="shared" si="175"/>
        <v>44225.72686507937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7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6">
        <f t="shared" si="174"/>
        <v>42072.790821759263</v>
      </c>
      <c r="T2757" s="18">
        <f t="shared" si="175"/>
        <v>44464.760939153442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7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6">
        <f t="shared" si="174"/>
        <v>41620.90047453704</v>
      </c>
      <c r="T2758" s="18">
        <f t="shared" si="175"/>
        <v>43948.314828042334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7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6">
        <f t="shared" si="174"/>
        <v>42573.65662037037</v>
      </c>
      <c r="T2759" s="18">
        <f t="shared" si="175"/>
        <v>45020.036137566138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7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6">
        <f t="shared" si="174"/>
        <v>42639.441932870366</v>
      </c>
      <c r="T2760" s="18">
        <f t="shared" si="175"/>
        <v>45094.076494708992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7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6">
        <f t="shared" si="174"/>
        <v>42524.36650462963</v>
      </c>
      <c r="T2761" s="18">
        <f t="shared" si="175"/>
        <v>44995.704576719581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7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6">
        <f t="shared" si="174"/>
        <v>41415.461319444446</v>
      </c>
      <c r="T2762" s="18">
        <f t="shared" si="175"/>
        <v>43713.527222222227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7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6">
        <f t="shared" si="174"/>
        <v>41247.063576388886</v>
      </c>
      <c r="T2763" s="18">
        <f t="shared" si="175"/>
        <v>43521.072658730161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7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6">
        <f t="shared" si="174"/>
        <v>40927.036979166667</v>
      </c>
      <c r="T2764" s="18">
        <f t="shared" si="175"/>
        <v>43189.566071428577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7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6">
        <f t="shared" si="174"/>
        <v>41373.579675925925</v>
      </c>
      <c r="T2765" s="18">
        <f t="shared" si="175"/>
        <v>43682.805343915345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7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6">
        <f t="shared" si="174"/>
        <v>41030.292025462964</v>
      </c>
      <c r="T2766" s="18">
        <f t="shared" si="175"/>
        <v>43272.761904761908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7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6">
        <f t="shared" si="174"/>
        <v>41194.579027777778</v>
      </c>
      <c r="T2767" s="18">
        <f t="shared" si="175"/>
        <v>43445.090317460315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7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6">
        <f t="shared" si="174"/>
        <v>40736.668032407404</v>
      </c>
      <c r="T2768" s="18">
        <f t="shared" si="175"/>
        <v>42937.763465608463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7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6">
        <f t="shared" si="174"/>
        <v>42172.958912037036</v>
      </c>
      <c r="T2769" s="18">
        <f t="shared" si="175"/>
        <v>44613.524470899472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7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6">
        <f t="shared" si="174"/>
        <v>40967.614849537036</v>
      </c>
      <c r="T2770" s="18">
        <f t="shared" si="175"/>
        <v>43201.655066137566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7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6">
        <f t="shared" si="174"/>
        <v>41745.826273148145</v>
      </c>
      <c r="T2771" s="18">
        <f t="shared" si="175"/>
        <v>44113.944312169311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7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6">
        <f t="shared" si="174"/>
        <v>41686.705208333333</v>
      </c>
      <c r="T2772" s="18">
        <f t="shared" si="175"/>
        <v>44023.472619047621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7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6">
        <f t="shared" si="174"/>
        <v>41257.531712962962</v>
      </c>
      <c r="T2773" s="18">
        <f t="shared" si="175"/>
        <v>43554.952380952382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7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6">
        <f t="shared" si="174"/>
        <v>41537.869143518517</v>
      </c>
      <c r="T2774" s="18">
        <f t="shared" si="175"/>
        <v>43836.279021164024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7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6">
        <f t="shared" si="174"/>
        <v>42474.86482638889</v>
      </c>
      <c r="T2775" s="18">
        <f t="shared" si="175"/>
        <v>44901.416944444441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7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6">
        <f t="shared" si="174"/>
        <v>41311.126481481479</v>
      </c>
      <c r="T2776" s="18">
        <f t="shared" si="175"/>
        <v>43594.287407407406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7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6">
        <f t="shared" si="174"/>
        <v>40863.013356481482</v>
      </c>
      <c r="T2777" s="18">
        <f t="shared" si="175"/>
        <v>43082.158121693123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7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6">
        <f t="shared" si="174"/>
        <v>42136.297175925924</v>
      </c>
      <c r="T2778" s="18">
        <f t="shared" si="175"/>
        <v>44538.482486772482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7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6">
        <f t="shared" si="174"/>
        <v>42172.669027777782</v>
      </c>
      <c r="T2779" s="18">
        <f t="shared" si="175"/>
        <v>44578.907460317459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7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6">
        <f t="shared" si="174"/>
        <v>41846.978078703702</v>
      </c>
      <c r="T2780" s="18">
        <f t="shared" si="175"/>
        <v>44206.68923280423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7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6">
        <f t="shared" si="174"/>
        <v>42300.585891203707</v>
      </c>
      <c r="T2781" s="18">
        <f t="shared" si="175"/>
        <v>44725.145780423278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7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6">
        <f t="shared" si="174"/>
        <v>42774.447777777779</v>
      </c>
      <c r="T2782" s="18">
        <f t="shared" si="175"/>
        <v>45266.654603174604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7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6">
        <f t="shared" si="174"/>
        <v>42018.94159722222</v>
      </c>
      <c r="T2783" s="18">
        <f t="shared" si="175"/>
        <v>44401.333333333328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7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6">
        <f t="shared" si="174"/>
        <v>42026.924976851849</v>
      </c>
      <c r="T2784" s="18">
        <f t="shared" si="175"/>
        <v>44406.951587301592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7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6">
        <f t="shared" si="174"/>
        <v>42103.535254629634</v>
      </c>
      <c r="T2785" s="18">
        <f t="shared" si="175"/>
        <v>44481.611719576715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7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6">
        <f t="shared" si="174"/>
        <v>41920.787534722222</v>
      </c>
      <c r="T2786" s="18">
        <f t="shared" si="175"/>
        <v>44280.757182539681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7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6">
        <f t="shared" si="174"/>
        <v>42558.189432870371</v>
      </c>
      <c r="T2787" s="18">
        <f t="shared" si="175"/>
        <v>45019.142857142855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7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6">
        <f t="shared" si="174"/>
        <v>41815.569212962961</v>
      </c>
      <c r="T2788" s="18">
        <f t="shared" si="175"/>
        <v>44152.507671957675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7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6">
        <f t="shared" si="174"/>
        <v>41808.198518518519</v>
      </c>
      <c r="T2789" s="18">
        <f t="shared" si="175"/>
        <v>44162.369735449734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7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6">
        <f t="shared" si="174"/>
        <v>42550.701886574068</v>
      </c>
      <c r="T2790" s="18">
        <f t="shared" si="175"/>
        <v>45010.945013227509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7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6">
        <f t="shared" si="174"/>
        <v>42056.013124999998</v>
      </c>
      <c r="T2791" s="18">
        <f t="shared" si="175"/>
        <v>44433.190476190473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7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6">
        <f t="shared" si="174"/>
        <v>42016.938692129625</v>
      </c>
      <c r="T2792" s="18">
        <f t="shared" si="175"/>
        <v>44400.929933862433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7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6">
        <f t="shared" si="174"/>
        <v>42591.899988425925</v>
      </c>
      <c r="T2793" s="18">
        <f t="shared" si="175"/>
        <v>45058.333333333328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7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6">
        <f t="shared" si="174"/>
        <v>42183.231006944443</v>
      </c>
      <c r="T2794" s="18">
        <f t="shared" si="175"/>
        <v>44608.121150793653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7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6">
        <f t="shared" si="174"/>
        <v>42176.419039351851</v>
      </c>
      <c r="T2795" s="18">
        <f t="shared" si="175"/>
        <v>44583.193187830693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7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6">
        <f t="shared" si="174"/>
        <v>42416.691655092596</v>
      </c>
      <c r="T2796" s="18">
        <f t="shared" si="175"/>
        <v>44841.904761904763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7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6">
        <f t="shared" si="174"/>
        <v>41780.525937500002</v>
      </c>
      <c r="T2797" s="18">
        <f t="shared" si="175"/>
        <v>44115.238095238092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7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6">
        <f t="shared" si="174"/>
        <v>41795.528101851851</v>
      </c>
      <c r="T2798" s="18">
        <f t="shared" si="175"/>
        <v>44147.88925925926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7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6">
        <f t="shared" si="174"/>
        <v>41798.94027777778</v>
      </c>
      <c r="T2799" s="18">
        <f t="shared" si="175"/>
        <v>44151.788888888885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7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6">
        <f t="shared" si="174"/>
        <v>42201.675011574072</v>
      </c>
      <c r="T2800" s="18">
        <f t="shared" si="175"/>
        <v>44594.904761904763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7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6">
        <f t="shared" si="174"/>
        <v>42507.264699074076</v>
      </c>
      <c r="T2801" s="18">
        <f t="shared" si="175"/>
        <v>44962.904761904763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7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6">
        <f t="shared" si="174"/>
        <v>41948.552847222221</v>
      </c>
      <c r="T2802" s="18">
        <f t="shared" si="175"/>
        <v>44357.0603968254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7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6">
        <f t="shared" si="174"/>
        <v>41900.243159722224</v>
      </c>
      <c r="T2803" s="18">
        <f t="shared" si="175"/>
        <v>44258.666666666672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7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6">
        <f t="shared" si="174"/>
        <v>42192.64707175926</v>
      </c>
      <c r="T2804" s="18">
        <f t="shared" si="175"/>
        <v>44601.739510582011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7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6">
        <f t="shared" si="174"/>
        <v>42158.065694444449</v>
      </c>
      <c r="T2805" s="18">
        <f t="shared" si="175"/>
        <v>44577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7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6">
        <f t="shared" si="174"/>
        <v>41881.453587962962</v>
      </c>
      <c r="T2806" s="18">
        <f t="shared" si="175"/>
        <v>44246.089814814812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7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6">
        <f t="shared" si="174"/>
        <v>42213.505474537036</v>
      </c>
      <c r="T2807" s="18">
        <f t="shared" si="175"/>
        <v>44619.863399470894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7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6">
        <f t="shared" si="174"/>
        <v>42185.267245370371</v>
      </c>
      <c r="T2808" s="18">
        <f t="shared" si="175"/>
        <v>44600.380952380954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7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6">
        <f t="shared" si="174"/>
        <v>42154.873124999998</v>
      </c>
      <c r="T2809" s="18">
        <f t="shared" si="175"/>
        <v>44558.569285714286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7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6">
        <f t="shared" si="174"/>
        <v>42208.84646990741</v>
      </c>
      <c r="T2810" s="18">
        <f t="shared" si="175"/>
        <v>44620.253108465608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7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6">
        <f t="shared" si="174"/>
        <v>42451.496817129635</v>
      </c>
      <c r="T2811" s="18">
        <f t="shared" si="175"/>
        <v>44872.554761904765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7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6">
        <f t="shared" si="174"/>
        <v>41759.13962962963</v>
      </c>
      <c r="T2812" s="18">
        <f t="shared" si="175"/>
        <v>44108.618253968256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7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6">
        <f t="shared" si="174"/>
        <v>42028.496562500004</v>
      </c>
      <c r="T2813" s="18">
        <f t="shared" si="175"/>
        <v>44414.138928571432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7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6">
        <f t="shared" si="174"/>
        <v>42054.74418981481</v>
      </c>
      <c r="T2814" s="18">
        <f t="shared" si="175"/>
        <v>44461.761904761908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7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6">
        <f t="shared" si="174"/>
        <v>42693.742604166662</v>
      </c>
      <c r="T2815" s="18">
        <f t="shared" si="175"/>
        <v>45168.705833333333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7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6">
        <f t="shared" si="174"/>
        <v>42103.399479166663</v>
      </c>
      <c r="T2816" s="18">
        <f t="shared" si="175"/>
        <v>44499.742261904765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7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6">
        <f t="shared" si="174"/>
        <v>42559.776724537034</v>
      </c>
      <c r="T2817" s="18">
        <f t="shared" si="175"/>
        <v>45021.316256613754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7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6">
        <f t="shared" si="174"/>
        <v>42188.467499999999</v>
      </c>
      <c r="T2818" s="18">
        <f t="shared" si="175"/>
        <v>44597.190476190473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7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6">
        <f t="shared" ref="S2819:S2882" si="178">(((J2819/60)/60)/24+DATE(1970,1,1))</f>
        <v>42023.634976851856</v>
      </c>
      <c r="T2819" s="18">
        <f t="shared" ref="T2819:T2882" si="179">(((I2819/60)/60)/21+DATE(1970,1,1))</f>
        <v>44420.011402116404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7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6">
        <f t="shared" si="178"/>
        <v>42250.598217592589</v>
      </c>
      <c r="T2820" s="18">
        <f t="shared" si="179"/>
        <v>44656.540820105816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7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6">
        <f t="shared" si="178"/>
        <v>42139.525567129633</v>
      </c>
      <c r="T2821" s="18">
        <f t="shared" si="179"/>
        <v>44541.029219576725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7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6">
        <f t="shared" si="178"/>
        <v>42401.610983796301</v>
      </c>
      <c r="T2822" s="18">
        <f t="shared" si="179"/>
        <v>44834.142857142855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7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6">
        <f t="shared" si="178"/>
        <v>41875.922858796301</v>
      </c>
      <c r="T2823" s="18">
        <f t="shared" si="179"/>
        <v>44239.76898148148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7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6">
        <f t="shared" si="178"/>
        <v>42060.683935185181</v>
      </c>
      <c r="T2824" s="18">
        <f t="shared" si="179"/>
        <v>44450.876878306881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7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6">
        <f t="shared" si="178"/>
        <v>42067.011643518519</v>
      </c>
      <c r="T2825" s="18">
        <f t="shared" si="179"/>
        <v>44455.808730158729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7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6">
        <f t="shared" si="178"/>
        <v>42136.270787037036</v>
      </c>
      <c r="T2826" s="18">
        <f t="shared" si="179"/>
        <v>44539.367460317459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7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6">
        <f t="shared" si="178"/>
        <v>42312.792662037042</v>
      </c>
      <c r="T2827" s="18">
        <f t="shared" si="179"/>
        <v>44739.04875661376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7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6">
        <f t="shared" si="178"/>
        <v>42171.034861111111</v>
      </c>
      <c r="T2828" s="18">
        <f t="shared" si="179"/>
        <v>44570.476190476191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7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6">
        <f t="shared" si="178"/>
        <v>42494.683634259258</v>
      </c>
      <c r="T2829" s="18">
        <f t="shared" si="179"/>
        <v>44946.928571428572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7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6">
        <f t="shared" si="178"/>
        <v>42254.264687499999</v>
      </c>
      <c r="T2830" s="18">
        <f t="shared" si="179"/>
        <v>44667.238095238092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7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6">
        <f t="shared" si="178"/>
        <v>42495.434236111112</v>
      </c>
      <c r="T2831" s="18">
        <f t="shared" si="179"/>
        <v>44945.496269841271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7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6">
        <f t="shared" si="178"/>
        <v>41758.839675925927</v>
      </c>
      <c r="T2832" s="18">
        <f t="shared" si="179"/>
        <v>44085.761111111111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7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6">
        <f t="shared" si="178"/>
        <v>42171.824884259258</v>
      </c>
      <c r="T2833" s="18">
        <f t="shared" si="179"/>
        <v>44577.942724867724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7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6">
        <f t="shared" si="178"/>
        <v>41938.709421296298</v>
      </c>
      <c r="T2834" s="18">
        <f t="shared" si="179"/>
        <v>44309.476190476191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7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6">
        <f t="shared" si="178"/>
        <v>42268.127696759257</v>
      </c>
      <c r="T2835" s="18">
        <f t="shared" si="179"/>
        <v>44676.523809523809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7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6">
        <f t="shared" si="178"/>
        <v>42019.959837962961</v>
      </c>
      <c r="T2836" s="18">
        <f t="shared" si="179"/>
        <v>44387.239814814813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7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6">
        <f t="shared" si="178"/>
        <v>42313.703900462962</v>
      </c>
      <c r="T2837" s="18">
        <f t="shared" si="179"/>
        <v>44739.28571428571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7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6">
        <f t="shared" si="178"/>
        <v>42746.261782407411</v>
      </c>
      <c r="T2838" s="18">
        <f t="shared" si="179"/>
        <v>45243.523015873012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7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6">
        <f t="shared" si="178"/>
        <v>42307.908379629633</v>
      </c>
      <c r="T2839" s="18">
        <f t="shared" si="179"/>
        <v>44744.942910052909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7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6">
        <f t="shared" si="178"/>
        <v>41842.607592592591</v>
      </c>
      <c r="T2840" s="18">
        <f t="shared" si="179"/>
        <v>44192.904761904763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7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6">
        <f t="shared" si="178"/>
        <v>41853.240208333329</v>
      </c>
      <c r="T2841" s="18">
        <f t="shared" si="179"/>
        <v>44205.808730158729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7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6">
        <f t="shared" si="178"/>
        <v>42060.035636574074</v>
      </c>
      <c r="T2842" s="18">
        <f t="shared" si="179"/>
        <v>44440.666666666672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7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6">
        <f t="shared" si="178"/>
        <v>42291.739548611105</v>
      </c>
      <c r="T2843" s="18">
        <f t="shared" si="179"/>
        <v>44749.321388888886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7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6">
        <f t="shared" si="178"/>
        <v>41784.952488425923</v>
      </c>
      <c r="T2844" s="18">
        <f t="shared" si="179"/>
        <v>44131.809523809527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7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6">
        <f t="shared" si="178"/>
        <v>42492.737847222219</v>
      </c>
      <c r="T2845" s="18">
        <f t="shared" si="179"/>
        <v>44957.761904761908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7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6">
        <f t="shared" si="178"/>
        <v>42709.546064814815</v>
      </c>
      <c r="T2846" s="18">
        <f t="shared" si="179"/>
        <v>45192.481216931221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7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6">
        <f t="shared" si="178"/>
        <v>42103.016585648147</v>
      </c>
      <c r="T2847" s="18">
        <f t="shared" si="179"/>
        <v>44533.590383597882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7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6">
        <f t="shared" si="178"/>
        <v>42108.692060185189</v>
      </c>
      <c r="T2848" s="18">
        <f t="shared" si="179"/>
        <v>44522.93378306878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7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6">
        <f t="shared" si="178"/>
        <v>42453.806307870371</v>
      </c>
      <c r="T2849" s="18">
        <f t="shared" si="179"/>
        <v>44934.492923280421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7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6">
        <f t="shared" si="178"/>
        <v>42123.648831018523</v>
      </c>
      <c r="T2850" s="18">
        <f t="shared" si="179"/>
        <v>44522.884378306873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7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6">
        <f t="shared" si="178"/>
        <v>42453.428240740745</v>
      </c>
      <c r="T2851" s="18">
        <f t="shared" si="179"/>
        <v>44899.775132275136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7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6">
        <f t="shared" si="178"/>
        <v>41858.007071759261</v>
      </c>
      <c r="T2852" s="18">
        <f t="shared" si="179"/>
        <v>44219.293796296297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7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6">
        <f t="shared" si="178"/>
        <v>42390.002650462964</v>
      </c>
      <c r="T2853" s="18">
        <f t="shared" si="179"/>
        <v>44803.251587301587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7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6">
        <f t="shared" si="178"/>
        <v>41781.045173611114</v>
      </c>
      <c r="T2854" s="18">
        <f t="shared" si="179"/>
        <v>44131.337341269842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7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6">
        <f t="shared" si="178"/>
        <v>41836.190937499996</v>
      </c>
      <c r="T2855" s="18">
        <f t="shared" si="179"/>
        <v>44228.646785714285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7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6">
        <f t="shared" si="178"/>
        <v>42111.71665509259</v>
      </c>
      <c r="T2856" s="18">
        <f t="shared" si="179"/>
        <v>44497.819034391534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7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6">
        <f t="shared" si="178"/>
        <v>42370.007766203707</v>
      </c>
      <c r="T2857" s="18">
        <f t="shared" si="179"/>
        <v>44803.265079365083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7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6">
        <f t="shared" si="178"/>
        <v>42165.037581018521</v>
      </c>
      <c r="T2858" s="18">
        <f t="shared" si="179"/>
        <v>44604.312698412701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7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6">
        <f t="shared" si="178"/>
        <v>42726.920081018514</v>
      </c>
      <c r="T2859" s="18">
        <f t="shared" si="179"/>
        <v>45246.428571428572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7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6">
        <f t="shared" si="178"/>
        <v>41954.545081018514</v>
      </c>
      <c r="T2860" s="18">
        <f t="shared" si="179"/>
        <v>44322.688888888893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7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6">
        <f t="shared" si="178"/>
        <v>42233.362314814818</v>
      </c>
      <c r="T2861" s="18">
        <f t="shared" si="179"/>
        <v>44682.556931216932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7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6">
        <f t="shared" si="178"/>
        <v>42480.800648148142</v>
      </c>
      <c r="T2862" s="18">
        <f t="shared" si="179"/>
        <v>44965.343597883599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7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6">
        <f t="shared" si="178"/>
        <v>42257.590833333335</v>
      </c>
      <c r="T2863" s="18">
        <f t="shared" si="179"/>
        <v>44657.675238095238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7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6">
        <f t="shared" si="178"/>
        <v>41784.789687500001</v>
      </c>
      <c r="T2864" s="18">
        <f t="shared" si="179"/>
        <v>44135.616785714286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7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6">
        <f t="shared" si="178"/>
        <v>41831.675034722226</v>
      </c>
      <c r="T2865" s="18">
        <f t="shared" si="179"/>
        <v>44223.485753968256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7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6">
        <f t="shared" si="178"/>
        <v>42172.613506944443</v>
      </c>
      <c r="T2866" s="18">
        <f t="shared" si="179"/>
        <v>44578.776190476186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7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6">
        <f t="shared" si="178"/>
        <v>41950.114108796297</v>
      </c>
      <c r="T2867" s="18">
        <f t="shared" si="179"/>
        <v>44358.844695767199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7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6">
        <f t="shared" si="178"/>
        <v>42627.955104166671</v>
      </c>
      <c r="T2868" s="18">
        <f t="shared" si="179"/>
        <v>45099.190476190473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7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6">
        <f t="shared" si="178"/>
        <v>42531.195277777777</v>
      </c>
      <c r="T2869" s="18">
        <f t="shared" si="179"/>
        <v>44981.761904761908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7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6">
        <f t="shared" si="178"/>
        <v>42618.827013888891</v>
      </c>
      <c r="T2870" s="18">
        <f t="shared" si="179"/>
        <v>45088.802301587304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7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6">
        <f t="shared" si="178"/>
        <v>42540.593530092592</v>
      </c>
      <c r="T2871" s="18">
        <f t="shared" si="179"/>
        <v>44999.392605820103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7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6">
        <f t="shared" si="178"/>
        <v>41746.189409722225</v>
      </c>
      <c r="T2872" s="18">
        <f t="shared" si="179"/>
        <v>44091.502182539683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7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6">
        <f t="shared" si="178"/>
        <v>41974.738576388889</v>
      </c>
      <c r="T2873" s="18">
        <f t="shared" si="179"/>
        <v>44341.272658730159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7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6">
        <f t="shared" si="178"/>
        <v>42115.11618055556</v>
      </c>
      <c r="T2874" s="18">
        <f t="shared" si="179"/>
        <v>44547.418492063487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7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6">
        <f t="shared" si="178"/>
        <v>42002.817488425921</v>
      </c>
      <c r="T2875" s="18">
        <f t="shared" si="179"/>
        <v>44384.79141534392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7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6">
        <f t="shared" si="178"/>
        <v>42722.84474537037</v>
      </c>
      <c r="T2876" s="18">
        <f t="shared" si="179"/>
        <v>45207.679708994707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7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6">
        <f t="shared" si="178"/>
        <v>42465.128391203703</v>
      </c>
      <c r="T2877" s="18">
        <f t="shared" si="179"/>
        <v>44913.146732804234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7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6">
        <f t="shared" si="178"/>
        <v>42171.743969907402</v>
      </c>
      <c r="T2878" s="18">
        <f t="shared" si="179"/>
        <v>44577.85025132275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7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6">
        <f t="shared" si="178"/>
        <v>42672.955138888887</v>
      </c>
      <c r="T2879" s="18">
        <f t="shared" si="179"/>
        <v>45152.666666666672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7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6">
        <f t="shared" si="178"/>
        <v>42128.615682870368</v>
      </c>
      <c r="T2880" s="18">
        <f t="shared" si="179"/>
        <v>44562.846494708996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7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6">
        <f t="shared" si="178"/>
        <v>42359.725243055553</v>
      </c>
      <c r="T2881" s="18">
        <f t="shared" si="179"/>
        <v>44792.685992063496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7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6">
        <f t="shared" si="178"/>
        <v>42192.905694444446</v>
      </c>
      <c r="T2882" s="18">
        <f t="shared" si="179"/>
        <v>44617.813492063491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7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6">
        <f t="shared" ref="S2883:S2946" si="182">(((J2883/60)/60)/24+DATE(1970,1,1))</f>
        <v>41916.597638888888</v>
      </c>
      <c r="T2883" s="18">
        <f t="shared" ref="T2883:T2946" si="183">(((I2883/60)/60)/21+DATE(1970,1,1))</f>
        <v>44320.587777777779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7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6">
        <f t="shared" si="182"/>
        <v>42461.596273148149</v>
      </c>
      <c r="T2884" s="18">
        <f t="shared" si="183"/>
        <v>44909.110026455026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7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6">
        <f t="shared" si="182"/>
        <v>42370.90320601852</v>
      </c>
      <c r="T2885" s="18">
        <f t="shared" si="183"/>
        <v>44811.523015873012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7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6">
        <f t="shared" si="182"/>
        <v>41948.727256944447</v>
      </c>
      <c r="T2886" s="18">
        <f t="shared" si="183"/>
        <v>44322.974007936507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7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6">
        <f t="shared" si="182"/>
        <v>42047.07640046296</v>
      </c>
      <c r="T2887" s="18">
        <f t="shared" si="183"/>
        <v>44435.325410052908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7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6">
        <f t="shared" si="182"/>
        <v>42261.632916666669</v>
      </c>
      <c r="T2888" s="18">
        <f t="shared" si="183"/>
        <v>44651.475396825394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7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6">
        <f t="shared" si="182"/>
        <v>41985.427361111113</v>
      </c>
      <c r="T2889" s="18">
        <f t="shared" si="183"/>
        <v>44364.916984126983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7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6">
        <f t="shared" si="182"/>
        <v>41922.535185185188</v>
      </c>
      <c r="T2890" s="18">
        <f t="shared" si="183"/>
        <v>44267.523015873012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7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6">
        <f t="shared" si="182"/>
        <v>41850.863252314812</v>
      </c>
      <c r="T2891" s="18">
        <f t="shared" si="183"/>
        <v>44211.129431216934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7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6">
        <f t="shared" si="182"/>
        <v>41831.742962962962</v>
      </c>
      <c r="T2892" s="18">
        <f t="shared" si="183"/>
        <v>44187.428571428572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7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6">
        <f t="shared" si="182"/>
        <v>42415.883425925931</v>
      </c>
      <c r="T2893" s="18">
        <f t="shared" si="183"/>
        <v>44891.104867724869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7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6">
        <f t="shared" si="182"/>
        <v>41869.714166666665</v>
      </c>
      <c r="T2894" s="18">
        <f t="shared" si="183"/>
        <v>44206.571428571428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7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6">
        <f t="shared" si="182"/>
        <v>41953.773090277777</v>
      </c>
      <c r="T2895" s="18">
        <f t="shared" si="183"/>
        <v>44362.238095238092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7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6">
        <f t="shared" si="182"/>
        <v>42037.986284722225</v>
      </c>
      <c r="T2896" s="18">
        <f t="shared" si="183"/>
        <v>44459.22242063492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7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6">
        <f t="shared" si="182"/>
        <v>41811.555462962962</v>
      </c>
      <c r="T2897" s="18">
        <f t="shared" si="183"/>
        <v>44133.428571428572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7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6">
        <f t="shared" si="182"/>
        <v>42701.908807870372</v>
      </c>
      <c r="T2898" s="18">
        <f t="shared" si="183"/>
        <v>45165.857142857145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7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6">
        <f t="shared" si="182"/>
        <v>42258.646504629629</v>
      </c>
      <c r="T2899" s="18">
        <f t="shared" si="183"/>
        <v>44677.165939153434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7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6">
        <f t="shared" si="182"/>
        <v>42278.664965277778</v>
      </c>
      <c r="T2900" s="18">
        <f t="shared" si="183"/>
        <v>44700.04567460317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7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6">
        <f t="shared" si="182"/>
        <v>42515.078217592592</v>
      </c>
      <c r="T2901" s="18">
        <f t="shared" si="183"/>
        <v>45004.517962962964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7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6">
        <f t="shared" si="182"/>
        <v>41830.234166666669</v>
      </c>
      <c r="T2902" s="18">
        <f t="shared" si="183"/>
        <v>44187.55333333333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7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6">
        <f t="shared" si="182"/>
        <v>41982.904386574075</v>
      </c>
      <c r="T2903" s="18">
        <f t="shared" si="183"/>
        <v>44396.319298941802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7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6">
        <f t="shared" si="182"/>
        <v>42210.439768518518</v>
      </c>
      <c r="T2904" s="18">
        <f t="shared" si="183"/>
        <v>44622.074021164022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7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6">
        <f t="shared" si="182"/>
        <v>42196.166874999995</v>
      </c>
      <c r="T2905" s="18">
        <f t="shared" si="183"/>
        <v>44640.047857142854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7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6">
        <f t="shared" si="182"/>
        <v>41940.967951388891</v>
      </c>
      <c r="T2906" s="18">
        <f t="shared" si="183"/>
        <v>44293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7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6">
        <f t="shared" si="182"/>
        <v>42606.056863425925</v>
      </c>
      <c r="T2907" s="18">
        <f t="shared" si="183"/>
        <v>45055.922129629631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7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6">
        <f t="shared" si="182"/>
        <v>42199.648912037039</v>
      </c>
      <c r="T2908" s="18">
        <f t="shared" si="183"/>
        <v>44595.333333333328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7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6">
        <f t="shared" si="182"/>
        <v>42444.877743055549</v>
      </c>
      <c r="T2909" s="18">
        <f t="shared" si="183"/>
        <v>44924.28884920635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7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6">
        <f t="shared" si="182"/>
        <v>42499.731701388882</v>
      </c>
      <c r="T2910" s="18">
        <f t="shared" si="183"/>
        <v>44952.693373015871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7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6">
        <f t="shared" si="182"/>
        <v>41929.266215277778</v>
      </c>
      <c r="T2911" s="18">
        <f t="shared" si="183"/>
        <v>44311.655555555553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7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6">
        <f t="shared" si="182"/>
        <v>42107.841284722221</v>
      </c>
      <c r="T2912" s="18">
        <f t="shared" si="183"/>
        <v>44539.104325396824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7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6">
        <f t="shared" si="182"/>
        <v>42142.768819444449</v>
      </c>
      <c r="T2913" s="18">
        <f t="shared" si="183"/>
        <v>44556.16436507937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7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6">
        <f t="shared" si="182"/>
        <v>42354.131643518514</v>
      </c>
      <c r="T2914" s="18">
        <f t="shared" si="183"/>
        <v>44786.29330687831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7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6">
        <f t="shared" si="182"/>
        <v>41828.922905092593</v>
      </c>
      <c r="T2915" s="18">
        <f t="shared" si="183"/>
        <v>44220.340462962966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7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6">
        <f t="shared" si="182"/>
        <v>42017.907337962963</v>
      </c>
      <c r="T2916" s="18">
        <f t="shared" si="183"/>
        <v>44436.275052910052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7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6">
        <f t="shared" si="182"/>
        <v>42415.398032407407</v>
      </c>
      <c r="T2917" s="18">
        <f t="shared" si="183"/>
        <v>44856.26441798942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7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6">
        <f t="shared" si="182"/>
        <v>41755.476724537039</v>
      </c>
      <c r="T2918" s="18">
        <f t="shared" si="183"/>
        <v>44094.116256613757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7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6">
        <f t="shared" si="182"/>
        <v>42245.234340277777</v>
      </c>
      <c r="T2919" s="18">
        <f t="shared" si="183"/>
        <v>44648.124960317458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7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6">
        <f t="shared" si="182"/>
        <v>42278.629710648151</v>
      </c>
      <c r="T2920" s="18">
        <f t="shared" si="183"/>
        <v>44697.719669312166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7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6">
        <f t="shared" si="182"/>
        <v>41826.61954861111</v>
      </c>
      <c r="T2921" s="18">
        <f t="shared" si="183"/>
        <v>44183.422341269841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7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6">
        <f t="shared" si="182"/>
        <v>42058.792476851857</v>
      </c>
      <c r="T2922" s="18">
        <f t="shared" si="183"/>
        <v>44448.715211640214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7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6">
        <f t="shared" si="182"/>
        <v>41877.886620370373</v>
      </c>
      <c r="T2923" s="18">
        <f t="shared" si="183"/>
        <v>44242.013280423285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7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6">
        <f t="shared" si="182"/>
        <v>42097.874155092592</v>
      </c>
      <c r="T2924" s="18">
        <f t="shared" si="183"/>
        <v>44510.570462962962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7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6">
        <f t="shared" si="182"/>
        <v>42013.15253472222</v>
      </c>
      <c r="T2925" s="18">
        <f t="shared" si="183"/>
        <v>44379.428571428572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7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6">
        <f t="shared" si="182"/>
        <v>42103.556828703702</v>
      </c>
      <c r="T2926" s="18">
        <f t="shared" si="183"/>
        <v>44499.475396825394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7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6">
        <f t="shared" si="182"/>
        <v>41863.584120370368</v>
      </c>
      <c r="T2927" s="18">
        <f t="shared" si="183"/>
        <v>44225.667566137563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7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6">
        <f t="shared" si="182"/>
        <v>42044.765960648147</v>
      </c>
      <c r="T2928" s="18">
        <f t="shared" si="183"/>
        <v>44414.446812169313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7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6">
        <f t="shared" si="182"/>
        <v>41806.669317129628</v>
      </c>
      <c r="T2929" s="18">
        <f t="shared" si="183"/>
        <v>44158.952380952382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7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6">
        <f t="shared" si="182"/>
        <v>42403.998217592598</v>
      </c>
      <c r="T2930" s="18">
        <f t="shared" si="183"/>
        <v>44843.283677248677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7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6">
        <f t="shared" si="182"/>
        <v>41754.564328703702</v>
      </c>
      <c r="T2931" s="18">
        <f t="shared" si="183"/>
        <v>44101.073518518519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7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6">
        <f t="shared" si="182"/>
        <v>42101.584074074075</v>
      </c>
      <c r="T2932" s="18">
        <f t="shared" si="183"/>
        <v>44497.667513227512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7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6">
        <f t="shared" si="182"/>
        <v>41872.291238425925</v>
      </c>
      <c r="T2933" s="18">
        <f t="shared" si="183"/>
        <v>44229.863492063494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7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6">
        <f t="shared" si="182"/>
        <v>42025.164780092593</v>
      </c>
      <c r="T2934" s="18">
        <f t="shared" si="183"/>
        <v>44411.809523809527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7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6">
        <f t="shared" si="182"/>
        <v>42495.956631944442</v>
      </c>
      <c r="T2935" s="18">
        <f t="shared" si="183"/>
        <v>44948.379007936506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7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6">
        <f t="shared" si="182"/>
        <v>41775.636157407411</v>
      </c>
      <c r="T2936" s="18">
        <f t="shared" si="183"/>
        <v>44125.155608465611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7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6">
        <f t="shared" si="182"/>
        <v>42553.583425925928</v>
      </c>
      <c r="T2937" s="18">
        <f t="shared" si="183"/>
        <v>45046.380952380954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7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6">
        <f t="shared" si="182"/>
        <v>41912.650729166664</v>
      </c>
      <c r="T2938" s="18">
        <f t="shared" si="183"/>
        <v>44261.808730158729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7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6">
        <f t="shared" si="182"/>
        <v>41803.457326388889</v>
      </c>
      <c r="T2939" s="18">
        <f t="shared" si="183"/>
        <v>44156.951230158731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7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6">
        <f t="shared" si="182"/>
        <v>42004.703865740739</v>
      </c>
      <c r="T2940" s="18">
        <f t="shared" si="183"/>
        <v>44386.947275132276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7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6">
        <f t="shared" si="182"/>
        <v>41845.809166666666</v>
      </c>
      <c r="T2941" s="18">
        <f t="shared" si="183"/>
        <v>44209.047619047618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7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6">
        <f t="shared" si="182"/>
        <v>41982.773356481484</v>
      </c>
      <c r="T2942" s="18">
        <f t="shared" si="183"/>
        <v>44373.312407407408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7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6">
        <f t="shared" si="182"/>
        <v>42034.960127314815</v>
      </c>
      <c r="T2943" s="18">
        <f t="shared" si="183"/>
        <v>44421.525859788359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7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6">
        <f t="shared" si="182"/>
        <v>42334.803923611107</v>
      </c>
      <c r="T2944" s="18">
        <f t="shared" si="183"/>
        <v>44752.823809523805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7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6">
        <f t="shared" si="182"/>
        <v>42077.129398148143</v>
      </c>
      <c r="T2945" s="18">
        <f t="shared" si="183"/>
        <v>44469.719312169313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7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6">
        <f t="shared" si="182"/>
        <v>42132.9143287037</v>
      </c>
      <c r="T2946" s="18">
        <f t="shared" si="183"/>
        <v>44533.473518518513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7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6">
        <f t="shared" ref="S2947:S3010" si="186">(((J2947/60)/60)/24+DATE(1970,1,1))</f>
        <v>42118.139583333337</v>
      </c>
      <c r="T2947" s="18">
        <f t="shared" ref="T2947:T3010" si="187">(((I2947/60)/60)/21+DATE(1970,1,1))</f>
        <v>44516.588095238098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7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6">
        <f t="shared" si="186"/>
        <v>42567.531157407408</v>
      </c>
      <c r="T2948" s="18">
        <f t="shared" si="187"/>
        <v>45030.178465608464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7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6">
        <f t="shared" si="186"/>
        <v>42649.562118055561</v>
      </c>
      <c r="T2949" s="18">
        <f t="shared" si="187"/>
        <v>45145.818253968253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7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6">
        <f t="shared" si="186"/>
        <v>42097.649224537032</v>
      </c>
      <c r="T2950" s="18">
        <f t="shared" si="187"/>
        <v>44527.456256613761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7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6">
        <f t="shared" si="186"/>
        <v>42297.823113425926</v>
      </c>
      <c r="T2951" s="18">
        <f t="shared" si="187"/>
        <v>44721.988320105826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7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6">
        <f t="shared" si="186"/>
        <v>42362.36518518519</v>
      </c>
      <c r="T2952" s="18">
        <f t="shared" si="187"/>
        <v>44795.70306878307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7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6">
        <f t="shared" si="186"/>
        <v>41872.802928240737</v>
      </c>
      <c r="T2953" s="18">
        <f t="shared" si="187"/>
        <v>44253.346203703702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7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6">
        <f t="shared" si="186"/>
        <v>42628.690266203703</v>
      </c>
      <c r="T2954" s="18">
        <f t="shared" si="187"/>
        <v>45101.761904761908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7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6">
        <f t="shared" si="186"/>
        <v>42255.791909722218</v>
      </c>
      <c r="T2955" s="18">
        <f t="shared" si="187"/>
        <v>44673.905039682541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7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6">
        <f t="shared" si="186"/>
        <v>42790.583368055552</v>
      </c>
      <c r="T2956" s="18">
        <f t="shared" si="187"/>
        <v>45273.619087301588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7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6">
        <f t="shared" si="186"/>
        <v>42141.741307870368</v>
      </c>
      <c r="T2957" s="18">
        <f t="shared" si="187"/>
        <v>44543.561494708993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7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6">
        <f t="shared" si="186"/>
        <v>42464.958912037036</v>
      </c>
      <c r="T2958" s="18">
        <f t="shared" si="187"/>
        <v>44912.953042328038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7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6">
        <f t="shared" si="186"/>
        <v>42031.011249999996</v>
      </c>
      <c r="T2959" s="18">
        <f t="shared" si="187"/>
        <v>44451.250952380949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7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6">
        <f t="shared" si="186"/>
        <v>42438.779131944444</v>
      </c>
      <c r="T2960" s="18">
        <f t="shared" si="187"/>
        <v>44917.27138888889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7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6">
        <f t="shared" si="186"/>
        <v>42498.008391203708</v>
      </c>
      <c r="T2961" s="18">
        <f t="shared" si="187"/>
        <v>44950.723875661373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7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6">
        <f t="shared" si="186"/>
        <v>41863.757210648146</v>
      </c>
      <c r="T2962" s="18">
        <f t="shared" si="187"/>
        <v>44225.865383597884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7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6">
        <f t="shared" si="186"/>
        <v>42061.212488425925</v>
      </c>
      <c r="T2963" s="18">
        <f t="shared" si="187"/>
        <v>44449.190476190473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7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6">
        <f t="shared" si="186"/>
        <v>42036.24428240741</v>
      </c>
      <c r="T2964" s="18">
        <f t="shared" si="187"/>
        <v>44420.761111111111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7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6">
        <f t="shared" si="186"/>
        <v>42157.470185185186</v>
      </c>
      <c r="T2965" s="18">
        <f t="shared" si="187"/>
        <v>44561.537354497355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7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6">
        <f t="shared" si="186"/>
        <v>41827.909942129627</v>
      </c>
      <c r="T2966" s="18">
        <f t="shared" si="187"/>
        <v>44184.882539682541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7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6">
        <f t="shared" si="186"/>
        <v>42162.729548611111</v>
      </c>
      <c r="T2967" s="18">
        <f t="shared" si="187"/>
        <v>44567.548055555555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7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6">
        <f t="shared" si="186"/>
        <v>42233.738564814819</v>
      </c>
      <c r="T2968" s="18">
        <f t="shared" si="187"/>
        <v>44648.701216931222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7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6">
        <f t="shared" si="186"/>
        <v>42042.197824074072</v>
      </c>
      <c r="T2969" s="18">
        <f t="shared" si="187"/>
        <v>44429.749894179899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7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6">
        <f t="shared" si="186"/>
        <v>42585.523842592593</v>
      </c>
      <c r="T2970" s="18">
        <f t="shared" si="187"/>
        <v>45032.046825396828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7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6">
        <f t="shared" si="186"/>
        <v>42097.786493055552</v>
      </c>
      <c r="T2971" s="18">
        <f t="shared" si="187"/>
        <v>44493.516666666663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7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6">
        <f t="shared" si="186"/>
        <v>41808.669571759259</v>
      </c>
      <c r="T2972" s="18">
        <f t="shared" si="187"/>
        <v>44162.908082010581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7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6">
        <f t="shared" si="186"/>
        <v>41852.658310185187</v>
      </c>
      <c r="T2973" s="18">
        <f t="shared" si="187"/>
        <v>44213.180925925924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7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6">
        <f t="shared" si="186"/>
        <v>42694.110185185185</v>
      </c>
      <c r="T2974" s="18">
        <f t="shared" si="187"/>
        <v>45157.619047619046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7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6">
        <f t="shared" si="186"/>
        <v>42341.818379629629</v>
      </c>
      <c r="T2975" s="18">
        <f t="shared" si="187"/>
        <v>44770.333333333328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7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6">
        <f t="shared" si="186"/>
        <v>41880.061006944445</v>
      </c>
      <c r="T2976" s="18">
        <f t="shared" si="187"/>
        <v>44242.218253968254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7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6">
        <f t="shared" si="186"/>
        <v>41941.683865740742</v>
      </c>
      <c r="T2977" s="18">
        <f t="shared" si="187"/>
        <v>44313.142857142855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7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6">
        <f t="shared" si="186"/>
        <v>42425.730671296296</v>
      </c>
      <c r="T2978" s="18">
        <f t="shared" si="187"/>
        <v>44853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7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6">
        <f t="shared" si="186"/>
        <v>42026.88118055556</v>
      </c>
      <c r="T2979" s="18">
        <f t="shared" si="187"/>
        <v>44445.677777777775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7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6">
        <f t="shared" si="186"/>
        <v>41922.640590277777</v>
      </c>
      <c r="T2980" s="18">
        <f t="shared" si="187"/>
        <v>44269.856349206348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7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6">
        <f t="shared" si="186"/>
        <v>41993.824340277773</v>
      </c>
      <c r="T2981" s="18">
        <f t="shared" si="187"/>
        <v>44359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7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6">
        <f t="shared" si="186"/>
        <v>42219.915856481486</v>
      </c>
      <c r="T2982" s="18">
        <f t="shared" si="187"/>
        <v>44621.666666666672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7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6">
        <f t="shared" si="186"/>
        <v>42225.559675925921</v>
      </c>
      <c r="T2983" s="18">
        <f t="shared" si="187"/>
        <v>44656.496772486775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7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6">
        <f t="shared" si="186"/>
        <v>42381.686840277776</v>
      </c>
      <c r="T2984" s="18">
        <f t="shared" si="187"/>
        <v>44817.784960317462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7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6">
        <f t="shared" si="186"/>
        <v>41894.632361111115</v>
      </c>
      <c r="T2985" s="18">
        <f t="shared" si="187"/>
        <v>44295.484603174606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7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6">
        <f t="shared" si="186"/>
        <v>42576.278715277775</v>
      </c>
      <c r="T2986" s="18">
        <f t="shared" si="187"/>
        <v>45040.175674603175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7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6">
        <f t="shared" si="186"/>
        <v>42654.973703703698</v>
      </c>
      <c r="T2987" s="18">
        <f t="shared" si="187"/>
        <v>45117.761904761908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7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6">
        <f t="shared" si="186"/>
        <v>42431.500069444446</v>
      </c>
      <c r="T2988" s="18">
        <f t="shared" si="187"/>
        <v>44908.952460317465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7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6">
        <f t="shared" si="186"/>
        <v>42627.307303240741</v>
      </c>
      <c r="T2989" s="18">
        <f t="shared" si="187"/>
        <v>45097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7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6">
        <f t="shared" si="186"/>
        <v>42511.362048611118</v>
      </c>
      <c r="T2990" s="18">
        <f t="shared" si="187"/>
        <v>44965.985198412702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7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6">
        <f t="shared" si="186"/>
        <v>42337.02039351852</v>
      </c>
      <c r="T2991" s="18">
        <f t="shared" si="187"/>
        <v>44757.808730158729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7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6">
        <f t="shared" si="186"/>
        <v>42341.57430555555</v>
      </c>
      <c r="T2992" s="18">
        <f t="shared" si="187"/>
        <v>44777.656349206351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7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6">
        <f t="shared" si="186"/>
        <v>42740.837152777778</v>
      </c>
      <c r="T2993" s="18">
        <f t="shared" si="187"/>
        <v>45219.099603174604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7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6">
        <f t="shared" si="186"/>
        <v>42622.767476851848</v>
      </c>
      <c r="T2994" s="18">
        <f t="shared" si="187"/>
        <v>45093.305687830689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7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6">
        <f t="shared" si="186"/>
        <v>42390.838738425926</v>
      </c>
      <c r="T2995" s="18">
        <f t="shared" si="187"/>
        <v>44828.244272486772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7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6">
        <f t="shared" si="186"/>
        <v>41885.478842592594</v>
      </c>
      <c r="T2996" s="18">
        <f t="shared" si="187"/>
        <v>44250.690105820104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7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6">
        <f t="shared" si="186"/>
        <v>42724.665173611109</v>
      </c>
      <c r="T2997" s="18">
        <f t="shared" si="187"/>
        <v>45209.760198412696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7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6">
        <f t="shared" si="186"/>
        <v>42090.912500000006</v>
      </c>
      <c r="T2998" s="18">
        <f t="shared" si="187"/>
        <v>44519.757142857139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7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6">
        <f t="shared" si="186"/>
        <v>42775.733715277776</v>
      </c>
      <c r="T2999" s="18">
        <f t="shared" si="187"/>
        <v>45253.808730158729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7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6">
        <f t="shared" si="186"/>
        <v>41778.193622685183</v>
      </c>
      <c r="T3000" s="18">
        <f t="shared" si="187"/>
        <v>44125.781746031746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7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6">
        <f t="shared" si="186"/>
        <v>42780.740277777775</v>
      </c>
      <c r="T3001" s="18">
        <f t="shared" si="187"/>
        <v>45255.952380952382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7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6">
        <f t="shared" si="186"/>
        <v>42752.827199074076</v>
      </c>
      <c r="T3002" s="18">
        <f t="shared" si="187"/>
        <v>45223.571428571428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7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6">
        <f t="shared" si="186"/>
        <v>42534.895625000005</v>
      </c>
      <c r="T3003" s="18">
        <f t="shared" si="187"/>
        <v>44992.880714285711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7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6">
        <f t="shared" si="186"/>
        <v>41239.83625</v>
      </c>
      <c r="T3004" s="18">
        <f t="shared" si="187"/>
        <v>43512.812857142853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7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6">
        <f t="shared" si="186"/>
        <v>42398.849259259259</v>
      </c>
      <c r="T3005" s="18">
        <f t="shared" si="187"/>
        <v>44838.99920634921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7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6">
        <f t="shared" si="186"/>
        <v>41928.881064814814</v>
      </c>
      <c r="T3006" s="18">
        <f t="shared" si="187"/>
        <v>44300.340264550265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7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6">
        <f t="shared" si="186"/>
        <v>41888.674826388888</v>
      </c>
      <c r="T3007" s="18">
        <f t="shared" si="187"/>
        <v>44254.342658730158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7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6">
        <f t="shared" si="186"/>
        <v>41957.756840277783</v>
      </c>
      <c r="T3008" s="18">
        <f t="shared" si="187"/>
        <v>44333.293531746036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7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6">
        <f t="shared" si="186"/>
        <v>42098.216238425928</v>
      </c>
      <c r="T3009" s="18">
        <f t="shared" si="187"/>
        <v>44483.532843915345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7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6">
        <f t="shared" si="186"/>
        <v>42360.212025462963</v>
      </c>
      <c r="T3010" s="18">
        <f t="shared" si="187"/>
        <v>44793.242314814815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7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6">
        <f t="shared" ref="S3011:S3074" si="190">(((J3011/60)/60)/24+DATE(1970,1,1))</f>
        <v>41939.569907407407</v>
      </c>
      <c r="T3011" s="18">
        <f t="shared" ref="T3011:T3074" si="191">(((I3011/60)/60)/21+DATE(1970,1,1))</f>
        <v>44312.556084656084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7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6">
        <f t="shared" si="190"/>
        <v>41996.832395833335</v>
      </c>
      <c r="T3012" s="18">
        <f t="shared" si="191"/>
        <v>44412.237023809525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7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6">
        <f t="shared" si="190"/>
        <v>42334.468935185185</v>
      </c>
      <c r="T3013" s="18">
        <f t="shared" si="191"/>
        <v>44760.951587301592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7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6">
        <f t="shared" si="190"/>
        <v>42024.702893518523</v>
      </c>
      <c r="T3014" s="18">
        <f t="shared" si="191"/>
        <v>44399.517592592594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7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6">
        <f t="shared" si="190"/>
        <v>42146.836215277777</v>
      </c>
      <c r="T3015" s="18">
        <f t="shared" si="191"/>
        <v>44549.384246031746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7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6">
        <f t="shared" si="190"/>
        <v>41920.123611111114</v>
      </c>
      <c r="T3016" s="18">
        <f t="shared" si="191"/>
        <v>44288.095238095237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7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6">
        <f t="shared" si="190"/>
        <v>41785.72729166667</v>
      </c>
      <c r="T3017" s="18">
        <f t="shared" si="191"/>
        <v>44120.047619047618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7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6">
        <f t="shared" si="190"/>
        <v>41778.548055555555</v>
      </c>
      <c r="T3018" s="18">
        <f t="shared" si="191"/>
        <v>44162.769206349207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7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6">
        <f t="shared" si="190"/>
        <v>41841.850034722222</v>
      </c>
      <c r="T3019" s="18">
        <f t="shared" si="191"/>
        <v>44200.828611111108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7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6">
        <f t="shared" si="190"/>
        <v>42163.29833333334</v>
      </c>
      <c r="T3020" s="18">
        <f t="shared" si="191"/>
        <v>44582.619047619046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7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6">
        <f t="shared" si="190"/>
        <v>41758.833564814813</v>
      </c>
      <c r="T3021" s="18">
        <f t="shared" si="191"/>
        <v>44102.857142857145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7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6">
        <f t="shared" si="190"/>
        <v>42170.846446759257</v>
      </c>
      <c r="T3022" s="18">
        <f t="shared" si="191"/>
        <v>44611.11022486772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7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6">
        <f t="shared" si="190"/>
        <v>42660.618854166663</v>
      </c>
      <c r="T3023" s="18">
        <f t="shared" si="191"/>
        <v>45142.99920634921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7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6">
        <f t="shared" si="190"/>
        <v>42564.95380787037</v>
      </c>
      <c r="T3024" s="18">
        <f t="shared" si="191"/>
        <v>45044.375780423281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7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6">
        <f t="shared" si="190"/>
        <v>42121.675763888896</v>
      </c>
      <c r="T3025" s="18">
        <f t="shared" si="191"/>
        <v>44537.772301587305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7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6">
        <f t="shared" si="190"/>
        <v>41158.993923611109</v>
      </c>
      <c r="T3026" s="18">
        <f t="shared" si="191"/>
        <v>43420.421626984127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7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6">
        <f t="shared" si="190"/>
        <v>41761.509409722225</v>
      </c>
      <c r="T3027" s="18">
        <f t="shared" si="191"/>
        <v>44106.904761904763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7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6">
        <f t="shared" si="190"/>
        <v>42783.459398148145</v>
      </c>
      <c r="T3028" s="18">
        <f t="shared" si="191"/>
        <v>45258.667883597882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7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6">
        <f t="shared" si="190"/>
        <v>42053.704293981486</v>
      </c>
      <c r="T3029" s="18">
        <f t="shared" si="191"/>
        <v>44442.900145502645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7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6">
        <f t="shared" si="190"/>
        <v>42567.264178240745</v>
      </c>
      <c r="T3030" s="18">
        <f t="shared" si="191"/>
        <v>45029.873346560853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7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6">
        <f t="shared" si="190"/>
        <v>41932.708877314813</v>
      </c>
      <c r="T3031" s="18">
        <f t="shared" si="191"/>
        <v>44302.932539682537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7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6">
        <f t="shared" si="190"/>
        <v>42233.747349537036</v>
      </c>
      <c r="T3032" s="18">
        <f t="shared" si="191"/>
        <v>44648.711256613758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7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6">
        <f t="shared" si="190"/>
        <v>42597.882488425923</v>
      </c>
      <c r="T3033" s="18">
        <f t="shared" si="191"/>
        <v>45099.15141534392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7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6">
        <f t="shared" si="190"/>
        <v>42228.044664351852</v>
      </c>
      <c r="T3034" s="18">
        <f t="shared" si="191"/>
        <v>44642.1939021164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7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6">
        <f t="shared" si="190"/>
        <v>42570.110243055555</v>
      </c>
      <c r="T3035" s="18">
        <f t="shared" si="191"/>
        <v>45033.125992063491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7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6">
        <f t="shared" si="190"/>
        <v>42644.535358796296</v>
      </c>
      <c r="T3036" s="18">
        <f t="shared" si="191"/>
        <v>45118.903968253973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7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6">
        <f t="shared" si="190"/>
        <v>41368.560289351852</v>
      </c>
      <c r="T3037" s="18">
        <f t="shared" si="191"/>
        <v>43659.926044973545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7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6">
        <f t="shared" si="190"/>
        <v>41466.785231481481</v>
      </c>
      <c r="T3038" s="18">
        <f t="shared" si="191"/>
        <v>43778.713492063493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7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6">
        <f t="shared" si="190"/>
        <v>40378.893206018518</v>
      </c>
      <c r="T3039" s="18">
        <f t="shared" si="191"/>
        <v>42579.523015873012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7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6">
        <f t="shared" si="190"/>
        <v>42373.252280092594</v>
      </c>
      <c r="T3040" s="18">
        <f t="shared" si="191"/>
        <v>44842.431177248684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7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6">
        <f t="shared" si="190"/>
        <v>41610.794421296298</v>
      </c>
      <c r="T3041" s="18">
        <f t="shared" si="191"/>
        <v>43932.808730158729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7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6">
        <f t="shared" si="190"/>
        <v>42177.791909722218</v>
      </c>
      <c r="T3042" s="18">
        <f t="shared" si="191"/>
        <v>44555.238095238092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7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6">
        <f t="shared" si="190"/>
        <v>42359.868611111116</v>
      </c>
      <c r="T3043" s="18">
        <f t="shared" si="191"/>
        <v>44792.849841269839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7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6">
        <f t="shared" si="190"/>
        <v>42253.688043981485</v>
      </c>
      <c r="T3044" s="18">
        <f t="shared" si="191"/>
        <v>44671.500621693122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7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6">
        <f t="shared" si="190"/>
        <v>42083.070590277777</v>
      </c>
      <c r="T3045" s="18">
        <f t="shared" si="191"/>
        <v>44473.134920634919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7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6">
        <f t="shared" si="190"/>
        <v>42387.7268287037</v>
      </c>
      <c r="T3046" s="18">
        <f t="shared" si="191"/>
        <v>44807.544947089948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7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6">
        <f t="shared" si="190"/>
        <v>41843.155729166669</v>
      </c>
      <c r="T3047" s="18">
        <f t="shared" si="191"/>
        <v>44202.320833333331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7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6">
        <f t="shared" si="190"/>
        <v>41862.803078703706</v>
      </c>
      <c r="T3048" s="18">
        <f t="shared" si="191"/>
        <v>44224.088888888888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7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6">
        <f t="shared" si="190"/>
        <v>42443.989050925928</v>
      </c>
      <c r="T3049" s="18">
        <f t="shared" si="191"/>
        <v>44904.488888888889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7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6">
        <f t="shared" si="190"/>
        <v>41975.901180555549</v>
      </c>
      <c r="T3050" s="18">
        <f t="shared" si="191"/>
        <v>44352.874603174598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7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6">
        <f t="shared" si="190"/>
        <v>42139.014525462961</v>
      </c>
      <c r="T3051" s="18">
        <f t="shared" si="191"/>
        <v>44540.445171957675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7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6">
        <f t="shared" si="190"/>
        <v>42465.16851851852</v>
      </c>
      <c r="T3052" s="18">
        <f t="shared" si="191"/>
        <v>44913.19259259259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7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6">
        <f t="shared" si="190"/>
        <v>42744.416030092587</v>
      </c>
      <c r="T3053" s="18">
        <f t="shared" si="191"/>
        <v>45232.332605820106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7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6">
        <f t="shared" si="190"/>
        <v>42122.670069444444</v>
      </c>
      <c r="T3054" s="18">
        <f t="shared" si="191"/>
        <v>44521.761111111111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7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6">
        <f t="shared" si="190"/>
        <v>41862.761724537035</v>
      </c>
      <c r="T3055" s="18">
        <f t="shared" si="191"/>
        <v>44249.189682539683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7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6">
        <f t="shared" si="190"/>
        <v>42027.832800925928</v>
      </c>
      <c r="T3056" s="18">
        <f t="shared" si="191"/>
        <v>44421.62222222222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7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6">
        <f t="shared" si="190"/>
        <v>41953.95821759259</v>
      </c>
      <c r="T3057" s="18">
        <f t="shared" si="191"/>
        <v>44363.237962962958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7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6">
        <f t="shared" si="190"/>
        <v>41851.636388888888</v>
      </c>
      <c r="T3058" s="18">
        <f t="shared" si="191"/>
        <v>44246.298730158727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7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6">
        <f t="shared" si="190"/>
        <v>42433.650590277779</v>
      </c>
      <c r="T3059" s="18">
        <f t="shared" si="191"/>
        <v>44877.124484126987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7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6">
        <f t="shared" si="190"/>
        <v>42460.374305555553</v>
      </c>
      <c r="T3060" s="18">
        <f t="shared" si="191"/>
        <v>44930.57063492063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7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6">
        <f t="shared" si="190"/>
        <v>41829.935717592591</v>
      </c>
      <c r="T3061" s="18">
        <f t="shared" si="191"/>
        <v>44187.21224867725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7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6">
        <f t="shared" si="190"/>
        <v>42245.274699074071</v>
      </c>
      <c r="T3062" s="18">
        <f t="shared" si="191"/>
        <v>44661.885370370364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7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6">
        <f t="shared" si="190"/>
        <v>41834.784120370372</v>
      </c>
      <c r="T3063" s="18">
        <f t="shared" si="191"/>
        <v>44192.753280423276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7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6">
        <f t="shared" si="190"/>
        <v>42248.535787037035</v>
      </c>
      <c r="T3064" s="18">
        <f t="shared" si="191"/>
        <v>44664.71428571429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7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6">
        <f t="shared" si="190"/>
        <v>42630.922893518517</v>
      </c>
      <c r="T3065" s="18">
        <f t="shared" si="191"/>
        <v>45108.34044973545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7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6">
        <f t="shared" si="190"/>
        <v>42299.130162037036</v>
      </c>
      <c r="T3066" s="18">
        <f t="shared" si="191"/>
        <v>44724.761111111111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7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6">
        <f t="shared" si="190"/>
        <v>41825.055231481485</v>
      </c>
      <c r="T3067" s="18">
        <f t="shared" si="191"/>
        <v>44175.920264550266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7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6">
        <f t="shared" si="190"/>
        <v>42531.228437500002</v>
      </c>
      <c r="T3068" s="18">
        <f t="shared" si="191"/>
        <v>44988.689642857142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7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6">
        <f t="shared" si="190"/>
        <v>42226.938414351855</v>
      </c>
      <c r="T3069" s="18">
        <f t="shared" si="191"/>
        <v>44640.929616402122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7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6">
        <f t="shared" si="190"/>
        <v>42263.691574074073</v>
      </c>
      <c r="T3070" s="18">
        <f t="shared" si="191"/>
        <v>44682.933227513226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7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6">
        <f t="shared" si="190"/>
        <v>41957.833726851852</v>
      </c>
      <c r="T3071" s="18">
        <f t="shared" si="191"/>
        <v>44333.3814021164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7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6">
        <f t="shared" si="190"/>
        <v>42690.733437499999</v>
      </c>
      <c r="T3072" s="18">
        <f t="shared" si="191"/>
        <v>45160.69535714286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7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6">
        <f t="shared" si="190"/>
        <v>42097.732418981483</v>
      </c>
      <c r="T3073" s="18">
        <f t="shared" si="191"/>
        <v>44478.99920634921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7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6">
        <f t="shared" si="190"/>
        <v>42658.690532407403</v>
      </c>
      <c r="T3074" s="18">
        <f t="shared" si="191"/>
        <v>45116.512698412698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7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6">
        <f t="shared" ref="S3075:S3138" si="194">(((J3075/60)/60)/24+DATE(1970,1,1))</f>
        <v>42111.684027777781</v>
      </c>
      <c r="T3075" s="18">
        <f t="shared" ref="T3075:T3138" si="195">(((I3075/60)/60)/21+DATE(1970,1,1))</f>
        <v>44541.348412698411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7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6">
        <f t="shared" si="194"/>
        <v>42409.571284722217</v>
      </c>
      <c r="T3076" s="18">
        <f t="shared" si="195"/>
        <v>44849.652896825399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7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6">
        <f t="shared" si="194"/>
        <v>42551.102314814809</v>
      </c>
      <c r="T3077" s="18">
        <f t="shared" si="195"/>
        <v>45034.259788359792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7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6">
        <f t="shared" si="194"/>
        <v>42226.651886574073</v>
      </c>
      <c r="T3078" s="18">
        <f t="shared" si="195"/>
        <v>44674.887870370367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7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6">
        <f t="shared" si="194"/>
        <v>42766.956921296296</v>
      </c>
      <c r="T3079" s="18">
        <f t="shared" si="195"/>
        <v>45258.093624338624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7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6">
        <f t="shared" si="194"/>
        <v>42031.138831018514</v>
      </c>
      <c r="T3080" s="18">
        <f t="shared" si="195"/>
        <v>44417.158664021161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7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6">
        <f t="shared" si="194"/>
        <v>42055.713368055556</v>
      </c>
      <c r="T3081" s="18">
        <f t="shared" si="195"/>
        <v>44445.196230158734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7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6">
        <f t="shared" si="194"/>
        <v>41940.028287037036</v>
      </c>
      <c r="T3082" s="18">
        <f t="shared" si="195"/>
        <v>44347.365661375661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7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6">
        <f t="shared" si="194"/>
        <v>42237.181608796294</v>
      </c>
      <c r="T3083" s="18">
        <f t="shared" si="195"/>
        <v>44652.63612433862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7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6">
        <f t="shared" si="194"/>
        <v>42293.922986111109</v>
      </c>
      <c r="T3084" s="18">
        <f t="shared" si="195"/>
        <v>44717.531031746032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7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6">
        <f t="shared" si="194"/>
        <v>41853.563402777778</v>
      </c>
      <c r="T3085" s="18">
        <f t="shared" si="195"/>
        <v>44213.809523809527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7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6">
        <f t="shared" si="194"/>
        <v>42100.723738425921</v>
      </c>
      <c r="T3086" s="18">
        <f t="shared" si="195"/>
        <v>44495.609523809522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7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6">
        <f t="shared" si="194"/>
        <v>42246.883784722217</v>
      </c>
      <c r="T3087" s="18">
        <f t="shared" si="195"/>
        <v>44663.724325396826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7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6">
        <f t="shared" si="194"/>
        <v>42173.67082175926</v>
      </c>
      <c r="T3088" s="18">
        <f t="shared" si="195"/>
        <v>44614.338082010581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7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6">
        <f t="shared" si="194"/>
        <v>42665.150347222225</v>
      </c>
      <c r="T3089" s="18">
        <f t="shared" si="195"/>
        <v>45176.076587301592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7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6">
        <f t="shared" si="194"/>
        <v>41981.57230324074</v>
      </c>
      <c r="T3090" s="18">
        <f t="shared" si="195"/>
        <v>44361.651587301589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7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6">
        <f t="shared" si="194"/>
        <v>42528.542627314819</v>
      </c>
      <c r="T3091" s="18">
        <f t="shared" si="195"/>
        <v>44987.380158730157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7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6">
        <f t="shared" si="194"/>
        <v>42065.818807870368</v>
      </c>
      <c r="T3092" s="18">
        <f t="shared" si="195"/>
        <v>44491.031018518523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7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6">
        <f t="shared" si="194"/>
        <v>42566.948414351849</v>
      </c>
      <c r="T3093" s="18">
        <f t="shared" si="195"/>
        <v>45029.512473544972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7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6">
        <f t="shared" si="194"/>
        <v>42255.619351851856</v>
      </c>
      <c r="T3094" s="18">
        <f t="shared" si="195"/>
        <v>44682.047619047618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7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6">
        <f t="shared" si="194"/>
        <v>41760.909039351849</v>
      </c>
      <c r="T3095" s="18">
        <f t="shared" si="195"/>
        <v>44108.618253968256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7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6">
        <f t="shared" si="194"/>
        <v>42207.795787037037</v>
      </c>
      <c r="T3096" s="18">
        <f t="shared" si="195"/>
        <v>44653.338042328047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7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6">
        <f t="shared" si="194"/>
        <v>42523.025231481486</v>
      </c>
      <c r="T3097" s="18">
        <f t="shared" si="195"/>
        <v>45013.600264550259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7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6">
        <f t="shared" si="194"/>
        <v>42114.825532407413</v>
      </c>
      <c r="T3098" s="18">
        <f t="shared" si="195"/>
        <v>44512.800608465608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7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6">
        <f t="shared" si="194"/>
        <v>42629.503483796296</v>
      </c>
      <c r="T3099" s="18">
        <f t="shared" si="195"/>
        <v>45090.809523809527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7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6">
        <f t="shared" si="194"/>
        <v>42359.792233796295</v>
      </c>
      <c r="T3100" s="18">
        <f t="shared" si="195"/>
        <v>44813.584920634923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7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6">
        <f t="shared" si="194"/>
        <v>42382.189710648148</v>
      </c>
      <c r="T3101" s="18">
        <f t="shared" si="195"/>
        <v>44818.359669312165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7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6">
        <f t="shared" si="194"/>
        <v>41902.622395833336</v>
      </c>
      <c r="T3102" s="18">
        <f t="shared" si="195"/>
        <v>44270.282738095237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7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6">
        <f t="shared" si="194"/>
        <v>42171.383530092593</v>
      </c>
      <c r="T3103" s="18">
        <f t="shared" si="195"/>
        <v>44577.37777777778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7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6">
        <f t="shared" si="194"/>
        <v>42555.340486111112</v>
      </c>
      <c r="T3104" s="18">
        <f t="shared" si="195"/>
        <v>45039.103412698416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7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6">
        <f t="shared" si="194"/>
        <v>42107.156319444446</v>
      </c>
      <c r="T3105" s="18">
        <f t="shared" si="195"/>
        <v>44538.321507936511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7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6">
        <f t="shared" si="194"/>
        <v>42006.908692129626</v>
      </c>
      <c r="T3106" s="18">
        <f t="shared" si="195"/>
        <v>44390.809523809527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7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6">
        <f t="shared" si="194"/>
        <v>41876.718935185185</v>
      </c>
      <c r="T3107" s="18">
        <f t="shared" si="195"/>
        <v>44268.666666666672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7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6">
        <f t="shared" si="194"/>
        <v>42241.429120370376</v>
      </c>
      <c r="T3108" s="18">
        <f t="shared" si="195"/>
        <v>44648.904761904763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7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6">
        <f t="shared" si="194"/>
        <v>42128.814247685179</v>
      </c>
      <c r="T3109" s="18">
        <f t="shared" si="195"/>
        <v>44502.501997354499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7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6">
        <f t="shared" si="194"/>
        <v>42062.680486111116</v>
      </c>
      <c r="T3110" s="18">
        <f t="shared" si="195"/>
        <v>44487.444365079369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7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6">
        <f t="shared" si="194"/>
        <v>41844.125115740739</v>
      </c>
      <c r="T3111" s="18">
        <f t="shared" si="195"/>
        <v>44209.142989417989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7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6">
        <f t="shared" si="194"/>
        <v>42745.031469907408</v>
      </c>
      <c r="T3112" s="18">
        <f t="shared" si="195"/>
        <v>45244.464537037042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7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6">
        <f t="shared" si="194"/>
        <v>41885.595138888886</v>
      </c>
      <c r="T3113" s="18">
        <f t="shared" si="195"/>
        <v>44251.96587301587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7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6">
        <f t="shared" si="194"/>
        <v>42615.121921296297</v>
      </c>
      <c r="T3114" s="18">
        <f t="shared" si="195"/>
        <v>45118.853624338626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7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6">
        <f t="shared" si="194"/>
        <v>42081.731273148151</v>
      </c>
      <c r="T3115" s="18">
        <f t="shared" si="195"/>
        <v>44474.978597883601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7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6">
        <f t="shared" si="194"/>
        <v>41843.632523148146</v>
      </c>
      <c r="T3116" s="18">
        <f t="shared" si="195"/>
        <v>44237.151455026455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7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6">
        <f t="shared" si="194"/>
        <v>42496.447071759263</v>
      </c>
      <c r="T3117" s="18">
        <f t="shared" si="195"/>
        <v>44948.939510582015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7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6">
        <f t="shared" si="194"/>
        <v>42081.515335648146</v>
      </c>
      <c r="T3118" s="18">
        <f t="shared" si="195"/>
        <v>44456.4460978836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7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6">
        <f t="shared" si="194"/>
        <v>42509.374537037031</v>
      </c>
      <c r="T3119" s="18">
        <f t="shared" si="195"/>
        <v>44938.771428571432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7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6">
        <f t="shared" si="194"/>
        <v>42534.649571759262</v>
      </c>
      <c r="T3120" s="18">
        <f t="shared" si="195"/>
        <v>44980.028082010584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7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6">
        <f t="shared" si="194"/>
        <v>42060.04550925926</v>
      </c>
      <c r="T3121" s="18">
        <f t="shared" si="195"/>
        <v>44450.147248677255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7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6">
        <f t="shared" si="194"/>
        <v>42435.942083333335</v>
      </c>
      <c r="T3122" s="18">
        <f t="shared" si="195"/>
        <v>44914.029047619049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7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6">
        <f t="shared" si="194"/>
        <v>41848.679803240739</v>
      </c>
      <c r="T3123" s="18">
        <f t="shared" si="195"/>
        <v>44242.919775132279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7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6">
        <f t="shared" si="194"/>
        <v>42678.932083333333</v>
      </c>
      <c r="T3124" s="18">
        <f t="shared" si="195"/>
        <v>45128.97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7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6">
        <f t="shared" si="194"/>
        <v>42530.993032407408</v>
      </c>
      <c r="T3125" s="18">
        <f t="shared" si="195"/>
        <v>44988.420608465603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7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6">
        <f t="shared" si="194"/>
        <v>41977.780104166668</v>
      </c>
      <c r="T3126" s="18">
        <f t="shared" si="195"/>
        <v>44390.46297619048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7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6">
        <f t="shared" si="194"/>
        <v>42346.20685185185</v>
      </c>
      <c r="T3127" s="18">
        <f t="shared" si="195"/>
        <v>44777.236402116403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7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6">
        <f t="shared" si="194"/>
        <v>42427.01807870371</v>
      </c>
      <c r="T3128" s="18">
        <f t="shared" si="195"/>
        <v>44869.544470899476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7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6">
        <f t="shared" si="194"/>
        <v>42034.856817129628</v>
      </c>
      <c r="T3129" s="18">
        <f t="shared" si="195"/>
        <v>44421.407791005287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7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6">
        <f t="shared" si="194"/>
        <v>42780.825706018513</v>
      </c>
      <c r="T3130" s="18">
        <f t="shared" si="195"/>
        <v>45273.896044973546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7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6">
        <f t="shared" si="194"/>
        <v>42803.842812499999</v>
      </c>
      <c r="T3131" s="18">
        <f t="shared" si="195"/>
        <v>45311.62988095238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7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6">
        <f t="shared" si="194"/>
        <v>42808.640231481477</v>
      </c>
      <c r="T3132" s="18">
        <f t="shared" si="195"/>
        <v>45306.380158730157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7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6">
        <f t="shared" si="194"/>
        <v>42803.579224537039</v>
      </c>
      <c r="T3133" s="18">
        <f t="shared" si="195"/>
        <v>45299.900066137561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7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6">
        <f t="shared" si="194"/>
        <v>42786.350231481483</v>
      </c>
      <c r="T3134" s="18">
        <f t="shared" si="195"/>
        <v>45314.495502645499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7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6">
        <f t="shared" si="194"/>
        <v>42788.565208333333</v>
      </c>
      <c r="T3135" s="18">
        <f t="shared" si="195"/>
        <v>45282.74119047619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7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6">
        <f t="shared" si="194"/>
        <v>42800.720127314817</v>
      </c>
      <c r="T3136" s="18">
        <f t="shared" si="195"/>
        <v>45286.346812169315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7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6">
        <f t="shared" si="194"/>
        <v>42807.151863425926</v>
      </c>
      <c r="T3137" s="18">
        <f t="shared" si="195"/>
        <v>45294.887843915349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7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6">
        <f t="shared" si="194"/>
        <v>42789.462430555555</v>
      </c>
      <c r="T3138" s="18">
        <f t="shared" si="195"/>
        <v>45291.237301587302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7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6">
        <f t="shared" ref="S3139:S3202" si="198">(((J3139/60)/60)/24+DATE(1970,1,1))</f>
        <v>42807.885057870371</v>
      </c>
      <c r="T3139" s="18">
        <f t="shared" ref="T3139:T3202" si="199">(((I3139/60)/60)/21+DATE(1970,1,1))</f>
        <v>45328.771428571432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7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6">
        <f t="shared" si="198"/>
        <v>42809.645914351851</v>
      </c>
      <c r="T3140" s="18">
        <f t="shared" si="199"/>
        <v>45294.309616402112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7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6">
        <f t="shared" si="198"/>
        <v>42785.270370370374</v>
      </c>
      <c r="T3141" s="18">
        <f t="shared" si="199"/>
        <v>45283.502380952385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7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6">
        <f t="shared" si="198"/>
        <v>42802.718784722223</v>
      </c>
      <c r="T3142" s="18">
        <f t="shared" si="199"/>
        <v>45298.916706349206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7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6">
        <f t="shared" si="198"/>
        <v>42800.753333333334</v>
      </c>
      <c r="T3143" s="18">
        <f t="shared" si="199"/>
        <v>45309.380952380954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7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6">
        <f t="shared" si="198"/>
        <v>42783.513182870374</v>
      </c>
      <c r="T3144" s="18">
        <f t="shared" si="199"/>
        <v>45276.967447089948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7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6">
        <f t="shared" si="198"/>
        <v>42808.358287037037</v>
      </c>
      <c r="T3145" s="18">
        <f t="shared" si="199"/>
        <v>45300.838042328047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7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6">
        <f t="shared" si="198"/>
        <v>42796.538275462968</v>
      </c>
      <c r="T3146" s="18">
        <f t="shared" si="199"/>
        <v>45276.71428571429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7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6">
        <f t="shared" si="198"/>
        <v>42762.040902777779</v>
      </c>
      <c r="T3147" s="18">
        <f t="shared" si="199"/>
        <v>45286.713412698409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7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6">
        <f t="shared" si="198"/>
        <v>42796.682476851856</v>
      </c>
      <c r="T3148" s="18">
        <f t="shared" si="199"/>
        <v>45309.160925925928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7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6">
        <f t="shared" si="198"/>
        <v>41909.969386574077</v>
      </c>
      <c r="T3149" s="18">
        <f t="shared" si="199"/>
        <v>44290.155489417986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7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6">
        <f t="shared" si="198"/>
        <v>41891.665324074071</v>
      </c>
      <c r="T3150" s="18">
        <f t="shared" si="199"/>
        <v>44248.047619047618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7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6">
        <f t="shared" si="198"/>
        <v>41226.017361111109</v>
      </c>
      <c r="T3151" s="18">
        <f t="shared" si="199"/>
        <v>43490.238095238092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7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6">
        <f t="shared" si="198"/>
        <v>40478.263923611114</v>
      </c>
      <c r="T3152" s="18">
        <f t="shared" si="199"/>
        <v>42710.904761904763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7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6">
        <f t="shared" si="198"/>
        <v>41862.83997685185</v>
      </c>
      <c r="T3153" s="18">
        <f t="shared" si="199"/>
        <v>44224.817116402119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7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6">
        <f t="shared" si="198"/>
        <v>41550.867673611108</v>
      </c>
      <c r="T3154" s="18">
        <f t="shared" si="199"/>
        <v>43868.277341269844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7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6">
        <f t="shared" si="198"/>
        <v>40633.154363425929</v>
      </c>
      <c r="T3155" s="18">
        <f t="shared" si="199"/>
        <v>42820.665873015874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7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6">
        <f t="shared" si="198"/>
        <v>40970.875671296293</v>
      </c>
      <c r="T3156" s="18">
        <f t="shared" si="199"/>
        <v>43205.381719576719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7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6">
        <f t="shared" si="198"/>
        <v>41233.499131944445</v>
      </c>
      <c r="T3157" s="18">
        <f t="shared" si="199"/>
        <v>43505.570436507936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7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6">
        <f t="shared" si="198"/>
        <v>41026.953055555554</v>
      </c>
      <c r="T3158" s="18">
        <f t="shared" si="199"/>
        <v>43275.232063492062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7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6">
        <f t="shared" si="198"/>
        <v>41829.788252314815</v>
      </c>
      <c r="T3159" s="18">
        <f t="shared" si="199"/>
        <v>44163.523809523809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7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6">
        <f t="shared" si="198"/>
        <v>41447.839722222219</v>
      </c>
      <c r="T3160" s="18">
        <f t="shared" si="199"/>
        <v>43750.531111111108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7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6">
        <f t="shared" si="198"/>
        <v>40884.066678240742</v>
      </c>
      <c r="T3161" s="18">
        <f t="shared" si="199"/>
        <v>43120.952380952382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7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6">
        <f t="shared" si="198"/>
        <v>41841.26489583333</v>
      </c>
      <c r="T3162" s="18">
        <f t="shared" si="199"/>
        <v>44192.094444444447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7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6">
        <f t="shared" si="198"/>
        <v>41897.536134259259</v>
      </c>
      <c r="T3163" s="18">
        <f t="shared" si="199"/>
        <v>44264.469867724867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7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6">
        <f t="shared" si="198"/>
        <v>41799.685902777775</v>
      </c>
      <c r="T3164" s="18">
        <f t="shared" si="199"/>
        <v>44149.666666666672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7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6">
        <f t="shared" si="198"/>
        <v>41775.753761574073</v>
      </c>
      <c r="T3165" s="18">
        <f t="shared" si="199"/>
        <v>44125.29001322751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7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6">
        <f t="shared" si="198"/>
        <v>41766.80572916667</v>
      </c>
      <c r="T3166" s="18">
        <f t="shared" si="199"/>
        <v>44118.492261904765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7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6">
        <f t="shared" si="198"/>
        <v>40644.159259259257</v>
      </c>
      <c r="T3167" s="18">
        <f t="shared" si="199"/>
        <v>42822.903968253973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7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6">
        <f t="shared" si="198"/>
        <v>41940.69158564815</v>
      </c>
      <c r="T3168" s="18">
        <f t="shared" si="199"/>
        <v>44312.237301587302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7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6">
        <f t="shared" si="198"/>
        <v>41839.175706018519</v>
      </c>
      <c r="T3169" s="18">
        <f t="shared" si="199"/>
        <v>44179.486521164021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7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6">
        <f t="shared" si="198"/>
        <v>41772.105937500004</v>
      </c>
      <c r="T3170" s="18">
        <f t="shared" si="199"/>
        <v>44123.190476190473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7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6">
        <f t="shared" si="198"/>
        <v>41591.737974537034</v>
      </c>
      <c r="T3171" s="18">
        <f t="shared" si="199"/>
        <v>43914.380158730157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7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6">
        <f t="shared" si="198"/>
        <v>41789.080370370371</v>
      </c>
      <c r="T3172" s="18">
        <f t="shared" si="199"/>
        <v>44144.047619047618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7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6">
        <f t="shared" si="198"/>
        <v>42466.608310185184</v>
      </c>
      <c r="T3173" s="18">
        <f t="shared" si="199"/>
        <v>44914.838068783065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7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6">
        <f t="shared" si="198"/>
        <v>40923.729953703703</v>
      </c>
      <c r="T3174" s="18">
        <f t="shared" si="199"/>
        <v>43151.548518518517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7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6">
        <f t="shared" si="198"/>
        <v>41878.878379629627</v>
      </c>
      <c r="T3175" s="18">
        <f t="shared" si="199"/>
        <v>44243.146719576718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7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6">
        <f t="shared" si="198"/>
        <v>41862.864675925928</v>
      </c>
      <c r="T3176" s="18">
        <f t="shared" si="199"/>
        <v>44206.559629629628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7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6">
        <f t="shared" si="198"/>
        <v>40531.886886574073</v>
      </c>
      <c r="T3177" s="18">
        <f t="shared" si="199"/>
        <v>42738.013584656088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7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6">
        <f t="shared" si="198"/>
        <v>41477.930914351848</v>
      </c>
      <c r="T3178" s="18">
        <f t="shared" si="199"/>
        <v>43781.142857142855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7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6">
        <f t="shared" si="198"/>
        <v>41781.666770833333</v>
      </c>
      <c r="T3179" s="18">
        <f t="shared" si="199"/>
        <v>44132.047738095236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7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6">
        <f t="shared" si="198"/>
        <v>41806.605034722219</v>
      </c>
      <c r="T3180" s="18">
        <f t="shared" si="199"/>
        <v>44160.548611111109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7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6">
        <f t="shared" si="198"/>
        <v>41375.702210648145</v>
      </c>
      <c r="T3181" s="18">
        <f t="shared" si="199"/>
        <v>43662.373955026458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7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6">
        <f t="shared" si="198"/>
        <v>41780.412604166668</v>
      </c>
      <c r="T3182" s="18">
        <f t="shared" si="199"/>
        <v>44130.614404761902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7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6">
        <f t="shared" si="198"/>
        <v>41779.310034722221</v>
      </c>
      <c r="T3183" s="18">
        <f t="shared" si="199"/>
        <v>44125.190476190473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7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6">
        <f t="shared" si="198"/>
        <v>40883.949317129627</v>
      </c>
      <c r="T3184" s="18">
        <f t="shared" si="199"/>
        <v>43135.523809523809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7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6">
        <f t="shared" si="198"/>
        <v>41491.79478009259</v>
      </c>
      <c r="T3185" s="18">
        <f t="shared" si="199"/>
        <v>43787.051177248679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7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6">
        <f t="shared" si="198"/>
        <v>41791.993414351848</v>
      </c>
      <c r="T3186" s="18">
        <f t="shared" si="199"/>
        <v>44143.849616402113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7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6">
        <f t="shared" si="198"/>
        <v>41829.977326388893</v>
      </c>
      <c r="T3187" s="18">
        <f t="shared" si="199"/>
        <v>44160.974087301591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7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6">
        <f t="shared" si="198"/>
        <v>41868.924050925925</v>
      </c>
      <c r="T3188" s="18">
        <f t="shared" si="199"/>
        <v>44231.71428571429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7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6">
        <f t="shared" si="198"/>
        <v>41835.666354166664</v>
      </c>
      <c r="T3189" s="18">
        <f t="shared" si="199"/>
        <v>44182.332976190475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7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6">
        <f t="shared" si="198"/>
        <v>42144.415532407409</v>
      </c>
      <c r="T3190" s="18">
        <f t="shared" si="199"/>
        <v>44536.332037037035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7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6">
        <f t="shared" si="198"/>
        <v>42118.346435185187</v>
      </c>
      <c r="T3191" s="18">
        <f t="shared" si="199"/>
        <v>44516.824497354493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7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6">
        <f t="shared" si="198"/>
        <v>42683.151331018518</v>
      </c>
      <c r="T3192" s="18">
        <f t="shared" si="199"/>
        <v>45162.363425925927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7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6">
        <f t="shared" si="198"/>
        <v>42538.755428240736</v>
      </c>
      <c r="T3193" s="18">
        <f t="shared" si="199"/>
        <v>45031.577632275134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7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6">
        <f t="shared" si="198"/>
        <v>42018.94049768518</v>
      </c>
      <c r="T3194" s="18">
        <f t="shared" si="199"/>
        <v>44420.333333333328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7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6">
        <f t="shared" si="198"/>
        <v>42010.968240740738</v>
      </c>
      <c r="T3195" s="18">
        <f t="shared" si="199"/>
        <v>44411.249417989413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7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6">
        <f t="shared" si="198"/>
        <v>42182.062476851846</v>
      </c>
      <c r="T3196" s="18">
        <f t="shared" si="199"/>
        <v>44589.64283068783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7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6">
        <f t="shared" si="198"/>
        <v>42017.594236111108</v>
      </c>
      <c r="T3197" s="18">
        <f t="shared" si="199"/>
        <v>44401.679126984127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7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6">
        <f t="shared" si="198"/>
        <v>42157.598090277781</v>
      </c>
      <c r="T3198" s="18">
        <f t="shared" si="199"/>
        <v>44595.952380952382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7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6">
        <f t="shared" si="198"/>
        <v>42009.493263888886</v>
      </c>
      <c r="T3199" s="18">
        <f t="shared" si="199"/>
        <v>44392.420873015872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7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6">
        <f t="shared" si="198"/>
        <v>42013.424502314811</v>
      </c>
      <c r="T3200" s="18">
        <f t="shared" si="199"/>
        <v>44406.056574074071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7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6">
        <f t="shared" si="198"/>
        <v>41858.761782407404</v>
      </c>
      <c r="T3201" s="18">
        <f t="shared" si="199"/>
        <v>44220.28571428571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7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6">
        <f t="shared" si="198"/>
        <v>42460.320613425924</v>
      </c>
      <c r="T3202" s="18">
        <f t="shared" si="199"/>
        <v>44907.550793650793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7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6">
        <f t="shared" ref="S3203:S3266" si="202">(((J3203/60)/60)/24+DATE(1970,1,1))</f>
        <v>41861.767094907409</v>
      </c>
      <c r="T3203" s="18">
        <f t="shared" ref="T3203:T3266" si="203">(((I3203/60)/60)/21+DATE(1970,1,1))</f>
        <v>44213.305251322752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7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6">
        <f t="shared" si="202"/>
        <v>42293.853541666671</v>
      </c>
      <c r="T3204" s="18">
        <f t="shared" si="203"/>
        <v>44749.856349206348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7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6">
        <f t="shared" si="202"/>
        <v>42242.988680555558</v>
      </c>
      <c r="T3205" s="18">
        <f t="shared" si="203"/>
        <v>44659.272777777776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7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6">
        <f t="shared" si="202"/>
        <v>42172.686099537037</v>
      </c>
      <c r="T3206" s="18">
        <f t="shared" si="203"/>
        <v>44578.915873015874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7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6">
        <f t="shared" si="202"/>
        <v>42095.374675925923</v>
      </c>
      <c r="T3207" s="18">
        <f t="shared" si="203"/>
        <v>44490.571058201065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7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6">
        <f t="shared" si="202"/>
        <v>42236.276053240741</v>
      </c>
      <c r="T3208" s="18">
        <f t="shared" si="203"/>
        <v>44651.6012037037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7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6">
        <f t="shared" si="202"/>
        <v>42057.277858796297</v>
      </c>
      <c r="T3209" s="18">
        <f t="shared" si="203"/>
        <v>44481.269933862437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7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6">
        <f t="shared" si="202"/>
        <v>41827.605057870373</v>
      </c>
      <c r="T3210" s="18">
        <f t="shared" si="203"/>
        <v>44174.262923280425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7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6">
        <f t="shared" si="202"/>
        <v>41778.637245370373</v>
      </c>
      <c r="T3211" s="18">
        <f t="shared" si="203"/>
        <v>44131.238095238092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7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6">
        <f t="shared" si="202"/>
        <v>41013.936562499999</v>
      </c>
      <c r="T3212" s="18">
        <f t="shared" si="203"/>
        <v>43274.332539682538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7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6">
        <f t="shared" si="202"/>
        <v>41834.586574074077</v>
      </c>
      <c r="T3213" s="18">
        <f t="shared" si="203"/>
        <v>44194.238095238092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7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6">
        <f t="shared" si="202"/>
        <v>41829.795729166668</v>
      </c>
      <c r="T3214" s="18">
        <f t="shared" si="203"/>
        <v>44187.052261904762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7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6">
        <f t="shared" si="202"/>
        <v>42171.763414351852</v>
      </c>
      <c r="T3215" s="18">
        <f t="shared" si="203"/>
        <v>44589.301044973545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7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6">
        <f t="shared" si="202"/>
        <v>42337.792511574073</v>
      </c>
      <c r="T3216" s="18">
        <f t="shared" si="203"/>
        <v>44775.85317460318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7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6">
        <f t="shared" si="202"/>
        <v>42219.665173611109</v>
      </c>
      <c r="T3217" s="18">
        <f t="shared" si="203"/>
        <v>44641.189682539683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7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6">
        <f t="shared" si="202"/>
        <v>42165.462627314817</v>
      </c>
      <c r="T3218" s="18">
        <f t="shared" si="203"/>
        <v>44571.976190476191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7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6">
        <f t="shared" si="202"/>
        <v>42648.546111111107</v>
      </c>
      <c r="T3219" s="18">
        <f t="shared" si="203"/>
        <v>45122.766984126982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7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6">
        <f t="shared" si="202"/>
        <v>41971.002152777779</v>
      </c>
      <c r="T3220" s="18">
        <f t="shared" si="203"/>
        <v>44351.857142857145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7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6">
        <f t="shared" si="202"/>
        <v>42050.983182870375</v>
      </c>
      <c r="T3221" s="18">
        <f t="shared" si="203"/>
        <v>44445.504589947086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7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6">
        <f t="shared" si="202"/>
        <v>42772.833379629628</v>
      </c>
      <c r="T3222" s="18">
        <f t="shared" si="203"/>
        <v>45269.428571428572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7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6">
        <f t="shared" si="202"/>
        <v>42155.696793981479</v>
      </c>
      <c r="T3223" s="18">
        <f t="shared" si="203"/>
        <v>44565.224907407406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7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6">
        <f t="shared" si="202"/>
        <v>42270.582141203704</v>
      </c>
      <c r="T3224" s="18">
        <f t="shared" si="203"/>
        <v>44692.308730158729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7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6">
        <f t="shared" si="202"/>
        <v>42206.835370370376</v>
      </c>
      <c r="T3225" s="18">
        <f t="shared" si="203"/>
        <v>44617.954708994708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7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6">
        <f t="shared" si="202"/>
        <v>42697.850844907407</v>
      </c>
      <c r="T3226" s="18">
        <f t="shared" si="203"/>
        <v>45198.952380952382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7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6">
        <f t="shared" si="202"/>
        <v>42503.559467592597</v>
      </c>
      <c r="T3227" s="18">
        <f t="shared" si="203"/>
        <v>44947.142857142855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7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6">
        <f t="shared" si="202"/>
        <v>42277.583472222221</v>
      </c>
      <c r="T3228" s="18">
        <f t="shared" si="203"/>
        <v>44698.809682539679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7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6">
        <f t="shared" si="202"/>
        <v>42722.882361111115</v>
      </c>
      <c r="T3229" s="18">
        <f t="shared" si="203"/>
        <v>45207.722698412705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7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6">
        <f t="shared" si="202"/>
        <v>42323.70930555556</v>
      </c>
      <c r="T3230" s="18">
        <f t="shared" si="203"/>
        <v>44753.237301587302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7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6">
        <f t="shared" si="202"/>
        <v>41933.291643518518</v>
      </c>
      <c r="T3231" s="18">
        <f t="shared" si="203"/>
        <v>44305.380925925929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7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6">
        <f t="shared" si="202"/>
        <v>41898.168125000004</v>
      </c>
      <c r="T3232" s="18">
        <f t="shared" si="203"/>
        <v>44248.046825396828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7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6">
        <f t="shared" si="202"/>
        <v>42446.943831018521</v>
      </c>
      <c r="T3233" s="18">
        <f t="shared" si="203"/>
        <v>44892.364378306884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7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6">
        <f t="shared" si="202"/>
        <v>42463.81385416667</v>
      </c>
      <c r="T3234" s="18">
        <f t="shared" si="203"/>
        <v>44912.046825396828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7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6">
        <f t="shared" si="202"/>
        <v>42766.805034722223</v>
      </c>
      <c r="T3235" s="18">
        <f t="shared" si="203"/>
        <v>45257.92003968254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7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6">
        <f t="shared" si="202"/>
        <v>42734.789444444439</v>
      </c>
      <c r="T3236" s="18">
        <f t="shared" si="203"/>
        <v>45224.976984126988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7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6">
        <f t="shared" si="202"/>
        <v>42522.347812499997</v>
      </c>
      <c r="T3237" s="18">
        <f t="shared" si="203"/>
        <v>44978.540357142861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7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6">
        <f t="shared" si="202"/>
        <v>42702.917048611111</v>
      </c>
      <c r="T3238" s="18">
        <f t="shared" si="203"/>
        <v>45184.9051984127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7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6">
        <f t="shared" si="202"/>
        <v>42252.474351851852</v>
      </c>
      <c r="T3239" s="18">
        <f t="shared" si="203"/>
        <v>44662.903968253973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7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6">
        <f t="shared" si="202"/>
        <v>42156.510393518518</v>
      </c>
      <c r="T3240" s="18">
        <f t="shared" si="203"/>
        <v>44560.440449735448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7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6">
        <f t="shared" si="202"/>
        <v>42278.089039351849</v>
      </c>
      <c r="T3241" s="18">
        <f t="shared" si="203"/>
        <v>44693.57063492063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7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6">
        <f t="shared" si="202"/>
        <v>42754.693842592591</v>
      </c>
      <c r="T3242" s="18">
        <f t="shared" si="203"/>
        <v>45242.095238095237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7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6">
        <f t="shared" si="202"/>
        <v>41893.324884259258</v>
      </c>
      <c r="T3243" s="18">
        <f t="shared" si="203"/>
        <v>44263.046825396828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7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6">
        <f t="shared" si="202"/>
        <v>41871.755694444444</v>
      </c>
      <c r="T3244" s="18">
        <f t="shared" si="203"/>
        <v>44235.006507936509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7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6">
        <f t="shared" si="202"/>
        <v>42262.096782407403</v>
      </c>
      <c r="T3245" s="18">
        <f t="shared" si="203"/>
        <v>44674.142857142855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7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6">
        <f t="shared" si="202"/>
        <v>42675.694236111114</v>
      </c>
      <c r="T3246" s="18">
        <f t="shared" si="203"/>
        <v>45153.841031746037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7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6">
        <f t="shared" si="202"/>
        <v>42135.60020833333</v>
      </c>
      <c r="T3247" s="18">
        <f t="shared" si="203"/>
        <v>44538.238095238092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7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6">
        <f t="shared" si="202"/>
        <v>42230.472222222219</v>
      </c>
      <c r="T3248" s="18">
        <f t="shared" si="203"/>
        <v>44643.475396825394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7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6">
        <f t="shared" si="202"/>
        <v>42167.434166666666</v>
      </c>
      <c r="T3249" s="18">
        <f t="shared" si="203"/>
        <v>44572.92476190476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7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6">
        <f t="shared" si="202"/>
        <v>42068.888391203705</v>
      </c>
      <c r="T3250" s="18">
        <f t="shared" si="203"/>
        <v>44460.253399470901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7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6">
        <f t="shared" si="202"/>
        <v>42145.746689814812</v>
      </c>
      <c r="T3251" s="18">
        <f t="shared" si="203"/>
        <v>44548.139074074075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7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6">
        <f t="shared" si="202"/>
        <v>41918.742175925923</v>
      </c>
      <c r="T3252" s="18">
        <f t="shared" si="203"/>
        <v>44288.752962962964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7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6">
        <f t="shared" si="202"/>
        <v>42146.731087962966</v>
      </c>
      <c r="T3253" s="18">
        <f t="shared" si="203"/>
        <v>44549.264100529101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7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6">
        <f t="shared" si="202"/>
        <v>42590.472685185188</v>
      </c>
      <c r="T3254" s="18">
        <f t="shared" si="203"/>
        <v>45056.397354497356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7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6">
        <f t="shared" si="202"/>
        <v>42602.576712962968</v>
      </c>
      <c r="T3255" s="18">
        <f t="shared" si="203"/>
        <v>45057.178571428572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7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6">
        <f t="shared" si="202"/>
        <v>42059.085752314815</v>
      </c>
      <c r="T3256" s="18">
        <f t="shared" si="203"/>
        <v>44449.050383597889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7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6">
        <f t="shared" si="202"/>
        <v>41889.768229166664</v>
      </c>
      <c r="T3257" s="18">
        <f t="shared" si="203"/>
        <v>44255.592261904763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7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6">
        <f t="shared" si="202"/>
        <v>42144.573807870373</v>
      </c>
      <c r="T3258" s="18">
        <f t="shared" si="203"/>
        <v>44537.189682539683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7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6">
        <f t="shared" si="202"/>
        <v>42758.559629629628</v>
      </c>
      <c r="T3259" s="18">
        <f t="shared" si="203"/>
        <v>45248.496719576724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7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6">
        <f t="shared" si="202"/>
        <v>41982.887280092589</v>
      </c>
      <c r="T3260" s="18">
        <f t="shared" si="203"/>
        <v>44362.014034391534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7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6">
        <f t="shared" si="202"/>
        <v>42614.760937500003</v>
      </c>
      <c r="T3261" s="18">
        <f t="shared" si="203"/>
        <v>45083.475396825394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7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6">
        <f t="shared" si="202"/>
        <v>42303.672662037032</v>
      </c>
      <c r="T3262" s="18">
        <f t="shared" si="203"/>
        <v>44734.3878042328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7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6">
        <f t="shared" si="202"/>
        <v>42171.725416666668</v>
      </c>
      <c r="T3263" s="18">
        <f t="shared" si="203"/>
        <v>44577.829047619045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7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6">
        <f t="shared" si="202"/>
        <v>41964.315532407403</v>
      </c>
      <c r="T3264" s="18">
        <f t="shared" si="203"/>
        <v>44341.761904761908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7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6">
        <f t="shared" si="202"/>
        <v>42284.516064814816</v>
      </c>
      <c r="T3265" s="18">
        <f t="shared" si="203"/>
        <v>44699.142857142855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7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6">
        <f t="shared" si="202"/>
        <v>42016.800208333334</v>
      </c>
      <c r="T3266" s="18">
        <f t="shared" si="203"/>
        <v>44384.904761904763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7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6">
        <f t="shared" ref="S3267:S3330" si="206">(((J3267/60)/60)/24+DATE(1970,1,1))</f>
        <v>42311.711979166663</v>
      </c>
      <c r="T3267" s="18">
        <f t="shared" ref="T3267:T3330" si="207">(((I3267/60)/60)/21+DATE(1970,1,1))</f>
        <v>44737.809523809527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7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6">
        <f t="shared" si="206"/>
        <v>42136.536134259266</v>
      </c>
      <c r="T3268" s="18">
        <f t="shared" si="207"/>
        <v>44539.142857142855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7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6">
        <f t="shared" si="206"/>
        <v>42172.757638888885</v>
      </c>
      <c r="T3269" s="18">
        <f t="shared" si="207"/>
        <v>44579.008730158734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7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6">
        <f t="shared" si="206"/>
        <v>42590.90425925926</v>
      </c>
      <c r="T3270" s="18">
        <f t="shared" si="207"/>
        <v>45040.890582010587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7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6">
        <f t="shared" si="206"/>
        <v>42137.395798611105</v>
      </c>
      <c r="T3271" s="18">
        <f t="shared" si="207"/>
        <v>44543.238095238092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7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6">
        <f t="shared" si="206"/>
        <v>42167.533159722225</v>
      </c>
      <c r="T3272" s="18">
        <f t="shared" si="207"/>
        <v>44573.037896825394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7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6">
        <f t="shared" si="206"/>
        <v>41915.437210648146</v>
      </c>
      <c r="T3273" s="18">
        <f t="shared" si="207"/>
        <v>44284.975859788363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7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6">
        <f t="shared" si="206"/>
        <v>42284.500104166669</v>
      </c>
      <c r="T3274" s="18">
        <f t="shared" si="207"/>
        <v>44706.762023809526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7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6">
        <f t="shared" si="206"/>
        <v>42611.801412037035</v>
      </c>
      <c r="T3275" s="18">
        <f t="shared" si="207"/>
        <v>45064.761904761908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7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6">
        <f t="shared" si="206"/>
        <v>42400.704537037032</v>
      </c>
      <c r="T3276" s="18">
        <f t="shared" si="207"/>
        <v>44855.71428571429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7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6">
        <f t="shared" si="206"/>
        <v>42017.88045138889</v>
      </c>
      <c r="T3277" s="18">
        <f t="shared" si="207"/>
        <v>44397.78571428571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7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6">
        <f t="shared" si="206"/>
        <v>42426.949988425928</v>
      </c>
      <c r="T3278" s="18">
        <f t="shared" si="207"/>
        <v>44874.332539682538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7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6">
        <f t="shared" si="206"/>
        <v>41931.682939814818</v>
      </c>
      <c r="T3279" s="18">
        <f t="shared" si="207"/>
        <v>44303.542407407411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7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6">
        <f t="shared" si="206"/>
        <v>42124.848414351851</v>
      </c>
      <c r="T3280" s="18">
        <f t="shared" si="207"/>
        <v>44524.255330687825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7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6">
        <f t="shared" si="206"/>
        <v>42431.102534722217</v>
      </c>
      <c r="T3281" s="18">
        <f t="shared" si="207"/>
        <v>44874.212420634918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7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6">
        <f t="shared" si="206"/>
        <v>42121.756921296299</v>
      </c>
      <c r="T3282" s="18">
        <f t="shared" si="207"/>
        <v>44525.809523809527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7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6">
        <f t="shared" si="206"/>
        <v>42219.019733796296</v>
      </c>
      <c r="T3283" s="18">
        <f t="shared" si="207"/>
        <v>44631.879695767195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7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6">
        <f t="shared" si="206"/>
        <v>42445.19430555556</v>
      </c>
      <c r="T3284" s="18">
        <f t="shared" si="207"/>
        <v>44906.364920634922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7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6">
        <f t="shared" si="206"/>
        <v>42379.74418981481</v>
      </c>
      <c r="T3285" s="18">
        <f t="shared" si="207"/>
        <v>44816.857142857145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7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6">
        <f t="shared" si="206"/>
        <v>42380.884872685187</v>
      </c>
      <c r="T3286" s="18">
        <f t="shared" si="207"/>
        <v>44802.427777777775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7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6">
        <f t="shared" si="206"/>
        <v>42762.942430555559</v>
      </c>
      <c r="T3287" s="18">
        <f t="shared" si="207"/>
        <v>45254.952380952382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7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6">
        <f t="shared" si="206"/>
        <v>42567.840069444443</v>
      </c>
      <c r="T3288" s="18">
        <f t="shared" si="207"/>
        <v>45030.53150793651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7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6">
        <f t="shared" si="206"/>
        <v>42311.750324074077</v>
      </c>
      <c r="T3289" s="18">
        <f t="shared" si="207"/>
        <v>44732.143227513225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7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6">
        <f t="shared" si="206"/>
        <v>42505.774479166663</v>
      </c>
      <c r="T3290" s="18">
        <f t="shared" si="207"/>
        <v>44966.666666666672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7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6">
        <f t="shared" si="206"/>
        <v>42758.368078703701</v>
      </c>
      <c r="T3291" s="18">
        <f t="shared" si="207"/>
        <v>45245.992089947089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7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6">
        <f t="shared" si="206"/>
        <v>42775.51494212963</v>
      </c>
      <c r="T3292" s="18">
        <f t="shared" si="207"/>
        <v>45267.874219576719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7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6">
        <f t="shared" si="206"/>
        <v>42232.702546296292</v>
      </c>
      <c r="T3293" s="18">
        <f t="shared" si="207"/>
        <v>44649.189682539683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7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6">
        <f t="shared" si="206"/>
        <v>42282.770231481481</v>
      </c>
      <c r="T3294" s="18">
        <f t="shared" si="207"/>
        <v>44739.070740740739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7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6">
        <f t="shared" si="206"/>
        <v>42768.425370370373</v>
      </c>
      <c r="T3295" s="18">
        <f t="shared" si="207"/>
        <v>45259.771851851852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7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6">
        <f t="shared" si="206"/>
        <v>42141.541134259256</v>
      </c>
      <c r="T3296" s="18">
        <f t="shared" si="207"/>
        <v>44543.332724867723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7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6">
        <f t="shared" si="206"/>
        <v>42609.442465277782</v>
      </c>
      <c r="T3297" s="18">
        <f t="shared" si="207"/>
        <v>45078.077103174597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7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6">
        <f t="shared" si="206"/>
        <v>42309.756620370375</v>
      </c>
      <c r="T3298" s="18">
        <f t="shared" si="207"/>
        <v>44725.476190476191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7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6">
        <f t="shared" si="206"/>
        <v>42193.771481481483</v>
      </c>
      <c r="T3299" s="18">
        <f t="shared" si="207"/>
        <v>44590.665873015874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7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6">
        <f t="shared" si="206"/>
        <v>42239.957962962959</v>
      </c>
      <c r="T3300" s="18">
        <f t="shared" si="207"/>
        <v>44644.428571428572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7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6">
        <f t="shared" si="206"/>
        <v>42261.917395833334</v>
      </c>
      <c r="T3301" s="18">
        <f t="shared" si="207"/>
        <v>44680.905595238095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7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6">
        <f t="shared" si="206"/>
        <v>42102.743773148148</v>
      </c>
      <c r="T3302" s="18">
        <f t="shared" si="207"/>
        <v>44488.707169312169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7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6">
        <f t="shared" si="206"/>
        <v>42538.73583333334</v>
      </c>
      <c r="T3303" s="18">
        <f t="shared" si="207"/>
        <v>45013.903968253973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7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6">
        <f t="shared" si="206"/>
        <v>42681.35157407407</v>
      </c>
      <c r="T3304" s="18">
        <f t="shared" si="207"/>
        <v>45160.258941798944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7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6">
        <f t="shared" si="206"/>
        <v>42056.65143518518</v>
      </c>
      <c r="T3305" s="18">
        <f t="shared" si="207"/>
        <v>44451.982592592591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7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6">
        <f t="shared" si="206"/>
        <v>42696.624444444446</v>
      </c>
      <c r="T3306" s="18">
        <f t="shared" si="207"/>
        <v>45177.713650793652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7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6">
        <f t="shared" si="206"/>
        <v>42186.855879629627</v>
      </c>
      <c r="T3307" s="18">
        <f t="shared" si="207"/>
        <v>44595.121005291003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7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6">
        <f t="shared" si="206"/>
        <v>42493.219236111108</v>
      </c>
      <c r="T3308" s="18">
        <f t="shared" si="207"/>
        <v>44954.28571428571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7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6">
        <f t="shared" si="206"/>
        <v>42475.057164351849</v>
      </c>
      <c r="T3309" s="18">
        <f t="shared" si="207"/>
        <v>44924.493902116403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7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6">
        <f t="shared" si="206"/>
        <v>42452.876909722225</v>
      </c>
      <c r="T3310" s="18">
        <f t="shared" si="207"/>
        <v>44888.859325396828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7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6">
        <f t="shared" si="206"/>
        <v>42628.650208333333</v>
      </c>
      <c r="T3311" s="18">
        <f t="shared" si="207"/>
        <v>45101.171666666669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7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6">
        <f t="shared" si="206"/>
        <v>42253.928530092591</v>
      </c>
      <c r="T3312" s="18">
        <f t="shared" si="207"/>
        <v>44671.775462962964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7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6">
        <f t="shared" si="206"/>
        <v>42264.29178240741</v>
      </c>
      <c r="T3313" s="18">
        <f t="shared" si="207"/>
        <v>44683.61917989418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7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6">
        <f t="shared" si="206"/>
        <v>42664.809560185182</v>
      </c>
      <c r="T3314" s="18">
        <f t="shared" si="207"/>
        <v>45131.190476190473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7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6">
        <f t="shared" si="206"/>
        <v>42382.244409722218</v>
      </c>
      <c r="T3315" s="18">
        <f t="shared" si="207"/>
        <v>44799.904761904763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7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6">
        <f t="shared" si="206"/>
        <v>42105.267488425925</v>
      </c>
      <c r="T3316" s="18">
        <f t="shared" si="207"/>
        <v>44499.099206349201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7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6">
        <f t="shared" si="206"/>
        <v>42466.303715277783</v>
      </c>
      <c r="T3317" s="18">
        <f t="shared" si="207"/>
        <v>44914.489960317456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7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6">
        <f t="shared" si="206"/>
        <v>41826.871238425927</v>
      </c>
      <c r="T3318" s="18">
        <f t="shared" si="207"/>
        <v>44186.804761904765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7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6">
        <f t="shared" si="206"/>
        <v>42499.039629629624</v>
      </c>
      <c r="T3319" s="18">
        <f t="shared" si="207"/>
        <v>44951.902433862429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7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6">
        <f t="shared" si="206"/>
        <v>42431.302002314813</v>
      </c>
      <c r="T3320" s="18">
        <f t="shared" si="207"/>
        <v>44885.690476190473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7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6">
        <f t="shared" si="206"/>
        <v>41990.585486111115</v>
      </c>
      <c r="T3321" s="18">
        <f t="shared" si="207"/>
        <v>44387.954841269842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7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6">
        <f t="shared" si="206"/>
        <v>42513.045798611114</v>
      </c>
      <c r="T3322" s="18">
        <f t="shared" si="207"/>
        <v>44967.909484126983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7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6">
        <f t="shared" si="206"/>
        <v>41914.100289351853</v>
      </c>
      <c r="T3323" s="18">
        <f t="shared" si="207"/>
        <v>44265.189682539683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7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6">
        <f t="shared" si="206"/>
        <v>42521.010370370372</v>
      </c>
      <c r="T3324" s="18">
        <f t="shared" si="207"/>
        <v>44968.043650793654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7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6">
        <f t="shared" si="206"/>
        <v>42608.36583333333</v>
      </c>
      <c r="T3325" s="18">
        <f t="shared" si="207"/>
        <v>45076.846666666665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7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6">
        <f t="shared" si="206"/>
        <v>42512.58321759259</v>
      </c>
      <c r="T3326" s="18">
        <f t="shared" si="207"/>
        <v>44949.095105820103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7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6">
        <f t="shared" si="206"/>
        <v>42064.785613425927</v>
      </c>
      <c r="T3327" s="18">
        <f t="shared" si="207"/>
        <v>44461.278796296298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7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6">
        <f t="shared" si="206"/>
        <v>42041.714178240742</v>
      </c>
      <c r="T3328" s="18">
        <f t="shared" si="207"/>
        <v>44429.197156084658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7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6">
        <f t="shared" si="206"/>
        <v>42468.374606481477</v>
      </c>
      <c r="T3329" s="18">
        <f t="shared" si="207"/>
        <v>44916.856693121692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7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6">
        <f t="shared" si="206"/>
        <v>41822.57503472222</v>
      </c>
      <c r="T3330" s="18">
        <f t="shared" si="207"/>
        <v>44147.333333333328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7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6">
        <f t="shared" ref="S3331:S3394" si="210">(((J3331/60)/60)/24+DATE(1970,1,1))</f>
        <v>41837.323009259257</v>
      </c>
      <c r="T3331" s="18">
        <f t="shared" ref="T3331:T3394" si="211">(((I3331/60)/60)/21+DATE(1970,1,1))</f>
        <v>44173.523809523809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7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6">
        <f t="shared" si="210"/>
        <v>42065.887361111112</v>
      </c>
      <c r="T3332" s="18">
        <f t="shared" si="211"/>
        <v>44456.823650793653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7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6">
        <f t="shared" si="210"/>
        <v>42248.697754629626</v>
      </c>
      <c r="T3333" s="18">
        <f t="shared" si="211"/>
        <v>44671.511719576716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7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6">
        <f t="shared" si="210"/>
        <v>41809.860300925924</v>
      </c>
      <c r="T3334" s="18">
        <f t="shared" si="211"/>
        <v>44164.268915343913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7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6">
        <f t="shared" si="210"/>
        <v>42148.676851851851</v>
      </c>
      <c r="T3335" s="18">
        <f t="shared" si="211"/>
        <v>44542.344973544976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7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6">
        <f t="shared" si="210"/>
        <v>42185.521087962959</v>
      </c>
      <c r="T3336" s="18">
        <f t="shared" si="211"/>
        <v>44593.59552910053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7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6">
        <f t="shared" si="210"/>
        <v>41827.674143518518</v>
      </c>
      <c r="T3337" s="18">
        <f t="shared" si="211"/>
        <v>44181.523809523809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7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6">
        <f t="shared" si="210"/>
        <v>42437.398680555561</v>
      </c>
      <c r="T3338" s="18">
        <f t="shared" si="211"/>
        <v>44879.122301587304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7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6">
        <f t="shared" si="210"/>
        <v>41901.282025462962</v>
      </c>
      <c r="T3339" s="18">
        <f t="shared" si="211"/>
        <v>44259.142857142855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7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6">
        <f t="shared" si="210"/>
        <v>42769.574999999997</v>
      </c>
      <c r="T3340" s="18">
        <f t="shared" si="211"/>
        <v>45250.8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7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6">
        <f t="shared" si="210"/>
        <v>42549.665717592594</v>
      </c>
      <c r="T3341" s="18">
        <f t="shared" si="211"/>
        <v>45009.760820105817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7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6">
        <f t="shared" si="210"/>
        <v>42685.974004629628</v>
      </c>
      <c r="T3342" s="18">
        <f t="shared" si="211"/>
        <v>45159.827433862432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7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6">
        <f t="shared" si="210"/>
        <v>42510.798854166671</v>
      </c>
      <c r="T3343" s="18">
        <f t="shared" si="211"/>
        <v>44957.238095238092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7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6">
        <f t="shared" si="210"/>
        <v>42062.296412037031</v>
      </c>
      <c r="T3344" s="18">
        <f t="shared" si="211"/>
        <v>44456.094444444447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7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6">
        <f t="shared" si="210"/>
        <v>42452.916481481487</v>
      </c>
      <c r="T3345" s="18">
        <f t="shared" si="211"/>
        <v>44888.490476190476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7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6">
        <f t="shared" si="210"/>
        <v>41851.200150462959</v>
      </c>
      <c r="T3346" s="18">
        <f t="shared" si="211"/>
        <v>44211.514457671954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7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6">
        <f t="shared" si="210"/>
        <v>42053.106111111112</v>
      </c>
      <c r="T3347" s="18">
        <f t="shared" si="211"/>
        <v>44475.315079365078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7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6">
        <f t="shared" si="210"/>
        <v>42054.024421296301</v>
      </c>
      <c r="T3348" s="18">
        <f t="shared" si="211"/>
        <v>44417.027910052915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7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6">
        <f t="shared" si="210"/>
        <v>42484.551550925928</v>
      </c>
      <c r="T3349" s="18">
        <f t="shared" si="211"/>
        <v>44917.428571428572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7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6">
        <f t="shared" si="210"/>
        <v>42466.558796296296</v>
      </c>
      <c r="T3350" s="18">
        <f t="shared" si="211"/>
        <v>44907.475396825394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7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6">
        <f t="shared" si="210"/>
        <v>42513.110787037032</v>
      </c>
      <c r="T3351" s="18">
        <f t="shared" si="211"/>
        <v>44958.380952380954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7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6">
        <f t="shared" si="210"/>
        <v>42302.701516203699</v>
      </c>
      <c r="T3352" s="18">
        <f t="shared" si="211"/>
        <v>44733.523809523809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7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6">
        <f t="shared" si="210"/>
        <v>41806.395428240743</v>
      </c>
      <c r="T3353" s="18">
        <f t="shared" si="211"/>
        <v>44168.380952380954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7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6">
        <f t="shared" si="210"/>
        <v>42495.992800925931</v>
      </c>
      <c r="T3354" s="18">
        <f t="shared" si="211"/>
        <v>44979.238095238092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7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6">
        <f t="shared" si="210"/>
        <v>42479.432291666672</v>
      </c>
      <c r="T3355" s="18">
        <f t="shared" si="211"/>
        <v>44910.666666666672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7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6">
        <f t="shared" si="210"/>
        <v>42270.7269212963</v>
      </c>
      <c r="T3356" s="18">
        <f t="shared" si="211"/>
        <v>44697.191269841271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7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6">
        <f t="shared" si="210"/>
        <v>42489.619525462964</v>
      </c>
      <c r="T3357" s="18">
        <f t="shared" si="211"/>
        <v>44919.251587301587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7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6">
        <f t="shared" si="210"/>
        <v>42536.815648148149</v>
      </c>
      <c r="T3358" s="18">
        <f t="shared" si="211"/>
        <v>44995.07502645503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7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6">
        <f t="shared" si="210"/>
        <v>41822.417939814812</v>
      </c>
      <c r="T3359" s="18">
        <f t="shared" si="211"/>
        <v>44178.620502645499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7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6">
        <f t="shared" si="210"/>
        <v>41932.311099537037</v>
      </c>
      <c r="T3360" s="18">
        <f t="shared" si="211"/>
        <v>44304.260304232805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7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6">
        <f t="shared" si="210"/>
        <v>42746.057106481487</v>
      </c>
      <c r="T3361" s="18">
        <f t="shared" si="211"/>
        <v>45251.350978835981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7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6">
        <f t="shared" si="210"/>
        <v>42697.082673611112</v>
      </c>
      <c r="T3362" s="18">
        <f t="shared" si="211"/>
        <v>45168.618253968256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7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6">
        <f t="shared" si="210"/>
        <v>41866.025347222225</v>
      </c>
      <c r="T3363" s="18">
        <f t="shared" si="211"/>
        <v>44214.332539682538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7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6">
        <f t="shared" si="210"/>
        <v>42056.091631944444</v>
      </c>
      <c r="T3364" s="18">
        <f t="shared" si="211"/>
        <v>44427.519841269837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7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6">
        <f t="shared" si="210"/>
        <v>41851.771354166667</v>
      </c>
      <c r="T3365" s="18">
        <f t="shared" si="211"/>
        <v>44199.476190476191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7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6">
        <f t="shared" si="210"/>
        <v>42422.977418981478</v>
      </c>
      <c r="T3366" s="18">
        <f t="shared" si="211"/>
        <v>44855.71428571429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7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6">
        <f t="shared" si="210"/>
        <v>42321.101759259262</v>
      </c>
      <c r="T3367" s="18">
        <f t="shared" si="211"/>
        <v>44748.544867724871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7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6">
        <f t="shared" si="210"/>
        <v>42107.067557870367</v>
      </c>
      <c r="T3368" s="18">
        <f t="shared" si="211"/>
        <v>44503.934351851858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7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6">
        <f t="shared" si="210"/>
        <v>42192.933958333335</v>
      </c>
      <c r="T3369" s="18">
        <f t="shared" si="211"/>
        <v>44596.353095238097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7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6">
        <f t="shared" si="210"/>
        <v>41969.199756944443</v>
      </c>
      <c r="T3370" s="18">
        <f t="shared" si="211"/>
        <v>44353.238095238092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7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6">
        <f t="shared" si="210"/>
        <v>42690.041435185187</v>
      </c>
      <c r="T3371" s="18">
        <f t="shared" si="211"/>
        <v>45204.47592592593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7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6">
        <f t="shared" si="210"/>
        <v>42690.334317129629</v>
      </c>
      <c r="T3372" s="18">
        <f t="shared" si="211"/>
        <v>45171.666666666672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7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6">
        <f t="shared" si="210"/>
        <v>42312.874594907407</v>
      </c>
      <c r="T3373" s="18">
        <f t="shared" si="211"/>
        <v>44736.856679894176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7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6">
        <f t="shared" si="210"/>
        <v>41855.548101851848</v>
      </c>
      <c r="T3374" s="18">
        <f t="shared" si="211"/>
        <v>44205.808730158729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7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6">
        <f t="shared" si="210"/>
        <v>42179.854629629626</v>
      </c>
      <c r="T3375" s="18">
        <f t="shared" si="211"/>
        <v>44580.047619047618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7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6">
        <f t="shared" si="210"/>
        <v>42275.731666666667</v>
      </c>
      <c r="T3376" s="18">
        <f t="shared" si="211"/>
        <v>44696.693333333329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7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6">
        <f t="shared" si="210"/>
        <v>41765.610798611109</v>
      </c>
      <c r="T3377" s="18">
        <f t="shared" si="211"/>
        <v>44093.126626984129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7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6">
        <f t="shared" si="210"/>
        <v>42059.701319444444</v>
      </c>
      <c r="T3378" s="18">
        <f t="shared" si="211"/>
        <v>44484.039603174606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7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6">
        <f t="shared" si="210"/>
        <v>42053.732627314821</v>
      </c>
      <c r="T3379" s="18">
        <f t="shared" si="211"/>
        <v>44442.949206349207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7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6">
        <f t="shared" si="210"/>
        <v>41858.355393518519</v>
      </c>
      <c r="T3380" s="18">
        <f t="shared" si="211"/>
        <v>44213.053968253967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7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6">
        <f t="shared" si="210"/>
        <v>42225.513888888891</v>
      </c>
      <c r="T3381" s="18">
        <f t="shared" si="211"/>
        <v>44624.952380952382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7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6">
        <f t="shared" si="210"/>
        <v>41937.95344907407</v>
      </c>
      <c r="T3382" s="18">
        <f t="shared" si="211"/>
        <v>44316.422989417988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7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6">
        <f t="shared" si="210"/>
        <v>42044.184988425928</v>
      </c>
      <c r="T3383" s="18">
        <f t="shared" si="211"/>
        <v>44432.020939153437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7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6">
        <f t="shared" si="210"/>
        <v>42559.431203703702</v>
      </c>
      <c r="T3384" s="18">
        <f t="shared" si="211"/>
        <v>45014.665873015874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7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6">
        <f t="shared" si="210"/>
        <v>42524.782638888893</v>
      </c>
      <c r="T3385" s="18">
        <f t="shared" si="211"/>
        <v>44969.894444444442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7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6">
        <f t="shared" si="210"/>
        <v>42292.087592592594</v>
      </c>
      <c r="T3386" s="18">
        <f t="shared" si="211"/>
        <v>44723.428571428572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7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6">
        <f t="shared" si="210"/>
        <v>41953.8675</v>
      </c>
      <c r="T3387" s="18">
        <f t="shared" si="211"/>
        <v>44328.848571428571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7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6">
        <f t="shared" si="210"/>
        <v>41946.644745370373</v>
      </c>
      <c r="T3388" s="18">
        <f t="shared" si="211"/>
        <v>44320.593994708994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7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6">
        <f t="shared" si="210"/>
        <v>41947.762592592589</v>
      </c>
      <c r="T3389" s="18">
        <f t="shared" si="211"/>
        <v>44333.300105820104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7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6">
        <f t="shared" si="210"/>
        <v>42143.461122685185</v>
      </c>
      <c r="T3390" s="18">
        <f t="shared" si="211"/>
        <v>44545.526997354493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7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6">
        <f t="shared" si="210"/>
        <v>42494.563449074078</v>
      </c>
      <c r="T3391" s="18">
        <f t="shared" si="211"/>
        <v>44946.786798941801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7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6">
        <f t="shared" si="210"/>
        <v>41815.774826388886</v>
      </c>
      <c r="T3392" s="18">
        <f t="shared" si="211"/>
        <v>44153.885515873015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7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6">
        <f t="shared" si="210"/>
        <v>41830.545694444445</v>
      </c>
      <c r="T3393" s="18">
        <f t="shared" si="211"/>
        <v>44187.212698412695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7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6">
        <f t="shared" si="210"/>
        <v>42446.845543981486</v>
      </c>
      <c r="T3394" s="18">
        <f t="shared" si="211"/>
        <v>44915.109193121694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7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6">
        <f t="shared" ref="S3395:S3458" si="214">(((J3395/60)/60)/24+DATE(1970,1,1))</f>
        <v>41923.921643518523</v>
      </c>
      <c r="T3395" s="18">
        <f t="shared" ref="T3395:T3458" si="215">(((I3395/60)/60)/21+DATE(1970,1,1))</f>
        <v>44289.036507936507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7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6">
        <f t="shared" si="214"/>
        <v>41817.59542824074</v>
      </c>
      <c r="T3396" s="18">
        <f t="shared" si="215"/>
        <v>44173.10906084656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7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6">
        <f t="shared" si="214"/>
        <v>42140.712314814817</v>
      </c>
      <c r="T3397" s="18">
        <f t="shared" si="215"/>
        <v>44524.150793650799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7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6">
        <f t="shared" si="214"/>
        <v>41764.44663194444</v>
      </c>
      <c r="T3398" s="18">
        <f t="shared" si="215"/>
        <v>44108.618253968256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7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6">
        <f t="shared" si="214"/>
        <v>42378.478344907402</v>
      </c>
      <c r="T3399" s="18">
        <f t="shared" si="215"/>
        <v>44826.047619047618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7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6">
        <f t="shared" si="214"/>
        <v>41941.75203703704</v>
      </c>
      <c r="T3400" s="18">
        <f t="shared" si="215"/>
        <v>44306.952380952382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7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6">
        <f t="shared" si="214"/>
        <v>42026.920428240745</v>
      </c>
      <c r="T3401" s="18">
        <f t="shared" si="215"/>
        <v>44412.337632275136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7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6">
        <f t="shared" si="214"/>
        <v>41834.953865740739</v>
      </c>
      <c r="T3402" s="18">
        <f t="shared" si="215"/>
        <v>44210.090132275131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7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6">
        <f t="shared" si="214"/>
        <v>42193.723912037036</v>
      </c>
      <c r="T3403" s="18">
        <f t="shared" si="215"/>
        <v>44602.970185185186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7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6">
        <f t="shared" si="214"/>
        <v>42290.61855324074</v>
      </c>
      <c r="T3404" s="18">
        <f t="shared" si="215"/>
        <v>44713.119841269843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7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6">
        <f t="shared" si="214"/>
        <v>42150.462083333332</v>
      </c>
      <c r="T3405" s="18">
        <f t="shared" si="215"/>
        <v>44553.528095238093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7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6">
        <f t="shared" si="214"/>
        <v>42152.503495370373</v>
      </c>
      <c r="T3406" s="18">
        <f t="shared" si="215"/>
        <v>44544.43256613757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7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6">
        <f t="shared" si="214"/>
        <v>42410.017199074078</v>
      </c>
      <c r="T3407" s="18">
        <f t="shared" si="215"/>
        <v>44839.856349206348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7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6">
        <f t="shared" si="214"/>
        <v>41791.492777777778</v>
      </c>
      <c r="T3408" s="18">
        <f t="shared" si="215"/>
        <v>44160.420317460317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7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6">
        <f t="shared" si="214"/>
        <v>41796.422326388885</v>
      </c>
      <c r="T3409" s="18">
        <f t="shared" si="215"/>
        <v>44148.91123015873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7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6">
        <f t="shared" si="214"/>
        <v>41808.991944444446</v>
      </c>
      <c r="T3410" s="18">
        <f t="shared" si="215"/>
        <v>44163.276507936505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7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6">
        <f t="shared" si="214"/>
        <v>42544.814328703709</v>
      </c>
      <c r="T3411" s="18">
        <f t="shared" si="215"/>
        <v>45013.426984126985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7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6">
        <f t="shared" si="214"/>
        <v>42500.041550925926</v>
      </c>
      <c r="T3412" s="18">
        <f t="shared" si="215"/>
        <v>44949.904761904763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7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6">
        <f t="shared" si="214"/>
        <v>42265.022824074069</v>
      </c>
      <c r="T3413" s="18">
        <f t="shared" si="215"/>
        <v>44673.026084656085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7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6">
        <f t="shared" si="214"/>
        <v>41879.959050925929</v>
      </c>
      <c r="T3414" s="18">
        <f t="shared" si="215"/>
        <v>44244.381772486769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7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6">
        <f t="shared" si="214"/>
        <v>42053.733078703706</v>
      </c>
      <c r="T3415" s="18">
        <f t="shared" si="215"/>
        <v>44419.523015873012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7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6">
        <f t="shared" si="214"/>
        <v>42675.832465277781</v>
      </c>
      <c r="T3416" s="18">
        <f t="shared" si="215"/>
        <v>45153.380158730157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7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6">
        <f t="shared" si="214"/>
        <v>42467.144166666665</v>
      </c>
      <c r="T3417" s="18">
        <f t="shared" si="215"/>
        <v>44893.547619047618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7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6">
        <f t="shared" si="214"/>
        <v>42089.412557870368</v>
      </c>
      <c r="T3418" s="18">
        <f t="shared" si="215"/>
        <v>44481.880952380954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7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6">
        <f t="shared" si="214"/>
        <v>41894.91375</v>
      </c>
      <c r="T3419" s="18">
        <f t="shared" si="215"/>
        <v>44276.462698412695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7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6">
        <f t="shared" si="214"/>
        <v>41752.83457175926</v>
      </c>
      <c r="T3420" s="18">
        <f t="shared" si="215"/>
        <v>44099.096653439155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7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6">
        <f t="shared" si="214"/>
        <v>42448.821585648147</v>
      </c>
      <c r="T3421" s="18">
        <f t="shared" si="215"/>
        <v>44880.880952380954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7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6">
        <f t="shared" si="214"/>
        <v>42405.090300925927</v>
      </c>
      <c r="T3422" s="18">
        <f t="shared" si="215"/>
        <v>44820.428571428572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7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6">
        <f t="shared" si="214"/>
        <v>42037.791238425925</v>
      </c>
      <c r="T3423" s="18">
        <f t="shared" si="215"/>
        <v>44424.761415343914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7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6">
        <f t="shared" si="214"/>
        <v>42323.562222222223</v>
      </c>
      <c r="T3424" s="18">
        <f t="shared" si="215"/>
        <v>44749.571428571428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7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6">
        <f t="shared" si="214"/>
        <v>42088.911354166667</v>
      </c>
      <c r="T3425" s="18">
        <f t="shared" si="215"/>
        <v>44483.184404761909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7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6">
        <f t="shared" si="214"/>
        <v>42018.676898148144</v>
      </c>
      <c r="T3426" s="18">
        <f t="shared" si="215"/>
        <v>44393.332539682538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7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6">
        <f t="shared" si="214"/>
        <v>41884.617314814815</v>
      </c>
      <c r="T3427" s="18">
        <f t="shared" si="215"/>
        <v>44251.991216931216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7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6">
        <f t="shared" si="214"/>
        <v>41884.056747685187</v>
      </c>
      <c r="T3428" s="18">
        <f t="shared" si="215"/>
        <v>44236.523809523809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7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6">
        <f t="shared" si="214"/>
        <v>41792.645277777774</v>
      </c>
      <c r="T3429" s="18">
        <f t="shared" si="215"/>
        <v>44144.594603174599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7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6">
        <f t="shared" si="214"/>
        <v>42038.720451388886</v>
      </c>
      <c r="T3430" s="18">
        <f t="shared" si="215"/>
        <v>44420.095238095237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7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6">
        <f t="shared" si="214"/>
        <v>42662.021539351852</v>
      </c>
      <c r="T3431" s="18">
        <f t="shared" si="215"/>
        <v>45119.88175925926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7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6">
        <f t="shared" si="214"/>
        <v>41820.945613425924</v>
      </c>
      <c r="T3432" s="18">
        <f t="shared" si="215"/>
        <v>44176.937843915344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7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6">
        <f t="shared" si="214"/>
        <v>41839.730937500004</v>
      </c>
      <c r="T3433" s="18">
        <f t="shared" si="215"/>
        <v>44198.406785714287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7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6">
        <f t="shared" si="214"/>
        <v>42380.581180555557</v>
      </c>
      <c r="T3434" s="18">
        <f t="shared" si="215"/>
        <v>44811.190476190473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7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6">
        <f t="shared" si="214"/>
        <v>41776.063136574077</v>
      </c>
      <c r="T3435" s="18">
        <f t="shared" si="215"/>
        <v>44126.857142857145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7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6">
        <f t="shared" si="214"/>
        <v>41800.380428240744</v>
      </c>
      <c r="T3436" s="18">
        <f t="shared" si="215"/>
        <v>44153.434775132278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7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6">
        <f t="shared" si="214"/>
        <v>42572.61681712963</v>
      </c>
      <c r="T3437" s="18">
        <f t="shared" si="215"/>
        <v>45020.571428571428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7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6">
        <f t="shared" si="214"/>
        <v>41851.541585648149</v>
      </c>
      <c r="T3438" s="18">
        <f t="shared" si="215"/>
        <v>44201.78412698413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7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6">
        <f t="shared" si="214"/>
        <v>42205.710879629631</v>
      </c>
      <c r="T3439" s="18">
        <f t="shared" si="215"/>
        <v>44616.669576719578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7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6">
        <f t="shared" si="214"/>
        <v>42100.927858796291</v>
      </c>
      <c r="T3440" s="18">
        <f t="shared" si="215"/>
        <v>44492.28571428571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7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6">
        <f t="shared" si="214"/>
        <v>42374.911226851851</v>
      </c>
      <c r="T3441" s="18">
        <f t="shared" si="215"/>
        <v>44790.951587301592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7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6">
        <f t="shared" si="214"/>
        <v>41809.12300925926</v>
      </c>
      <c r="T3442" s="18">
        <f t="shared" si="215"/>
        <v>44154.916666666672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7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6">
        <f t="shared" si="214"/>
        <v>42294.429641203707</v>
      </c>
      <c r="T3443" s="18">
        <f t="shared" si="215"/>
        <v>44715.108730158725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7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6">
        <f t="shared" si="214"/>
        <v>42124.841111111105</v>
      </c>
      <c r="T3444" s="18">
        <f t="shared" si="215"/>
        <v>44524.246984126985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7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6">
        <f t="shared" si="214"/>
        <v>41861.524837962963</v>
      </c>
      <c r="T3445" s="18">
        <f t="shared" si="215"/>
        <v>44223.314100529096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7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6">
        <f t="shared" si="214"/>
        <v>42521.291504629626</v>
      </c>
      <c r="T3446" s="18">
        <f t="shared" si="215"/>
        <v>44952.523015873012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7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6">
        <f t="shared" si="214"/>
        <v>42272.530509259261</v>
      </c>
      <c r="T3447" s="18">
        <f t="shared" si="215"/>
        <v>44690.749153439152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7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6">
        <f t="shared" si="214"/>
        <v>42016.832465277781</v>
      </c>
      <c r="T3448" s="18">
        <f t="shared" si="215"/>
        <v>44393.5873015873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7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6">
        <f t="shared" si="214"/>
        <v>42402.889027777783</v>
      </c>
      <c r="T3449" s="18">
        <f t="shared" si="215"/>
        <v>44859.111269841269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7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6">
        <f t="shared" si="214"/>
        <v>41960.119085648148</v>
      </c>
      <c r="T3450" s="18">
        <f t="shared" si="215"/>
        <v>44335.99324074074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7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6">
        <f t="shared" si="214"/>
        <v>42532.052523148144</v>
      </c>
      <c r="T3451" s="18">
        <f t="shared" si="215"/>
        <v>44987.476190476191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7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6">
        <f t="shared" si="214"/>
        <v>42036.704525462963</v>
      </c>
      <c r="T3452" s="18">
        <f t="shared" si="215"/>
        <v>44457.757552910058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7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6">
        <f t="shared" si="214"/>
        <v>42088.723692129628</v>
      </c>
      <c r="T3453" s="18">
        <f t="shared" si="215"/>
        <v>44479.541362433862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7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6">
        <f t="shared" si="214"/>
        <v>41820.639189814814</v>
      </c>
      <c r="T3454" s="18">
        <f t="shared" si="215"/>
        <v>44168.046825396828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7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6">
        <f t="shared" si="214"/>
        <v>42535.97865740741</v>
      </c>
      <c r="T3455" s="18">
        <f t="shared" si="215"/>
        <v>45028.404179894176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7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6">
        <f t="shared" si="214"/>
        <v>41821.698599537034</v>
      </c>
      <c r="T3456" s="18">
        <f t="shared" si="215"/>
        <v>44177.798399470899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7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6">
        <f t="shared" si="214"/>
        <v>42626.7503125</v>
      </c>
      <c r="T3457" s="18">
        <f t="shared" si="215"/>
        <v>45097.857499999998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7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6">
        <f t="shared" si="214"/>
        <v>41821.205636574072</v>
      </c>
      <c r="T3458" s="18">
        <f t="shared" si="215"/>
        <v>44178.475396825394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7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6">
        <f t="shared" ref="S3459:S3522" si="218">(((J3459/60)/60)/24+DATE(1970,1,1))</f>
        <v>42016.706678240742</v>
      </c>
      <c r="T3459" s="18">
        <f t="shared" ref="T3459:T3522" si="219">(((I3459/60)/60)/21+DATE(1970,1,1))</f>
        <v>44401.28492063492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7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6">
        <f t="shared" si="218"/>
        <v>42011.202581018515</v>
      </c>
      <c r="T3460" s="18">
        <f t="shared" si="219"/>
        <v>44390.926190476195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7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6">
        <f t="shared" si="218"/>
        <v>42480.479861111111</v>
      </c>
      <c r="T3461" s="18">
        <f t="shared" si="219"/>
        <v>44930.691269841271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7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6">
        <f t="shared" si="218"/>
        <v>41852.527222222219</v>
      </c>
      <c r="T3462" s="18">
        <f t="shared" si="219"/>
        <v>44194.745396825398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7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6">
        <f t="shared" si="218"/>
        <v>42643.632858796293</v>
      </c>
      <c r="T3463" s="18">
        <f t="shared" si="219"/>
        <v>45115.428571428572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7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6">
        <f t="shared" si="218"/>
        <v>42179.898472222223</v>
      </c>
      <c r="T3464" s="18">
        <f t="shared" si="219"/>
        <v>44571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7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6">
        <f t="shared" si="218"/>
        <v>42612.918807870374</v>
      </c>
      <c r="T3465" s="18">
        <f t="shared" si="219"/>
        <v>45094.903968253973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7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6">
        <f t="shared" si="218"/>
        <v>42575.130057870367</v>
      </c>
      <c r="T3466" s="18">
        <f t="shared" si="219"/>
        <v>45038.862923280423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7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6">
        <f t="shared" si="218"/>
        <v>42200.625833333332</v>
      </c>
      <c r="T3467" s="18">
        <f t="shared" si="219"/>
        <v>44605.190476190473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7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6">
        <f t="shared" si="218"/>
        <v>42420.019097222219</v>
      </c>
      <c r="T3468" s="18">
        <f t="shared" si="219"/>
        <v>44895.831349206346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7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6">
        <f t="shared" si="218"/>
        <v>42053.671666666662</v>
      </c>
      <c r="T3469" s="18">
        <f t="shared" si="219"/>
        <v>44442.862857142856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7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6">
        <f t="shared" si="218"/>
        <v>42605.765381944439</v>
      </c>
      <c r="T3470" s="18">
        <f t="shared" si="219"/>
        <v>45072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7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6">
        <f t="shared" si="218"/>
        <v>42458.641724537039</v>
      </c>
      <c r="T3471" s="18">
        <f t="shared" si="219"/>
        <v>44905.733399470904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7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6">
        <f t="shared" si="218"/>
        <v>42529.022013888884</v>
      </c>
      <c r="T3472" s="18">
        <f t="shared" si="219"/>
        <v>44995.173015873021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7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6">
        <f t="shared" si="218"/>
        <v>41841.820486111108</v>
      </c>
      <c r="T3473" s="18">
        <f t="shared" si="219"/>
        <v>44213.380952380954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7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6">
        <f t="shared" si="218"/>
        <v>41928.170497685183</v>
      </c>
      <c r="T3474" s="18">
        <f t="shared" si="219"/>
        <v>44289.28492063492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7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6">
        <f t="shared" si="218"/>
        <v>42062.834444444445</v>
      </c>
      <c r="T3475" s="18">
        <f t="shared" si="219"/>
        <v>44443.116666666669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7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6">
        <f t="shared" si="218"/>
        <v>42541.501516203702</v>
      </c>
      <c r="T3476" s="18">
        <f t="shared" si="219"/>
        <v>45000.430304232803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7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6">
        <f t="shared" si="218"/>
        <v>41918.880833333329</v>
      </c>
      <c r="T3477" s="18">
        <f t="shared" si="219"/>
        <v>44285.571428571428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7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6">
        <f t="shared" si="218"/>
        <v>41921.279976851853</v>
      </c>
      <c r="T3478" s="18">
        <f t="shared" si="219"/>
        <v>44277.71428571429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7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6">
        <f t="shared" si="218"/>
        <v>42128.736608796295</v>
      </c>
      <c r="T3479" s="18">
        <f t="shared" si="219"/>
        <v>44508.571428571428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7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6">
        <f t="shared" si="218"/>
        <v>42053.916921296302</v>
      </c>
      <c r="T3480" s="18">
        <f t="shared" si="219"/>
        <v>44438.571428571428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7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6">
        <f t="shared" si="218"/>
        <v>41781.855092592588</v>
      </c>
      <c r="T3481" s="18">
        <f t="shared" si="219"/>
        <v>44132.262962962959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7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6">
        <f t="shared" si="218"/>
        <v>42171.317442129628</v>
      </c>
      <c r="T3482" s="18">
        <f t="shared" si="219"/>
        <v>44571.142857142855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7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6">
        <f t="shared" si="218"/>
        <v>41989.24754629629</v>
      </c>
      <c r="T3483" s="18">
        <f t="shared" si="219"/>
        <v>44354.425767195768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7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6">
        <f t="shared" si="218"/>
        <v>41796.771597222221</v>
      </c>
      <c r="T3484" s="18">
        <f t="shared" si="219"/>
        <v>44149.3103968254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7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6">
        <f t="shared" si="218"/>
        <v>41793.668761574074</v>
      </c>
      <c r="T3485" s="18">
        <f t="shared" si="219"/>
        <v>44145.764298941795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7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6">
        <f t="shared" si="218"/>
        <v>42506.760405092587</v>
      </c>
      <c r="T3486" s="18">
        <f t="shared" si="219"/>
        <v>44960.726177248682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7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6">
        <f t="shared" si="218"/>
        <v>42372.693055555559</v>
      </c>
      <c r="T3487" s="18">
        <f t="shared" si="219"/>
        <v>44807.506349206349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7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6">
        <f t="shared" si="218"/>
        <v>42126.87501157407</v>
      </c>
      <c r="T3488" s="18">
        <f t="shared" si="219"/>
        <v>44528.189682539683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7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6">
        <f t="shared" si="218"/>
        <v>42149.940416666665</v>
      </c>
      <c r="T3489" s="18">
        <f t="shared" si="219"/>
        <v>44552.931904761906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7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6">
        <f t="shared" si="218"/>
        <v>42087.768055555556</v>
      </c>
      <c r="T3490" s="18">
        <f t="shared" si="219"/>
        <v>44474.904761904763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7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6">
        <f t="shared" si="218"/>
        <v>41753.635775462964</v>
      </c>
      <c r="T3491" s="18">
        <f t="shared" si="219"/>
        <v>44100.28571428571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7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6">
        <f t="shared" si="218"/>
        <v>42443.802361111113</v>
      </c>
      <c r="T3492" s="18">
        <f t="shared" si="219"/>
        <v>44888.774126984128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7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6">
        <f t="shared" si="218"/>
        <v>42121.249814814815</v>
      </c>
      <c r="T3493" s="18">
        <f t="shared" si="219"/>
        <v>44509.856931216927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7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6">
        <f t="shared" si="218"/>
        <v>42268.009224537032</v>
      </c>
      <c r="T3494" s="18">
        <f t="shared" si="219"/>
        <v>44693.581970899468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7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6">
        <f t="shared" si="218"/>
        <v>41848.866157407407</v>
      </c>
      <c r="T3495" s="18">
        <f t="shared" si="219"/>
        <v>44196.675396825398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7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6">
        <f t="shared" si="218"/>
        <v>42689.214988425927</v>
      </c>
      <c r="T3496" s="18">
        <f t="shared" si="219"/>
        <v>45147.571428571428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7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6">
        <f t="shared" si="218"/>
        <v>41915.762835648151</v>
      </c>
      <c r="T3497" s="18">
        <f t="shared" si="219"/>
        <v>44284.109523809522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7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6">
        <f t="shared" si="218"/>
        <v>42584.846828703703</v>
      </c>
      <c r="T3498" s="18">
        <f t="shared" si="219"/>
        <v>45061.396375661374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7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6">
        <f t="shared" si="218"/>
        <v>42511.741944444439</v>
      </c>
      <c r="T3499" s="18">
        <f t="shared" si="219"/>
        <v>44946.047619047618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7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6">
        <f t="shared" si="218"/>
        <v>42459.15861111111</v>
      </c>
      <c r="T3500" s="18">
        <f t="shared" si="219"/>
        <v>44940.32063492063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7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6">
        <f t="shared" si="218"/>
        <v>42132.036168981482</v>
      </c>
      <c r="T3501" s="18">
        <f t="shared" si="219"/>
        <v>44560.189682539683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7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6">
        <f t="shared" si="218"/>
        <v>42419.91942129629</v>
      </c>
      <c r="T3502" s="18">
        <f t="shared" si="219"/>
        <v>44845.808730158729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7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6">
        <f t="shared" si="218"/>
        <v>42233.763831018514</v>
      </c>
      <c r="T3503" s="18">
        <f t="shared" si="219"/>
        <v>44643.015806878306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7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6">
        <f t="shared" si="218"/>
        <v>42430.839398148149</v>
      </c>
      <c r="T3504" s="18">
        <f t="shared" si="219"/>
        <v>44856.046825396828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7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6">
        <f t="shared" si="218"/>
        <v>42545.478333333333</v>
      </c>
      <c r="T3505" s="18">
        <f t="shared" si="219"/>
        <v>45004.975238095241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7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6">
        <f t="shared" si="218"/>
        <v>42297.748738425929</v>
      </c>
      <c r="T3506" s="18">
        <f t="shared" si="219"/>
        <v>44721.903320105819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7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6">
        <f t="shared" si="218"/>
        <v>41760.935706018521</v>
      </c>
      <c r="T3507" s="18">
        <f t="shared" si="219"/>
        <v>44086.904761904763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7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6">
        <f t="shared" si="218"/>
        <v>41829.734259259261</v>
      </c>
      <c r="T3508" s="18">
        <f t="shared" si="219"/>
        <v>44204.124867724866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7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6">
        <f t="shared" si="218"/>
        <v>42491.92288194444</v>
      </c>
      <c r="T3509" s="18">
        <f t="shared" si="219"/>
        <v>44943.769007936513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7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6">
        <f t="shared" si="218"/>
        <v>42477.729780092588</v>
      </c>
      <c r="T3510" s="18">
        <f t="shared" si="219"/>
        <v>44919.71428571429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7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6">
        <f t="shared" si="218"/>
        <v>41950.859560185185</v>
      </c>
      <c r="T3511" s="18">
        <f t="shared" si="219"/>
        <v>44306.376984126982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7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6">
        <f t="shared" si="218"/>
        <v>41802.62090277778</v>
      </c>
      <c r="T3512" s="18">
        <f t="shared" si="219"/>
        <v>44144.566746031749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7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6">
        <f t="shared" si="218"/>
        <v>41927.873784722222</v>
      </c>
      <c r="T3513" s="18">
        <f t="shared" si="219"/>
        <v>44291.023809523809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7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6">
        <f t="shared" si="218"/>
        <v>42057.536944444444</v>
      </c>
      <c r="T3514" s="18">
        <f t="shared" si="219"/>
        <v>44481.566031746028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7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6">
        <f t="shared" si="218"/>
        <v>41781.096203703702</v>
      </c>
      <c r="T3515" s="18">
        <f t="shared" si="219"/>
        <v>44112.094444444447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7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6">
        <f t="shared" si="218"/>
        <v>42020.846666666665</v>
      </c>
      <c r="T3516" s="18">
        <f t="shared" si="219"/>
        <v>44389.808730158729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7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6">
        <f t="shared" si="218"/>
        <v>42125.772812499999</v>
      </c>
      <c r="T3517" s="18">
        <f t="shared" si="219"/>
        <v>44525.311785714286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7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6">
        <f t="shared" si="218"/>
        <v>41856.010069444441</v>
      </c>
      <c r="T3518" s="18">
        <f t="shared" si="219"/>
        <v>44221.71428571429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7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6">
        <f t="shared" si="218"/>
        <v>41794.817523148151</v>
      </c>
      <c r="T3519" s="18">
        <f t="shared" si="219"/>
        <v>44146.666666666672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7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6">
        <f t="shared" si="218"/>
        <v>41893.783553240741</v>
      </c>
      <c r="T3520" s="18">
        <f t="shared" si="219"/>
        <v>44249.683333333334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7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6">
        <f t="shared" si="218"/>
        <v>42037.598958333328</v>
      </c>
      <c r="T3521" s="18">
        <f t="shared" si="219"/>
        <v>44424.541666666672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7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6">
        <f t="shared" si="218"/>
        <v>42227.824212962965</v>
      </c>
      <c r="T3522" s="18">
        <f t="shared" si="219"/>
        <v>44637.084920634923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7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6">
        <f t="shared" ref="S3523:S3586" si="222">(((J3523/60)/60)/24+DATE(1970,1,1))</f>
        <v>41881.361342592594</v>
      </c>
      <c r="T3523" s="18">
        <f t="shared" ref="T3523:T3586" si="223">(((I3523/60)/60)/21+DATE(1970,1,1))</f>
        <v>44245.984391534395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7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6">
        <f t="shared" si="222"/>
        <v>42234.789884259255</v>
      </c>
      <c r="T3524" s="18">
        <f t="shared" si="223"/>
        <v>44647.195238095235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7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6">
        <f t="shared" si="222"/>
        <v>42581.397546296299</v>
      </c>
      <c r="T3525" s="18">
        <f t="shared" si="223"/>
        <v>45077.523809523809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7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6">
        <f t="shared" si="222"/>
        <v>41880.76357638889</v>
      </c>
      <c r="T3526" s="18">
        <f t="shared" si="223"/>
        <v>44227.476190476191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7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6">
        <f t="shared" si="222"/>
        <v>42214.6956712963</v>
      </c>
      <c r="T3527" s="18">
        <f t="shared" si="223"/>
        <v>44605.190476190473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7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6">
        <f t="shared" si="222"/>
        <v>42460.335312499999</v>
      </c>
      <c r="T3528" s="18">
        <f t="shared" si="223"/>
        <v>44905.28492063492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7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6">
        <f t="shared" si="222"/>
        <v>42167.023206018523</v>
      </c>
      <c r="T3529" s="18">
        <f t="shared" si="223"/>
        <v>44571.475396825394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7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6">
        <f t="shared" si="222"/>
        <v>42733.50136574074</v>
      </c>
      <c r="T3530" s="18">
        <f t="shared" si="223"/>
        <v>45208.430132275127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7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6">
        <f t="shared" si="222"/>
        <v>42177.761782407411</v>
      </c>
      <c r="T3531" s="18">
        <f t="shared" si="223"/>
        <v>44573.619047619046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7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6">
        <f t="shared" si="222"/>
        <v>42442.623344907406</v>
      </c>
      <c r="T3532" s="18">
        <f t="shared" si="223"/>
        <v>44885.380952380954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7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6">
        <f t="shared" si="222"/>
        <v>42521.654328703706</v>
      </c>
      <c r="T3533" s="18">
        <f t="shared" si="223"/>
        <v>44977.7478042328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7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6">
        <f t="shared" si="222"/>
        <v>41884.599849537037</v>
      </c>
      <c r="T3534" s="18">
        <f t="shared" si="223"/>
        <v>44233.189682539683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7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6">
        <f t="shared" si="222"/>
        <v>42289.761192129634</v>
      </c>
      <c r="T3535" s="18">
        <f t="shared" si="223"/>
        <v>44712.774695767192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7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6">
        <f t="shared" si="222"/>
        <v>42243.6252662037</v>
      </c>
      <c r="T3536" s="18">
        <f t="shared" si="223"/>
        <v>44665.714589947092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7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6">
        <f t="shared" si="222"/>
        <v>42248.640162037031</v>
      </c>
      <c r="T3537" s="18">
        <f t="shared" si="223"/>
        <v>44667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7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6">
        <f t="shared" si="222"/>
        <v>42328.727141203708</v>
      </c>
      <c r="T3538" s="18">
        <f t="shared" si="223"/>
        <v>44756.99920634921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7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6">
        <f t="shared" si="222"/>
        <v>41923.354351851849</v>
      </c>
      <c r="T3539" s="18">
        <f t="shared" si="223"/>
        <v>44301.951587301592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7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6">
        <f t="shared" si="222"/>
        <v>42571.420601851853</v>
      </c>
      <c r="T3540" s="18">
        <f t="shared" si="223"/>
        <v>45032.337830687829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7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6">
        <f t="shared" si="222"/>
        <v>42600.756041666667</v>
      </c>
      <c r="T3541" s="18">
        <f t="shared" si="223"/>
        <v>45057.864047619049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7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6">
        <f t="shared" si="222"/>
        <v>42517.003368055557</v>
      </c>
      <c r="T3542" s="18">
        <f t="shared" si="223"/>
        <v>44972.432420634927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7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6">
        <f t="shared" si="222"/>
        <v>42222.730034722219</v>
      </c>
      <c r="T3543" s="18">
        <f t="shared" si="223"/>
        <v>44630.405753968254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7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6">
        <f t="shared" si="222"/>
        <v>41829.599791666667</v>
      </c>
      <c r="T3544" s="18">
        <f t="shared" si="223"/>
        <v>44221.114047619049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7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6">
        <f t="shared" si="222"/>
        <v>42150.755312499998</v>
      </c>
      <c r="T3545" s="18">
        <f t="shared" si="223"/>
        <v>44553.86321428571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7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6">
        <f t="shared" si="222"/>
        <v>42040.831678240742</v>
      </c>
      <c r="T3546" s="18">
        <f t="shared" si="223"/>
        <v>44428.236203703709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7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6">
        <f t="shared" si="222"/>
        <v>42075.807395833333</v>
      </c>
      <c r="T3547" s="18">
        <f t="shared" si="223"/>
        <v>44468.208452380954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7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6">
        <f t="shared" si="222"/>
        <v>42073.660694444443</v>
      </c>
      <c r="T3548" s="18">
        <f t="shared" si="223"/>
        <v>44456.046825396828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7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6">
        <f t="shared" si="222"/>
        <v>42480.078715277778</v>
      </c>
      <c r="T3549" s="18">
        <f t="shared" si="223"/>
        <v>44923.475396825394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7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6">
        <f t="shared" si="222"/>
        <v>42411.942291666666</v>
      </c>
      <c r="T3550" s="18">
        <f t="shared" si="223"/>
        <v>44843.333333333328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7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6">
        <f t="shared" si="222"/>
        <v>42223.394363425927</v>
      </c>
      <c r="T3551" s="18">
        <f t="shared" si="223"/>
        <v>44634.593558201057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7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6">
        <f t="shared" si="222"/>
        <v>42462.893495370372</v>
      </c>
      <c r="T3552" s="18">
        <f t="shared" si="223"/>
        <v>44910.592566137566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7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6">
        <f t="shared" si="222"/>
        <v>41753.515856481477</v>
      </c>
      <c r="T3553" s="18">
        <f t="shared" si="223"/>
        <v>44098.053174603177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7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6">
        <f t="shared" si="222"/>
        <v>41788.587083333332</v>
      </c>
      <c r="T3554" s="18">
        <f t="shared" si="223"/>
        <v>44139.956666666665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7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6">
        <f t="shared" si="222"/>
        <v>42196.028703703705</v>
      </c>
      <c r="T3555" s="18">
        <f t="shared" si="223"/>
        <v>44607.857142857145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7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6">
        <f t="shared" si="222"/>
        <v>42016.050451388888</v>
      </c>
      <c r="T3556" s="18">
        <f t="shared" si="223"/>
        <v>44400.666666666672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7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6">
        <f t="shared" si="222"/>
        <v>42661.442060185189</v>
      </c>
      <c r="T3557" s="18">
        <f t="shared" si="223"/>
        <v>45137.552830687826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7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6">
        <f t="shared" si="222"/>
        <v>41808.649583333332</v>
      </c>
      <c r="T3558" s="18">
        <f t="shared" si="223"/>
        <v>44197.170952380955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7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6">
        <f t="shared" si="222"/>
        <v>41730.276747685188</v>
      </c>
      <c r="T3559" s="18">
        <f t="shared" si="223"/>
        <v>44077.887711640215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7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6">
        <f t="shared" si="222"/>
        <v>42139.816840277781</v>
      </c>
      <c r="T3560" s="18">
        <f t="shared" si="223"/>
        <v>44555.142857142855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7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6">
        <f t="shared" si="222"/>
        <v>42194.096157407403</v>
      </c>
      <c r="T3561" s="18">
        <f t="shared" si="223"/>
        <v>44594.56984126984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7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6">
        <f t="shared" si="222"/>
        <v>42115.889652777783</v>
      </c>
      <c r="T3562" s="18">
        <f t="shared" si="223"/>
        <v>44519.988095238092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7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6">
        <f t="shared" si="222"/>
        <v>42203.680300925931</v>
      </c>
      <c r="T3563" s="18">
        <f t="shared" si="223"/>
        <v>44600.742857142861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7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6">
        <f t="shared" si="222"/>
        <v>42433.761886574073</v>
      </c>
      <c r="T3564" s="18">
        <f t="shared" si="223"/>
        <v>44853.476190476191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7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6">
        <f t="shared" si="222"/>
        <v>42555.671944444446</v>
      </c>
      <c r="T3565" s="18">
        <f t="shared" si="223"/>
        <v>45014.476190476191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7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6">
        <f t="shared" si="222"/>
        <v>42236.623252314821</v>
      </c>
      <c r="T3566" s="18">
        <f t="shared" si="223"/>
        <v>44670.333333333328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7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6">
        <f t="shared" si="222"/>
        <v>41974.743148148147</v>
      </c>
      <c r="T3567" s="18">
        <f t="shared" si="223"/>
        <v>44352.706455026455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7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6">
        <f t="shared" si="222"/>
        <v>41997.507905092592</v>
      </c>
      <c r="T3568" s="18">
        <f t="shared" si="223"/>
        <v>44378.723320105819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7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6">
        <f t="shared" si="222"/>
        <v>42135.810694444444</v>
      </c>
      <c r="T3569" s="18">
        <f t="shared" si="223"/>
        <v>44536.783650793652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7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6">
        <f t="shared" si="222"/>
        <v>41869.740671296298</v>
      </c>
      <c r="T3570" s="18">
        <f t="shared" si="223"/>
        <v>44232.703624338625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7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6">
        <f t="shared" si="222"/>
        <v>41982.688611111109</v>
      </c>
      <c r="T3571" s="18">
        <f t="shared" si="223"/>
        <v>44361.786984126986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7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6">
        <f t="shared" si="222"/>
        <v>41976.331979166673</v>
      </c>
      <c r="T3572" s="18">
        <f t="shared" si="223"/>
        <v>44352.190476190473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7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6">
        <f t="shared" si="222"/>
        <v>41912.858946759261</v>
      </c>
      <c r="T3573" s="18">
        <f t="shared" si="223"/>
        <v>44281.981653439158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7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6">
        <f t="shared" si="222"/>
        <v>42146.570393518516</v>
      </c>
      <c r="T3574" s="18">
        <f t="shared" si="223"/>
        <v>44549.080449735447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7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6">
        <f t="shared" si="222"/>
        <v>41921.375532407408</v>
      </c>
      <c r="T3575" s="18">
        <f t="shared" si="223"/>
        <v>44291.762513227513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7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6">
        <f t="shared" si="222"/>
        <v>41926.942685185182</v>
      </c>
      <c r="T3576" s="18">
        <f t="shared" si="223"/>
        <v>44298.124973544975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7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6">
        <f t="shared" si="222"/>
        <v>42561.783877314811</v>
      </c>
      <c r="T3577" s="18">
        <f t="shared" si="223"/>
        <v>45025.189682539683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7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6">
        <f t="shared" si="222"/>
        <v>42649.54923611111</v>
      </c>
      <c r="T3578" s="18">
        <f t="shared" si="223"/>
        <v>45158.246746031742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7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6">
        <f t="shared" si="222"/>
        <v>42093.786840277782</v>
      </c>
      <c r="T3579" s="18">
        <f t="shared" si="223"/>
        <v>44484.736507936512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7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6">
        <f t="shared" si="222"/>
        <v>42460.733530092592</v>
      </c>
      <c r="T3580" s="18">
        <f t="shared" si="223"/>
        <v>44908.124034391534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7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6">
        <f t="shared" si="222"/>
        <v>42430.762222222227</v>
      </c>
      <c r="T3581" s="18">
        <f t="shared" si="223"/>
        <v>44873.823492063493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7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6">
        <f t="shared" si="222"/>
        <v>42026.176180555558</v>
      </c>
      <c r="T3582" s="18">
        <f t="shared" si="223"/>
        <v>44420.665873015874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7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6">
        <f t="shared" si="222"/>
        <v>41836.471180555556</v>
      </c>
      <c r="T3583" s="18">
        <f t="shared" si="223"/>
        <v>44176.395634920635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7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6">
        <f t="shared" si="222"/>
        <v>42451.095856481479</v>
      </c>
      <c r="T3584" s="18">
        <f t="shared" si="223"/>
        <v>44878.823835978837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7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6">
        <f t="shared" si="222"/>
        <v>42418.425983796296</v>
      </c>
      <c r="T3585" s="18">
        <f t="shared" si="223"/>
        <v>44894.010648148149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7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6">
        <f t="shared" si="222"/>
        <v>42168.316481481481</v>
      </c>
      <c r="T3586" s="18">
        <f t="shared" si="223"/>
        <v>44573.933121693124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7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6">
        <f t="shared" ref="S3587:S3650" si="226">(((J3587/60)/60)/24+DATE(1970,1,1))</f>
        <v>41964.716319444444</v>
      </c>
      <c r="T3587" s="18">
        <f t="shared" ref="T3587:T3650" si="227">(((I3587/60)/60)/21+DATE(1970,1,1))</f>
        <v>44341.24722222222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7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6">
        <f t="shared" si="226"/>
        <v>42576.697569444441</v>
      </c>
      <c r="T3588" s="18">
        <f t="shared" si="227"/>
        <v>45074.940079365078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7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6">
        <f t="shared" si="226"/>
        <v>42503.539976851855</v>
      </c>
      <c r="T3589" s="18">
        <f t="shared" si="227"/>
        <v>44974.476190476191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7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6">
        <f t="shared" si="226"/>
        <v>42101.828819444447</v>
      </c>
      <c r="T3590" s="18">
        <f t="shared" si="227"/>
        <v>44488.952380952382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7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6">
        <f t="shared" si="226"/>
        <v>42125.647534722222</v>
      </c>
      <c r="T3591" s="18">
        <f t="shared" si="227"/>
        <v>44519.45432539683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7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6">
        <f t="shared" si="226"/>
        <v>41902.333726851852</v>
      </c>
      <c r="T3592" s="18">
        <f t="shared" si="227"/>
        <v>44269.952830687835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7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6">
        <f t="shared" si="226"/>
        <v>42003.948425925926</v>
      </c>
      <c r="T3593" s="18">
        <f t="shared" si="227"/>
        <v>44379.523015873012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7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6">
        <f t="shared" si="226"/>
        <v>41988.829942129625</v>
      </c>
      <c r="T3594" s="18">
        <f t="shared" si="227"/>
        <v>44400.094444444447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7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6">
        <f t="shared" si="226"/>
        <v>41974.898599537039</v>
      </c>
      <c r="T3595" s="18">
        <f t="shared" si="227"/>
        <v>44358.544444444444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7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6">
        <f t="shared" si="226"/>
        <v>42592.066921296297</v>
      </c>
      <c r="T3596" s="18">
        <f t="shared" si="227"/>
        <v>45052.505052910055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7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6">
        <f t="shared" si="226"/>
        <v>42050.008368055554</v>
      </c>
      <c r="T3597" s="18">
        <f t="shared" si="227"/>
        <v>44434.475396825394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7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6">
        <f t="shared" si="226"/>
        <v>41856.715069444443</v>
      </c>
      <c r="T3598" s="18">
        <f t="shared" si="227"/>
        <v>44207.53150793651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7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6">
        <f t="shared" si="226"/>
        <v>42417.585532407407</v>
      </c>
      <c r="T3599" s="18">
        <f t="shared" si="227"/>
        <v>44841.28492063492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7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6">
        <f t="shared" si="226"/>
        <v>41866.79886574074</v>
      </c>
      <c r="T3600" s="18">
        <f t="shared" si="227"/>
        <v>44216.094444444447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7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6">
        <f t="shared" si="226"/>
        <v>42220.79487268519</v>
      </c>
      <c r="T3601" s="18">
        <f t="shared" si="227"/>
        <v>44628.428571428572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7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6">
        <f t="shared" si="226"/>
        <v>42628.849120370374</v>
      </c>
      <c r="T3602" s="18">
        <f t="shared" si="227"/>
        <v>45097.970423280422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7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6">
        <f t="shared" si="226"/>
        <v>41990.99863425926</v>
      </c>
      <c r="T3603" s="18">
        <f t="shared" si="227"/>
        <v>44371.284153439155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7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6">
        <f t="shared" si="226"/>
        <v>42447.894432870366</v>
      </c>
      <c r="T3604" s="18">
        <f t="shared" si="227"/>
        <v>44927.736494708995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7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6">
        <f t="shared" si="226"/>
        <v>42283.864351851851</v>
      </c>
      <c r="T3605" s="18">
        <f t="shared" si="227"/>
        <v>44706.035449735456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7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6">
        <f t="shared" si="226"/>
        <v>42483.015694444446</v>
      </c>
      <c r="T3606" s="18">
        <f t="shared" si="227"/>
        <v>44906.475396825394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7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6">
        <f t="shared" si="226"/>
        <v>42383.793124999997</v>
      </c>
      <c r="T3607" s="18">
        <f t="shared" si="227"/>
        <v>44820.192142857144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7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6">
        <f t="shared" si="226"/>
        <v>42566.604826388888</v>
      </c>
      <c r="T3608" s="18">
        <f t="shared" si="227"/>
        <v>45029.119801587301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7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6">
        <f t="shared" si="226"/>
        <v>42338.963912037041</v>
      </c>
      <c r="T3609" s="18">
        <f t="shared" si="227"/>
        <v>44750.71428571429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7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6">
        <f t="shared" si="226"/>
        <v>42506.709375000006</v>
      </c>
      <c r="T3610" s="18">
        <f t="shared" si="227"/>
        <v>44962.809523809527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7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6">
        <f t="shared" si="226"/>
        <v>42429.991724537031</v>
      </c>
      <c r="T3611" s="18">
        <f t="shared" si="227"/>
        <v>44872.942923280425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7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6">
        <f t="shared" si="226"/>
        <v>42203.432129629626</v>
      </c>
      <c r="T3612" s="18">
        <f t="shared" si="227"/>
        <v>44614.065291005289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7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6">
        <f t="shared" si="226"/>
        <v>42072.370381944449</v>
      </c>
      <c r="T3613" s="18">
        <f t="shared" si="227"/>
        <v>44464.280436507936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7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6">
        <f t="shared" si="226"/>
        <v>41789.726979166669</v>
      </c>
      <c r="T3614" s="18">
        <f t="shared" si="227"/>
        <v>44118.402261904761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7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6">
        <f t="shared" si="226"/>
        <v>41788.58997685185</v>
      </c>
      <c r="T3615" s="18">
        <f t="shared" si="227"/>
        <v>44139.959973544974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7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6">
        <f t="shared" si="226"/>
        <v>42144.041851851856</v>
      </c>
      <c r="T3616" s="18">
        <f t="shared" si="227"/>
        <v>44546.190687830691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7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6">
        <f t="shared" si="226"/>
        <v>42318.593703703707</v>
      </c>
      <c r="T3617" s="18">
        <f t="shared" si="227"/>
        <v>44745.678518518522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7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6">
        <f t="shared" si="226"/>
        <v>42052.949814814812</v>
      </c>
      <c r="T3618" s="18">
        <f t="shared" si="227"/>
        <v>44442.037883597885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7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6">
        <f t="shared" si="226"/>
        <v>42779.610289351855</v>
      </c>
      <c r="T3619" s="18">
        <f t="shared" si="227"/>
        <v>45254.71428571429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7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6">
        <f t="shared" si="226"/>
        <v>42128.627893518518</v>
      </c>
      <c r="T3620" s="18">
        <f t="shared" si="227"/>
        <v>44528.574735449736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7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6">
        <f t="shared" si="226"/>
        <v>42661.132245370376</v>
      </c>
      <c r="T3621" s="18">
        <f t="shared" si="227"/>
        <v>45140.333333333328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7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6">
        <f t="shared" si="226"/>
        <v>42037.938206018516</v>
      </c>
      <c r="T3622" s="18">
        <f t="shared" si="227"/>
        <v>44425.190476190473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7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6">
        <f t="shared" si="226"/>
        <v>42619.935694444444</v>
      </c>
      <c r="T3623" s="18">
        <f t="shared" si="227"/>
        <v>45083.142857142855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7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6">
        <f t="shared" si="226"/>
        <v>41877.221886574072</v>
      </c>
      <c r="T3624" s="18">
        <f t="shared" si="227"/>
        <v>44244.589682539685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7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6">
        <f t="shared" si="226"/>
        <v>41828.736921296295</v>
      </c>
      <c r="T3625" s="18">
        <f t="shared" si="227"/>
        <v>44171.619047619046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7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6">
        <f t="shared" si="226"/>
        <v>42545.774189814809</v>
      </c>
      <c r="T3626" s="18">
        <f t="shared" si="227"/>
        <v>45039.599074074074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7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6">
        <f t="shared" si="226"/>
        <v>42157.652511574073</v>
      </c>
      <c r="T3627" s="18">
        <f t="shared" si="227"/>
        <v>44561.745727513226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7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6">
        <f t="shared" si="226"/>
        <v>41846.667326388888</v>
      </c>
      <c r="T3628" s="18">
        <f t="shared" si="227"/>
        <v>44196.048373015874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7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6">
        <f t="shared" si="226"/>
        <v>42460.741747685184</v>
      </c>
      <c r="T3629" s="18">
        <f t="shared" si="227"/>
        <v>44931.475396825394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7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6">
        <f t="shared" si="226"/>
        <v>42291.833287037036</v>
      </c>
      <c r="T3630" s="18">
        <f t="shared" si="227"/>
        <v>44749.428518518522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7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6">
        <f t="shared" si="226"/>
        <v>42437.094490740739</v>
      </c>
      <c r="T3631" s="18">
        <f t="shared" si="227"/>
        <v>44913.809523809527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7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6">
        <f t="shared" si="226"/>
        <v>41942.84710648148</v>
      </c>
      <c r="T3632" s="18">
        <f t="shared" si="227"/>
        <v>44316.301455026449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7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6">
        <f t="shared" si="226"/>
        <v>41880.753437499996</v>
      </c>
      <c r="T3633" s="18">
        <f t="shared" si="227"/>
        <v>44238.903968253973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7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6">
        <f t="shared" si="226"/>
        <v>41946.936909722222</v>
      </c>
      <c r="T3634" s="18">
        <f t="shared" si="227"/>
        <v>44309.499325396828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7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6">
        <f t="shared" si="226"/>
        <v>42649.623460648145</v>
      </c>
      <c r="T3635" s="18">
        <f t="shared" si="227"/>
        <v>45139.333333333328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7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6">
        <f t="shared" si="226"/>
        <v>42701.166365740741</v>
      </c>
      <c r="T3636" s="18">
        <f t="shared" si="227"/>
        <v>45203.475396825394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7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6">
        <f t="shared" si="226"/>
        <v>42450.88282407407</v>
      </c>
      <c r="T3637" s="18">
        <f t="shared" si="227"/>
        <v>44896.866084656082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7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6">
        <f t="shared" si="226"/>
        <v>42226.694780092599</v>
      </c>
      <c r="T3638" s="18">
        <f t="shared" si="227"/>
        <v>44646.36546296296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7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6">
        <f t="shared" si="226"/>
        <v>41975.700636574074</v>
      </c>
      <c r="T3639" s="18">
        <f t="shared" si="227"/>
        <v>44353.800727513226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7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6">
        <f t="shared" si="226"/>
        <v>42053.672824074078</v>
      </c>
      <c r="T3640" s="18">
        <f t="shared" si="227"/>
        <v>44477.149894179893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7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6">
        <f t="shared" si="226"/>
        <v>42590.677152777775</v>
      </c>
      <c r="T3641" s="18">
        <f t="shared" si="227"/>
        <v>45090.865873015879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7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6">
        <f t="shared" si="226"/>
        <v>42104.781597222223</v>
      </c>
      <c r="T3642" s="18">
        <f t="shared" si="227"/>
        <v>44501.321825396823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7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6">
        <f t="shared" si="226"/>
        <v>41899.627071759263</v>
      </c>
      <c r="T3643" s="18">
        <f t="shared" si="227"/>
        <v>44252.666666666672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7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6">
        <f t="shared" si="226"/>
        <v>42297.816284722227</v>
      </c>
      <c r="T3644" s="18">
        <f t="shared" si="227"/>
        <v>44734.380952380954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7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6">
        <f t="shared" si="226"/>
        <v>42285.143969907411</v>
      </c>
      <c r="T3645" s="18">
        <f t="shared" si="227"/>
        <v>44718.926441798947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7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6">
        <f t="shared" si="226"/>
        <v>42409.241747685184</v>
      </c>
      <c r="T3646" s="18">
        <f t="shared" si="227"/>
        <v>44846.951587301592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7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6">
        <f t="shared" si="226"/>
        <v>42665.970347222217</v>
      </c>
      <c r="T3647" s="18">
        <f t="shared" si="227"/>
        <v>45142.728015873014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7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6">
        <f t="shared" si="226"/>
        <v>42140.421319444446</v>
      </c>
      <c r="T3648" s="18">
        <f t="shared" si="227"/>
        <v>44543.833333333328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7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6">
        <f t="shared" si="226"/>
        <v>42598.749155092592</v>
      </c>
      <c r="T3649" s="18">
        <f t="shared" si="227"/>
        <v>45082.999034391534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7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6">
        <f t="shared" si="226"/>
        <v>41887.292187500003</v>
      </c>
      <c r="T3650" s="18">
        <f t="shared" si="227"/>
        <v>44252.762499999997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7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6">
        <f t="shared" ref="S3651:S3714" si="230">(((J3651/60)/60)/24+DATE(1970,1,1))</f>
        <v>41780.712893518517</v>
      </c>
      <c r="T3651" s="18">
        <f t="shared" ref="T3651:T3714" si="231">(((I3651/60)/60)/21+DATE(1970,1,1))</f>
        <v>44126.386164021162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7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6">
        <f t="shared" si="230"/>
        <v>42381.478981481487</v>
      </c>
      <c r="T3652" s="18">
        <f t="shared" si="231"/>
        <v>44807.261693121691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7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6">
        <f t="shared" si="230"/>
        <v>41828.646319444444</v>
      </c>
      <c r="T3653" s="18">
        <f t="shared" si="231"/>
        <v>44189.189682539683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7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6">
        <f t="shared" si="230"/>
        <v>42596.644699074073</v>
      </c>
      <c r="T3654" s="18">
        <f t="shared" si="231"/>
        <v>45041.189682539683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7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6">
        <f t="shared" si="230"/>
        <v>42191.363506944443</v>
      </c>
      <c r="T3655" s="18">
        <f t="shared" si="231"/>
        <v>44600.272579365075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7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6">
        <f t="shared" si="230"/>
        <v>42440.416504629626</v>
      </c>
      <c r="T3656" s="18">
        <f t="shared" si="231"/>
        <v>44877.238095238092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7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6">
        <f t="shared" si="230"/>
        <v>42173.803217592591</v>
      </c>
      <c r="T3657" s="18">
        <f t="shared" si="231"/>
        <v>44579.618253968256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7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6">
        <f t="shared" si="230"/>
        <v>42737.910138888896</v>
      </c>
      <c r="T3658" s="18">
        <f t="shared" si="231"/>
        <v>45224.951587301592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7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6">
        <f t="shared" si="230"/>
        <v>42499.629849537043</v>
      </c>
      <c r="T3659" s="18">
        <f t="shared" si="231"/>
        <v>44944.890476190478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7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6">
        <f t="shared" si="230"/>
        <v>41775.858564814815</v>
      </c>
      <c r="T3660" s="18">
        <f t="shared" si="231"/>
        <v>44144.046825396828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7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6">
        <f t="shared" si="230"/>
        <v>42055.277199074073</v>
      </c>
      <c r="T3661" s="18">
        <f t="shared" si="231"/>
        <v>44441.69761904762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7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6">
        <f t="shared" si="230"/>
        <v>41971.881076388891</v>
      </c>
      <c r="T3662" s="18">
        <f t="shared" si="231"/>
        <v>44343.721230158728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7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6">
        <f t="shared" si="230"/>
        <v>42447.896666666667</v>
      </c>
      <c r="T3663" s="18">
        <f t="shared" si="231"/>
        <v>44884.619047619046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7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6">
        <f t="shared" si="230"/>
        <v>42064.220069444447</v>
      </c>
      <c r="T3664" s="18">
        <f t="shared" si="231"/>
        <v>44454.918174603168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7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6">
        <f t="shared" si="230"/>
        <v>42665.451736111107</v>
      </c>
      <c r="T3665" s="18">
        <f t="shared" si="231"/>
        <v>45176.421031746031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7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6">
        <f t="shared" si="230"/>
        <v>42523.248715277776</v>
      </c>
      <c r="T3666" s="18">
        <f t="shared" si="231"/>
        <v>44961.284246031748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7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6">
        <f t="shared" si="230"/>
        <v>42294.808124999996</v>
      </c>
      <c r="T3667" s="18">
        <f t="shared" si="231"/>
        <v>44696.804761904765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7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6">
        <f t="shared" si="230"/>
        <v>41822.90488425926</v>
      </c>
      <c r="T3668" s="18">
        <f t="shared" si="231"/>
        <v>44169.333333333328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7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6">
        <f t="shared" si="230"/>
        <v>42173.970127314817</v>
      </c>
      <c r="T3669" s="18">
        <f t="shared" si="231"/>
        <v>44580.394431216933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7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6">
        <f t="shared" si="230"/>
        <v>42185.556157407409</v>
      </c>
      <c r="T3670" s="18">
        <f t="shared" si="231"/>
        <v>44585.883333333331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7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6">
        <f t="shared" si="230"/>
        <v>42136.675196759257</v>
      </c>
      <c r="T3671" s="18">
        <f t="shared" si="231"/>
        <v>44537.771653439151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7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6">
        <f t="shared" si="230"/>
        <v>42142.514016203699</v>
      </c>
      <c r="T3672" s="18">
        <f t="shared" si="231"/>
        <v>44525.523809523809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7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6">
        <f t="shared" si="230"/>
        <v>41820.62809027778</v>
      </c>
      <c r="T3673" s="18">
        <f t="shared" si="231"/>
        <v>44165.761111111111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7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6">
        <f t="shared" si="230"/>
        <v>41878.946574074071</v>
      </c>
      <c r="T3674" s="18">
        <f t="shared" si="231"/>
        <v>44243.224656084654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7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6">
        <f t="shared" si="230"/>
        <v>41914.295104166667</v>
      </c>
      <c r="T3675" s="18">
        <f t="shared" si="231"/>
        <v>44288.469841269842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7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6">
        <f t="shared" si="230"/>
        <v>42556.873020833329</v>
      </c>
      <c r="T3676" s="18">
        <f t="shared" si="231"/>
        <v>45052.283452380951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7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6">
        <f t="shared" si="230"/>
        <v>42493.597013888888</v>
      </c>
      <c r="T3677" s="18">
        <f t="shared" si="231"/>
        <v>44925.523809523809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7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6">
        <f t="shared" si="230"/>
        <v>41876.815787037034</v>
      </c>
      <c r="T3678" s="18">
        <f t="shared" si="231"/>
        <v>44227.075185185182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7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6">
        <f t="shared" si="230"/>
        <v>41802.574282407404</v>
      </c>
      <c r="T3679" s="18">
        <f t="shared" si="231"/>
        <v>44145.189682539683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7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6">
        <f t="shared" si="230"/>
        <v>42120.531226851846</v>
      </c>
      <c r="T3680" s="18">
        <f t="shared" si="231"/>
        <v>44525.035687830692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7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6">
        <f t="shared" si="230"/>
        <v>41786.761354166665</v>
      </c>
      <c r="T3681" s="18">
        <f t="shared" si="231"/>
        <v>44142.951587301592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7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6">
        <f t="shared" si="230"/>
        <v>42627.454097222217</v>
      </c>
      <c r="T3682" s="18">
        <f t="shared" si="231"/>
        <v>45088.376111111109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7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6">
        <f t="shared" si="230"/>
        <v>42374.651504629626</v>
      </c>
      <c r="T3683" s="18">
        <f t="shared" si="231"/>
        <v>44786.887433862437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7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6">
        <f t="shared" si="230"/>
        <v>41772.685393518521</v>
      </c>
      <c r="T3684" s="18">
        <f t="shared" si="231"/>
        <v>44125.903968253973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7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6">
        <f t="shared" si="230"/>
        <v>42633.116851851853</v>
      </c>
      <c r="T3685" s="18">
        <f t="shared" si="231"/>
        <v>45105.133544973549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7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6">
        <f t="shared" si="230"/>
        <v>42219.180393518516</v>
      </c>
      <c r="T3686" s="18">
        <f t="shared" si="231"/>
        <v>44632.063306878306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7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6">
        <f t="shared" si="230"/>
        <v>41753.593275462961</v>
      </c>
      <c r="T3687" s="18">
        <f t="shared" si="231"/>
        <v>44094.571428571428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7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6">
        <f t="shared" si="230"/>
        <v>42230.662731481483</v>
      </c>
      <c r="T3688" s="18">
        <f t="shared" si="231"/>
        <v>44627.475396825394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7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6">
        <f t="shared" si="230"/>
        <v>41787.218229166669</v>
      </c>
      <c r="T3689" s="18">
        <f t="shared" si="231"/>
        <v>44138.392261904766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7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6">
        <f t="shared" si="230"/>
        <v>41829.787083333329</v>
      </c>
      <c r="T3690" s="18">
        <f t="shared" si="231"/>
        <v>44187.042380952378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7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6">
        <f t="shared" si="230"/>
        <v>42147.826840277776</v>
      </c>
      <c r="T3691" s="18">
        <f t="shared" si="231"/>
        <v>44549.496031746035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7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6">
        <f t="shared" si="230"/>
        <v>41940.598182870373</v>
      </c>
      <c r="T3692" s="18">
        <f t="shared" si="231"/>
        <v>44313.731256613755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7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6">
        <f t="shared" si="230"/>
        <v>42020.700567129628</v>
      </c>
      <c r="T3693" s="18">
        <f t="shared" si="231"/>
        <v>44421.808730158729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7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6">
        <f t="shared" si="230"/>
        <v>41891.96503472222</v>
      </c>
      <c r="T3694" s="18">
        <f t="shared" si="231"/>
        <v>44234.142857142855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7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6">
        <f t="shared" si="230"/>
        <v>42309.191307870366</v>
      </c>
      <c r="T3695" s="18">
        <f t="shared" si="231"/>
        <v>44734.642857142855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7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6">
        <f t="shared" si="230"/>
        <v>42490.133877314816</v>
      </c>
      <c r="T3696" s="18">
        <f t="shared" si="231"/>
        <v>44949.666666666672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7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6">
        <f t="shared" si="230"/>
        <v>41995.870486111111</v>
      </c>
      <c r="T3697" s="18">
        <f t="shared" si="231"/>
        <v>44365.423412698408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7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6">
        <f t="shared" si="230"/>
        <v>41988.617083333331</v>
      </c>
      <c r="T3698" s="18">
        <f t="shared" si="231"/>
        <v>44402.848095238092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7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6">
        <f t="shared" si="230"/>
        <v>42479.465833333335</v>
      </c>
      <c r="T3699" s="18">
        <f t="shared" si="231"/>
        <v>44919.246666666666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7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6">
        <f t="shared" si="230"/>
        <v>42401.806562500002</v>
      </c>
      <c r="T3700" s="18">
        <f t="shared" si="231"/>
        <v>44840.778928571424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7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6">
        <f t="shared" si="230"/>
        <v>41897.602037037039</v>
      </c>
      <c r="T3701" s="18">
        <f t="shared" si="231"/>
        <v>44264.545185185183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7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6">
        <f t="shared" si="230"/>
        <v>41882.585648148146</v>
      </c>
      <c r="T3702" s="18">
        <f t="shared" si="231"/>
        <v>44247.476190476191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7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6">
        <f t="shared" si="230"/>
        <v>42129.541585648149</v>
      </c>
      <c r="T3703" s="18">
        <f t="shared" si="231"/>
        <v>44529.618955026453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7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6">
        <f t="shared" si="230"/>
        <v>42524.53800925926</v>
      </c>
      <c r="T3704" s="18">
        <f t="shared" si="231"/>
        <v>44989.523015873012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7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6">
        <f t="shared" si="230"/>
        <v>42556.504490740743</v>
      </c>
      <c r="T3705" s="18">
        <f t="shared" si="231"/>
        <v>45027.618253968256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7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6">
        <f t="shared" si="230"/>
        <v>42461.689745370371</v>
      </c>
      <c r="T3706" s="18">
        <f t="shared" si="231"/>
        <v>44943.502566137569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7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6">
        <f t="shared" si="230"/>
        <v>41792.542986111112</v>
      </c>
      <c r="T3707" s="18">
        <f t="shared" si="231"/>
        <v>44134.428571428572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7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6">
        <f t="shared" si="230"/>
        <v>41879.913761574076</v>
      </c>
      <c r="T3708" s="18">
        <f t="shared" si="231"/>
        <v>44227.187156084656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7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6">
        <f t="shared" si="230"/>
        <v>42552.048356481479</v>
      </c>
      <c r="T3709" s="18">
        <f t="shared" si="231"/>
        <v>45002.401587301589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7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6">
        <f t="shared" si="230"/>
        <v>41810.142199074071</v>
      </c>
      <c r="T3710" s="18">
        <f t="shared" si="231"/>
        <v>44146.30537037037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7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6">
        <f t="shared" si="230"/>
        <v>41785.707708333335</v>
      </c>
      <c r="T3711" s="18">
        <f t="shared" si="231"/>
        <v>44136.66595238095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7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6">
        <f t="shared" si="230"/>
        <v>42072.576249999998</v>
      </c>
      <c r="T3712" s="18">
        <f t="shared" si="231"/>
        <v>44458.801428571431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7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6">
        <f t="shared" si="230"/>
        <v>41779.724224537036</v>
      </c>
      <c r="T3713" s="18">
        <f t="shared" si="231"/>
        <v>44125.190476190473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7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6">
        <f t="shared" si="230"/>
        <v>42134.172071759262</v>
      </c>
      <c r="T3714" s="18">
        <f t="shared" si="231"/>
        <v>44524.761111111111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7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6">
        <f t="shared" ref="S3715:S3778" si="234">(((J3715/60)/60)/24+DATE(1970,1,1))</f>
        <v>42505.738032407404</v>
      </c>
      <c r="T3715" s="18">
        <f t="shared" ref="T3715:T3778" si="235">(((I3715/60)/60)/21+DATE(1970,1,1))</f>
        <v>44948.129179894182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7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6">
        <f t="shared" si="234"/>
        <v>42118.556331018524</v>
      </c>
      <c r="T3716" s="18">
        <f t="shared" si="235"/>
        <v>44518.903968253973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7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6">
        <f t="shared" si="234"/>
        <v>42036.995590277773</v>
      </c>
      <c r="T3717" s="18">
        <f t="shared" si="235"/>
        <v>44455.326984126979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7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6">
        <f t="shared" si="234"/>
        <v>42360.887835648144</v>
      </c>
      <c r="T3718" s="18">
        <f t="shared" si="235"/>
        <v>44794.014669312171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7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6">
        <f t="shared" si="234"/>
        <v>42102.866307870368</v>
      </c>
      <c r="T3719" s="18">
        <f t="shared" si="235"/>
        <v>44500.275780423282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7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6">
        <f t="shared" si="234"/>
        <v>42032.716145833328</v>
      </c>
      <c r="T3720" s="18">
        <f t="shared" si="235"/>
        <v>44418.961309523809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7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6">
        <f t="shared" si="234"/>
        <v>42147.729930555557</v>
      </c>
      <c r="T3721" s="18">
        <f t="shared" si="235"/>
        <v>44550.405634920637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7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6">
        <f t="shared" si="234"/>
        <v>42165.993125000001</v>
      </c>
      <c r="T3722" s="18">
        <f t="shared" si="235"/>
        <v>44562.135000000002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7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6">
        <f t="shared" si="234"/>
        <v>41927.936157407406</v>
      </c>
      <c r="T3723" s="18">
        <f t="shared" si="235"/>
        <v>44288.974656084654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7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6">
        <f t="shared" si="234"/>
        <v>42381.671840277777</v>
      </c>
      <c r="T3724" s="18">
        <f t="shared" si="235"/>
        <v>44818.094444444447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7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6">
        <f t="shared" si="234"/>
        <v>41943.753032407411</v>
      </c>
      <c r="T3725" s="18">
        <f t="shared" si="235"/>
        <v>44317.336798941804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7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6">
        <f t="shared" si="234"/>
        <v>42465.491435185191</v>
      </c>
      <c r="T3726" s="18">
        <f t="shared" si="235"/>
        <v>44912.952380952382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7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6">
        <f t="shared" si="234"/>
        <v>42401.945219907408</v>
      </c>
      <c r="T3727" s="18">
        <f t="shared" si="235"/>
        <v>44826.023809523809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7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6">
        <f t="shared" si="234"/>
        <v>42462.140868055561</v>
      </c>
      <c r="T3728" s="18">
        <f t="shared" si="235"/>
        <v>44907.142857142855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7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6">
        <f t="shared" si="234"/>
        <v>42632.348310185189</v>
      </c>
      <c r="T3729" s="18">
        <f t="shared" si="235"/>
        <v>45105.234126984127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7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6">
        <f t="shared" si="234"/>
        <v>42205.171018518522</v>
      </c>
      <c r="T3730" s="18">
        <f t="shared" si="235"/>
        <v>44616.05259259259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7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6">
        <f t="shared" si="234"/>
        <v>42041.205000000002</v>
      </c>
      <c r="T3731" s="18">
        <f t="shared" si="235"/>
        <v>44445.758095238096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7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6">
        <f t="shared" si="234"/>
        <v>42203.677766203706</v>
      </c>
      <c r="T3732" s="18">
        <f t="shared" si="235"/>
        <v>44614.346018518518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7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6">
        <f t="shared" si="234"/>
        <v>41983.752847222218</v>
      </c>
      <c r="T3733" s="18">
        <f t="shared" si="235"/>
        <v>44363.446825396823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7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6">
        <f t="shared" si="234"/>
        <v>41968.677465277782</v>
      </c>
      <c r="T3734" s="18">
        <f t="shared" si="235"/>
        <v>44379.857142857145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7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6">
        <f t="shared" si="234"/>
        <v>42103.024398148147</v>
      </c>
      <c r="T3735" s="18">
        <f t="shared" si="235"/>
        <v>44476.357142857145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7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6">
        <f t="shared" si="234"/>
        <v>42089.901574074072</v>
      </c>
      <c r="T3736" s="18">
        <f t="shared" si="235"/>
        <v>44518.601798941796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7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6">
        <f t="shared" si="234"/>
        <v>42122.693159722221</v>
      </c>
      <c r="T3737" s="18">
        <f t="shared" si="235"/>
        <v>44521.792182539677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7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6">
        <f t="shared" si="234"/>
        <v>42048.711724537032</v>
      </c>
      <c r="T3738" s="18">
        <f t="shared" si="235"/>
        <v>44446.428571428572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7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6">
        <f t="shared" si="234"/>
        <v>42297.691006944442</v>
      </c>
      <c r="T3739" s="18">
        <f t="shared" si="235"/>
        <v>44713.332539682538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7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6">
        <f t="shared" si="234"/>
        <v>41813.938715277778</v>
      </c>
      <c r="T3740" s="18">
        <f t="shared" si="235"/>
        <v>44159.761904761908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7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6">
        <f t="shared" si="234"/>
        <v>42548.449861111112</v>
      </c>
      <c r="T3741" s="18">
        <f t="shared" si="235"/>
        <v>44996.942698412699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7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6">
        <f t="shared" si="234"/>
        <v>41833.089756944442</v>
      </c>
      <c r="T3742" s="18">
        <f t="shared" si="235"/>
        <v>44190.804735449732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7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6">
        <f t="shared" si="234"/>
        <v>42325.920717592591</v>
      </c>
      <c r="T3743" s="18">
        <f t="shared" si="235"/>
        <v>44754.052248677246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7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6">
        <f t="shared" si="234"/>
        <v>41858.214629629627</v>
      </c>
      <c r="T3744" s="18">
        <f t="shared" si="235"/>
        <v>44219.531005291006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7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6">
        <f t="shared" si="234"/>
        <v>41793.710231481484</v>
      </c>
      <c r="T3745" s="18">
        <f t="shared" si="235"/>
        <v>44145.811693121694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7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6">
        <f t="shared" si="234"/>
        <v>41793.814259259263</v>
      </c>
      <c r="T3746" s="18">
        <f t="shared" si="235"/>
        <v>44147.475396825394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7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6">
        <f t="shared" si="234"/>
        <v>41831.697939814818</v>
      </c>
      <c r="T3747" s="18">
        <f t="shared" si="235"/>
        <v>44189.226216931216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7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6">
        <f t="shared" si="234"/>
        <v>42621.389340277776</v>
      </c>
      <c r="T3748" s="18">
        <f t="shared" si="235"/>
        <v>45091.730674603168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7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6">
        <f t="shared" si="234"/>
        <v>42164.299722222218</v>
      </c>
      <c r="T3749" s="18">
        <f t="shared" si="235"/>
        <v>44565.523015873012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7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6">
        <f t="shared" si="234"/>
        <v>42395.706435185188</v>
      </c>
      <c r="T3750" s="18">
        <f t="shared" si="235"/>
        <v>44822.99920634921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7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6">
        <f t="shared" si="234"/>
        <v>42458.127175925925</v>
      </c>
      <c r="T3751" s="18">
        <f t="shared" si="235"/>
        <v>44906.332539682538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7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6">
        <f t="shared" si="234"/>
        <v>42016.981574074074</v>
      </c>
      <c r="T3752" s="18">
        <f t="shared" si="235"/>
        <v>44399.094444444447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7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6">
        <f t="shared" si="234"/>
        <v>42403.035567129627</v>
      </c>
      <c r="T3753" s="18">
        <f t="shared" si="235"/>
        <v>44876.421600529095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7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6">
        <f t="shared" si="234"/>
        <v>42619.802488425921</v>
      </c>
      <c r="T3754" s="18">
        <f t="shared" si="235"/>
        <v>45101.428571428572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7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6">
        <f t="shared" si="234"/>
        <v>42128.824074074073</v>
      </c>
      <c r="T3755" s="18">
        <f t="shared" si="235"/>
        <v>44527.857142857145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7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6">
        <f t="shared" si="234"/>
        <v>41808.881215277775</v>
      </c>
      <c r="T3756" s="18">
        <f t="shared" si="235"/>
        <v>44171.523015873012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7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6">
        <f t="shared" si="234"/>
        <v>42445.866979166662</v>
      </c>
      <c r="T3757" s="18">
        <f t="shared" si="235"/>
        <v>44891.133690476192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7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6">
        <f t="shared" si="234"/>
        <v>41771.814791666664</v>
      </c>
      <c r="T3758" s="18">
        <f t="shared" si="235"/>
        <v>44120.78833333333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7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6">
        <f t="shared" si="234"/>
        <v>41954.850868055553</v>
      </c>
      <c r="T3759" s="18">
        <f t="shared" si="235"/>
        <v>44318.543849206348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7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6">
        <f t="shared" si="234"/>
        <v>41747.471504629626</v>
      </c>
      <c r="T3760" s="18">
        <f t="shared" si="235"/>
        <v>44093.809523809527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7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6">
        <f t="shared" si="234"/>
        <v>42182.108252314814</v>
      </c>
      <c r="T3761" s="18">
        <f t="shared" si="235"/>
        <v>44623.98085978836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7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6">
        <f t="shared" si="234"/>
        <v>41739.525300925925</v>
      </c>
      <c r="T3762" s="18">
        <f t="shared" si="235"/>
        <v>44078.17177248677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7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6">
        <f t="shared" si="234"/>
        <v>42173.466863425929</v>
      </c>
      <c r="T3763" s="18">
        <f t="shared" si="235"/>
        <v>44606.666666666672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7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6">
        <f t="shared" si="234"/>
        <v>42193.813530092593</v>
      </c>
      <c r="T3764" s="18">
        <f t="shared" si="235"/>
        <v>44597.358320105821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7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6">
        <f t="shared" si="234"/>
        <v>42065.750300925924</v>
      </c>
      <c r="T3765" s="18">
        <f t="shared" si="235"/>
        <v>44456.667010582009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7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6">
        <f t="shared" si="234"/>
        <v>42499.842962962968</v>
      </c>
      <c r="T3766" s="18">
        <f t="shared" si="235"/>
        <v>44940.457142857143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7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6">
        <f t="shared" si="234"/>
        <v>41820.776412037041</v>
      </c>
      <c r="T3767" s="18">
        <f t="shared" si="235"/>
        <v>44176.744470899474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7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6">
        <f t="shared" si="234"/>
        <v>41788.167187500003</v>
      </c>
      <c r="T3768" s="18">
        <f t="shared" si="235"/>
        <v>44145.191071428577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7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6">
        <f t="shared" si="234"/>
        <v>42050.019641203704</v>
      </c>
      <c r="T3769" s="18">
        <f t="shared" si="235"/>
        <v>44420.665873015874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7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6">
        <f t="shared" si="234"/>
        <v>41772.727893518517</v>
      </c>
      <c r="T3770" s="18">
        <f t="shared" si="235"/>
        <v>44121.831878306883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7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6">
        <f t="shared" si="234"/>
        <v>42445.598136574074</v>
      </c>
      <c r="T3771" s="18">
        <f t="shared" si="235"/>
        <v>44890.826441798941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7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6">
        <f t="shared" si="234"/>
        <v>42138.930671296301</v>
      </c>
      <c r="T3772" s="18">
        <f t="shared" si="235"/>
        <v>44540.349338624343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7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6">
        <f t="shared" si="234"/>
        <v>42493.857083333336</v>
      </c>
      <c r="T3773" s="18">
        <f t="shared" si="235"/>
        <v>44927.857142857145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7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6">
        <f t="shared" si="234"/>
        <v>42682.616967592592</v>
      </c>
      <c r="T3774" s="18">
        <f t="shared" si="235"/>
        <v>45151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7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6">
        <f t="shared" si="234"/>
        <v>42656.005173611105</v>
      </c>
      <c r="T3775" s="18">
        <f t="shared" si="235"/>
        <v>45134.815873015876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7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6">
        <f t="shared" si="234"/>
        <v>42087.792303240742</v>
      </c>
      <c r="T3776" s="18">
        <f t="shared" si="235"/>
        <v>44465.905489417986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7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6">
        <f t="shared" si="234"/>
        <v>42075.942627314813</v>
      </c>
      <c r="T3777" s="18">
        <f t="shared" si="235"/>
        <v>44465.190476190473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7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6">
        <f t="shared" si="234"/>
        <v>41814.367800925924</v>
      </c>
      <c r="T3778" s="18">
        <f t="shared" si="235"/>
        <v>44178.190476190473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7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6">
        <f t="shared" ref="S3779:S3842" si="238">(((J3779/60)/60)/24+DATE(1970,1,1))</f>
        <v>41887.111354166671</v>
      </c>
      <c r="T3779" s="18">
        <f t="shared" ref="T3779:T3842" si="239">(((I3779/60)/60)/21+DATE(1970,1,1))</f>
        <v>44243.476190476191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7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6">
        <f t="shared" si="238"/>
        <v>41989.819212962961</v>
      </c>
      <c r="T3780" s="18">
        <f t="shared" si="239"/>
        <v>44404.221957671958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7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6">
        <f t="shared" si="238"/>
        <v>42425.735416666663</v>
      </c>
      <c r="T3781" s="18">
        <f t="shared" si="239"/>
        <v>44868.078571428574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7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6">
        <f t="shared" si="238"/>
        <v>42166.219733796301</v>
      </c>
      <c r="T3782" s="18">
        <f t="shared" si="239"/>
        <v>44574.528571428571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7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6">
        <f t="shared" si="238"/>
        <v>41865.882928240739</v>
      </c>
      <c r="T3783" s="18">
        <f t="shared" si="239"/>
        <v>44222.580489417989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7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6">
        <f t="shared" si="238"/>
        <v>42546.862233796302</v>
      </c>
      <c r="T3784" s="18">
        <f t="shared" si="239"/>
        <v>45005.523809523809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7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6">
        <f t="shared" si="238"/>
        <v>42420.140277777777</v>
      </c>
      <c r="T3785" s="18">
        <f t="shared" si="239"/>
        <v>44855.476190476191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7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6">
        <f t="shared" si="238"/>
        <v>42531.980694444443</v>
      </c>
      <c r="T3786" s="18">
        <f t="shared" si="239"/>
        <v>44989.549365079365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7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6">
        <f t="shared" si="238"/>
        <v>42548.63853009259</v>
      </c>
      <c r="T3787" s="18">
        <f t="shared" si="239"/>
        <v>45015.192857142858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7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6">
        <f t="shared" si="238"/>
        <v>42487.037905092591</v>
      </c>
      <c r="T3788" s="18">
        <f t="shared" si="239"/>
        <v>44938.186177248674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7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6">
        <f t="shared" si="238"/>
        <v>42167.534791666665</v>
      </c>
      <c r="T3789" s="18">
        <f t="shared" si="239"/>
        <v>44571.475396825394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7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6">
        <f t="shared" si="238"/>
        <v>42333.695821759262</v>
      </c>
      <c r="T3790" s="18">
        <f t="shared" si="239"/>
        <v>44760.633333333331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7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6">
        <f t="shared" si="238"/>
        <v>42138.798819444448</v>
      </c>
      <c r="T3791" s="18">
        <f t="shared" si="239"/>
        <v>44542.484365079363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7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6">
        <f t="shared" si="238"/>
        <v>42666.666932870372</v>
      </c>
      <c r="T3792" s="18">
        <f t="shared" si="239"/>
        <v>45143.524113756612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7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6">
        <f t="shared" si="238"/>
        <v>41766.692037037035</v>
      </c>
      <c r="T3793" s="18">
        <f t="shared" si="239"/>
        <v>44149.219470899472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7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6">
        <f t="shared" si="238"/>
        <v>42170.447013888886</v>
      </c>
      <c r="T3794" s="18">
        <f t="shared" si="239"/>
        <v>44576.368015873013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7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6">
        <f t="shared" si="238"/>
        <v>41968.938993055555</v>
      </c>
      <c r="T3795" s="18">
        <f t="shared" si="239"/>
        <v>44335.787420634922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7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6">
        <f t="shared" si="238"/>
        <v>42132.58048611111</v>
      </c>
      <c r="T3796" s="18">
        <f t="shared" si="239"/>
        <v>44533.091984126979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7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6">
        <f t="shared" si="238"/>
        <v>42201.436226851853</v>
      </c>
      <c r="T3797" s="18">
        <f t="shared" si="239"/>
        <v>44627.21428571429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7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6">
        <f t="shared" si="238"/>
        <v>42689.029583333337</v>
      </c>
      <c r="T3798" s="18">
        <f t="shared" si="239"/>
        <v>45203.319523809521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7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6">
        <f t="shared" si="238"/>
        <v>42084.881539351853</v>
      </c>
      <c r="T3799" s="18">
        <f t="shared" si="239"/>
        <v>44478.578902116402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7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6">
        <f t="shared" si="238"/>
        <v>41831.722777777781</v>
      </c>
      <c r="T3800" s="18">
        <f t="shared" si="239"/>
        <v>44189.254603174602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7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6">
        <f t="shared" si="238"/>
        <v>42410.93105324074</v>
      </c>
      <c r="T3801" s="18">
        <f t="shared" si="239"/>
        <v>44851.206917989417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7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6">
        <f t="shared" si="238"/>
        <v>41982.737071759257</v>
      </c>
      <c r="T3802" s="18">
        <f t="shared" si="239"/>
        <v>44364.665873015874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7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6">
        <f t="shared" si="238"/>
        <v>41975.676111111112</v>
      </c>
      <c r="T3803" s="18">
        <f t="shared" si="239"/>
        <v>44354.915555555555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7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6">
        <f t="shared" si="238"/>
        <v>42269.126226851848</v>
      </c>
      <c r="T3804" s="18">
        <f t="shared" si="239"/>
        <v>44689.144259259258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7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6">
        <f t="shared" si="238"/>
        <v>42403.971851851849</v>
      </c>
      <c r="T3805" s="18">
        <f t="shared" si="239"/>
        <v>44843.253544973544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7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6">
        <f t="shared" si="238"/>
        <v>42527.00953703704</v>
      </c>
      <c r="T3806" s="18">
        <f t="shared" si="239"/>
        <v>45012.761904761908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7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6">
        <f t="shared" si="238"/>
        <v>41849.887037037035</v>
      </c>
      <c r="T3807" s="18">
        <f t="shared" si="239"/>
        <v>44244.299470899467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7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6">
        <f t="shared" si="238"/>
        <v>41799.259039351848</v>
      </c>
      <c r="T3808" s="18">
        <f t="shared" si="239"/>
        <v>44140.724616402113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7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6">
        <f t="shared" si="238"/>
        <v>42090.909016203703</v>
      </c>
      <c r="T3809" s="18">
        <f t="shared" si="239"/>
        <v>44459.181732804238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7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6">
        <f t="shared" si="238"/>
        <v>42059.453923611116</v>
      </c>
      <c r="T3810" s="18">
        <f t="shared" si="239"/>
        <v>44483.756865079369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7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6">
        <f t="shared" si="238"/>
        <v>41800.526701388888</v>
      </c>
      <c r="T3811" s="18">
        <f t="shared" si="239"/>
        <v>44176.952380952382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7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6">
        <f t="shared" si="238"/>
        <v>42054.849050925928</v>
      </c>
      <c r="T3812" s="18">
        <f t="shared" si="239"/>
        <v>44444.208439153437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7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6">
        <f t="shared" si="238"/>
        <v>42487.62700231481</v>
      </c>
      <c r="T3813" s="18">
        <f t="shared" si="239"/>
        <v>44943.238095238092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7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6">
        <f t="shared" si="238"/>
        <v>42109.751250000001</v>
      </c>
      <c r="T3814" s="18">
        <f t="shared" si="239"/>
        <v>44525.761111111111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7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6">
        <f t="shared" si="238"/>
        <v>42497.275706018518</v>
      </c>
      <c r="T3815" s="18">
        <f t="shared" si="239"/>
        <v>44959.748412698413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7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6">
        <f t="shared" si="238"/>
        <v>42058.904074074075</v>
      </c>
      <c r="T3816" s="18">
        <f t="shared" si="239"/>
        <v>44456.046825396828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7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6">
        <f t="shared" si="238"/>
        <v>42207.259918981479</v>
      </c>
      <c r="T3817" s="18">
        <f t="shared" si="239"/>
        <v>44618.095238095237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7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6">
        <f t="shared" si="238"/>
        <v>41807.690081018518</v>
      </c>
      <c r="T3818" s="18">
        <f t="shared" si="239"/>
        <v>44161.788664021165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7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6">
        <f t="shared" si="238"/>
        <v>42284.69694444444</v>
      </c>
      <c r="T3819" s="18">
        <f t="shared" si="239"/>
        <v>44691.475396825394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7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6">
        <f t="shared" si="238"/>
        <v>42045.84238425926</v>
      </c>
      <c r="T3820" s="18">
        <f t="shared" si="239"/>
        <v>44433.91510582011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7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6">
        <f t="shared" si="238"/>
        <v>42184.209537037037</v>
      </c>
      <c r="T3821" s="18">
        <f t="shared" si="239"/>
        <v>44579.144444444442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7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6">
        <f t="shared" si="238"/>
        <v>42160.651817129634</v>
      </c>
      <c r="T3822" s="18">
        <f t="shared" si="239"/>
        <v>44565.173505291008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7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6">
        <f t="shared" si="238"/>
        <v>42341.180636574078</v>
      </c>
      <c r="T3823" s="18">
        <f t="shared" si="239"/>
        <v>44773.777870370373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7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6">
        <f t="shared" si="238"/>
        <v>42329.838159722218</v>
      </c>
      <c r="T3824" s="18">
        <f t="shared" si="239"/>
        <v>44791.808730158729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7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6">
        <f t="shared" si="238"/>
        <v>42170.910231481481</v>
      </c>
      <c r="T3825" s="18">
        <f t="shared" si="239"/>
        <v>44581.761111111111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7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6">
        <f t="shared" si="238"/>
        <v>42571.626192129625</v>
      </c>
      <c r="T3826" s="18">
        <f t="shared" si="239"/>
        <v>45014.223015873016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7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6">
        <f t="shared" si="238"/>
        <v>42151.069606481484</v>
      </c>
      <c r="T3827" s="18">
        <f t="shared" si="239"/>
        <v>44543.936693121694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7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6">
        <f t="shared" si="238"/>
        <v>42101.423541666663</v>
      </c>
      <c r="T3828" s="18">
        <f t="shared" si="239"/>
        <v>44497.484047619044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7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6">
        <f t="shared" si="238"/>
        <v>42034.928252314814</v>
      </c>
      <c r="T3829" s="18">
        <f t="shared" si="239"/>
        <v>44450.142857142855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7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6">
        <f t="shared" si="238"/>
        <v>41944.527627314819</v>
      </c>
      <c r="T3830" s="18">
        <f t="shared" si="239"/>
        <v>44352.507764550268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7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6">
        <f t="shared" si="238"/>
        <v>42593.865405092598</v>
      </c>
      <c r="T3831" s="18">
        <f t="shared" si="239"/>
        <v>45048.846177248677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7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6">
        <f t="shared" si="238"/>
        <v>42503.740868055553</v>
      </c>
      <c r="T3832" s="18">
        <f t="shared" si="239"/>
        <v>44938.989563492069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7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6">
        <f t="shared" si="238"/>
        <v>41927.848900462966</v>
      </c>
      <c r="T3833" s="18">
        <f t="shared" si="239"/>
        <v>44288.874933862433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7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6">
        <f t="shared" si="238"/>
        <v>42375.114988425921</v>
      </c>
      <c r="T3834" s="18">
        <f t="shared" si="239"/>
        <v>44827.417129629626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7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6">
        <f t="shared" si="238"/>
        <v>41963.872361111105</v>
      </c>
      <c r="T3835" s="18">
        <f t="shared" si="239"/>
        <v>44318.483333333337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7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6">
        <f t="shared" si="238"/>
        <v>42143.445219907408</v>
      </c>
      <c r="T3836" s="18">
        <f t="shared" si="239"/>
        <v>44545.508822751319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7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6">
        <f t="shared" si="238"/>
        <v>42460.94222222222</v>
      </c>
      <c r="T3837" s="18">
        <f t="shared" si="239"/>
        <v>44898.076825396827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7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6">
        <f t="shared" si="238"/>
        <v>42553.926527777774</v>
      </c>
      <c r="T3838" s="18">
        <f t="shared" si="239"/>
        <v>45016.054761904765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7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6">
        <f t="shared" si="238"/>
        <v>42152.765717592592</v>
      </c>
      <c r="T3839" s="18">
        <f t="shared" si="239"/>
        <v>44563.017962962964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7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6">
        <f t="shared" si="238"/>
        <v>42116.710752314815</v>
      </c>
      <c r="T3840" s="18">
        <f t="shared" si="239"/>
        <v>44514.955145502645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7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6">
        <f t="shared" si="238"/>
        <v>42155.142638888887</v>
      </c>
      <c r="T3841" s="18">
        <f t="shared" si="239"/>
        <v>44593.163015873011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7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6">
        <f t="shared" si="238"/>
        <v>42432.701724537037</v>
      </c>
      <c r="T3842" s="18">
        <f t="shared" si="239"/>
        <v>44870.325780423285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7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6">
        <f t="shared" ref="S3843:S3906" si="242">(((J3843/60)/60)/24+DATE(1970,1,1))</f>
        <v>41780.785729166666</v>
      </c>
      <c r="T3843" s="18">
        <f t="shared" ref="T3843:T3906" si="243">(((I3843/60)/60)/21+DATE(1970,1,1))</f>
        <v>44165.326547619043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7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6">
        <f t="shared" si="242"/>
        <v>41740.493657407409</v>
      </c>
      <c r="T3844" s="18">
        <f t="shared" si="243"/>
        <v>44084.992751322752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7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6">
        <f t="shared" si="242"/>
        <v>41766.072500000002</v>
      </c>
      <c r="T3845" s="18">
        <f t="shared" si="243"/>
        <v>44108.51142857143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7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6">
        <f t="shared" si="242"/>
        <v>41766.617291666669</v>
      </c>
      <c r="T3846" s="18">
        <f t="shared" si="243"/>
        <v>44111.046825396828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7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6">
        <f t="shared" si="242"/>
        <v>42248.627013888887</v>
      </c>
      <c r="T3847" s="18">
        <f t="shared" si="243"/>
        <v>44665.716587301584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7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6">
        <f t="shared" si="242"/>
        <v>41885.221550925926</v>
      </c>
      <c r="T3848" s="18">
        <f t="shared" si="243"/>
        <v>44251.618253968256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7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6">
        <f t="shared" si="242"/>
        <v>42159.224432870367</v>
      </c>
      <c r="T3849" s="18">
        <f t="shared" si="243"/>
        <v>44580.685066137565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7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6">
        <f t="shared" si="242"/>
        <v>42265.817002314812</v>
      </c>
      <c r="T3850" s="18">
        <f t="shared" si="243"/>
        <v>44685.362288359785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7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6">
        <f t="shared" si="242"/>
        <v>42136.767175925925</v>
      </c>
      <c r="T3851" s="18">
        <f t="shared" si="243"/>
        <v>44537.876772486772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7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6">
        <f t="shared" si="242"/>
        <v>41975.124340277776</v>
      </c>
      <c r="T3852" s="18">
        <f t="shared" si="243"/>
        <v>44353.142103174599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7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6">
        <f t="shared" si="242"/>
        <v>42172.439571759256</v>
      </c>
      <c r="T3853" s="18">
        <f t="shared" si="243"/>
        <v>44578.645224867723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7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6">
        <f t="shared" si="242"/>
        <v>42065.190694444449</v>
      </c>
      <c r="T3854" s="18">
        <f t="shared" si="243"/>
        <v>44450.313174603172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7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6">
        <f t="shared" si="242"/>
        <v>41848.84002314815</v>
      </c>
      <c r="T3855" s="18">
        <f t="shared" si="243"/>
        <v>44214.531455026459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7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6">
        <f t="shared" si="242"/>
        <v>42103.884930555556</v>
      </c>
      <c r="T3856" s="18">
        <f t="shared" si="243"/>
        <v>44500.297063492064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7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6">
        <f t="shared" si="242"/>
        <v>42059.970729166671</v>
      </c>
      <c r="T3857" s="18">
        <f t="shared" si="243"/>
        <v>44450.061785714286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7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6">
        <f t="shared" si="242"/>
        <v>42041.743090277778</v>
      </c>
      <c r="T3858" s="18">
        <f t="shared" si="243"/>
        <v>44429.230198412697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7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6">
        <f t="shared" si="242"/>
        <v>41829.73715277778</v>
      </c>
      <c r="T3859" s="18">
        <f t="shared" si="243"/>
        <v>44178.961904761905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7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6">
        <f t="shared" si="242"/>
        <v>42128.431064814817</v>
      </c>
      <c r="T3860" s="18">
        <f t="shared" si="243"/>
        <v>44515.142857142855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7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6">
        <f t="shared" si="242"/>
        <v>41789.893599537041</v>
      </c>
      <c r="T3861" s="18">
        <f t="shared" si="243"/>
        <v>44136.857142857145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7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6">
        <f t="shared" si="242"/>
        <v>41833.660995370366</v>
      </c>
      <c r="T3862" s="18">
        <f t="shared" si="243"/>
        <v>44191.469708994708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7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6">
        <f t="shared" si="242"/>
        <v>41914.590011574073</v>
      </c>
      <c r="T3863" s="18">
        <f t="shared" si="243"/>
        <v>44296.894444444442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7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6">
        <f t="shared" si="242"/>
        <v>42611.261064814811</v>
      </c>
      <c r="T3864" s="18">
        <f t="shared" si="243"/>
        <v>45062.380158730157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7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6">
        <f t="shared" si="242"/>
        <v>42253.633159722223</v>
      </c>
      <c r="T3865" s="18">
        <f t="shared" si="243"/>
        <v>44705.771230158731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7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6">
        <f t="shared" si="242"/>
        <v>42295.891828703709</v>
      </c>
      <c r="T3866" s="18">
        <f t="shared" si="243"/>
        <v>44719.78113756614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7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6">
        <f t="shared" si="242"/>
        <v>41841.651597222226</v>
      </c>
      <c r="T3867" s="18">
        <f t="shared" si="243"/>
        <v>44211.547619047618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7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6">
        <f t="shared" si="242"/>
        <v>42402.947002314817</v>
      </c>
      <c r="T3868" s="18">
        <f t="shared" si="243"/>
        <v>44864.023015873012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7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6">
        <f t="shared" si="242"/>
        <v>42509.814108796301</v>
      </c>
      <c r="T3869" s="18">
        <f t="shared" si="243"/>
        <v>44964.216124338622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7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6">
        <f t="shared" si="242"/>
        <v>41865.659780092588</v>
      </c>
      <c r="T3870" s="18">
        <f t="shared" si="243"/>
        <v>44222.325462962959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7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6">
        <f t="shared" si="242"/>
        <v>42047.724444444444</v>
      </c>
      <c r="T3871" s="18">
        <f t="shared" si="243"/>
        <v>44435.437301587299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7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6">
        <f t="shared" si="242"/>
        <v>41793.17219907407</v>
      </c>
      <c r="T3872" s="18">
        <f t="shared" si="243"/>
        <v>44145.196798941797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7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6">
        <f t="shared" si="242"/>
        <v>42763.780671296292</v>
      </c>
      <c r="T3873" s="18">
        <f t="shared" si="243"/>
        <v>45288.701719576718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7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6">
        <f t="shared" si="242"/>
        <v>42180.145787037036</v>
      </c>
      <c r="T3874" s="18">
        <f t="shared" si="243"/>
        <v>44610.309470899476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7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6">
        <f t="shared" si="242"/>
        <v>42255.696006944447</v>
      </c>
      <c r="T3875" s="18">
        <f t="shared" si="243"/>
        <v>44673.795436507935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7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6">
        <f t="shared" si="242"/>
        <v>42007.016458333332</v>
      </c>
      <c r="T3876" s="18">
        <f t="shared" si="243"/>
        <v>44379.333333333328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7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6">
        <f t="shared" si="242"/>
        <v>42615.346817129626</v>
      </c>
      <c r="T3877" s="18">
        <f t="shared" si="243"/>
        <v>45051.761904761908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7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6">
        <f t="shared" si="242"/>
        <v>42372.624166666668</v>
      </c>
      <c r="T3878" s="18">
        <f t="shared" si="243"/>
        <v>44807.427619047623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7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6">
        <f t="shared" si="242"/>
        <v>42682.67768518519</v>
      </c>
      <c r="T3879" s="18">
        <f t="shared" si="243"/>
        <v>45161.774497354498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7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6">
        <f t="shared" si="242"/>
        <v>42154.818819444445</v>
      </c>
      <c r="T3880" s="18">
        <f t="shared" si="243"/>
        <v>44558.903968253973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7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6">
        <f t="shared" si="242"/>
        <v>41999.861064814817</v>
      </c>
      <c r="T3881" s="18">
        <f t="shared" si="243"/>
        <v>44381.412645502642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7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6">
        <f t="shared" si="242"/>
        <v>41815.815046296295</v>
      </c>
      <c r="T3882" s="18">
        <f t="shared" si="243"/>
        <v>44176.952380952382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7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6">
        <f t="shared" si="242"/>
        <v>42756.018506944441</v>
      </c>
      <c r="T3883" s="18">
        <f t="shared" si="243"/>
        <v>45245.592579365082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7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6">
        <f t="shared" si="242"/>
        <v>42373.983449074076</v>
      </c>
      <c r="T3884" s="18">
        <f t="shared" si="243"/>
        <v>44805.526190476186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7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6">
        <f t="shared" si="242"/>
        <v>41854.602650462963</v>
      </c>
      <c r="T3885" s="18">
        <f t="shared" si="243"/>
        <v>44215.403029100533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7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6">
        <f t="shared" si="242"/>
        <v>42065.791574074072</v>
      </c>
      <c r="T3886" s="18">
        <f t="shared" si="243"/>
        <v>44450.999894179899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7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6">
        <f t="shared" si="242"/>
        <v>42469.951284722221</v>
      </c>
      <c r="T3887" s="18">
        <f t="shared" si="243"/>
        <v>44918.65861111111</v>
      </c>
    </row>
    <row r="3888" spans="1:20" x14ac:dyDescent="0.25">
      <c r="A3888">
        <v>3886</v>
      </c>
      <c r="B3888" s="3" t="s">
        <v>3883</v>
      </c>
      <c r="C3888" s="3">
        <v>1</v>
      </c>
      <c r="D3888" s="7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6">
        <f t="shared" si="242"/>
        <v>41954.228032407409</v>
      </c>
      <c r="T3888" s="18">
        <f t="shared" si="243"/>
        <v>44329.260608465607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7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6">
        <f t="shared" si="242"/>
        <v>42079.857974537037</v>
      </c>
      <c r="T3889" s="18">
        <f t="shared" si="243"/>
        <v>44491.190476190473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7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6">
        <f t="shared" si="242"/>
        <v>42762.545810185184</v>
      </c>
      <c r="T3890" s="18">
        <f t="shared" si="243"/>
        <v>45253.052354497355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7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6">
        <f t="shared" si="242"/>
        <v>41977.004976851851</v>
      </c>
      <c r="T3891" s="18">
        <f t="shared" si="243"/>
        <v>44357.544444444444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7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6">
        <f t="shared" si="242"/>
        <v>42171.758611111116</v>
      </c>
      <c r="T3892" s="18">
        <f t="shared" si="243"/>
        <v>44612.152698412698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7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6">
        <f t="shared" si="242"/>
        <v>42056.1324537037</v>
      </c>
      <c r="T3893" s="18">
        <f t="shared" si="243"/>
        <v>44445.808730158729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7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6">
        <f t="shared" si="242"/>
        <v>41867.652280092596</v>
      </c>
      <c r="T3894" s="18">
        <f t="shared" si="243"/>
        <v>44204.761904761908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7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6">
        <f t="shared" si="242"/>
        <v>41779.657870370371</v>
      </c>
      <c r="T3895" s="18">
        <f t="shared" si="243"/>
        <v>44143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7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6">
        <f t="shared" si="242"/>
        <v>42679.958472222221</v>
      </c>
      <c r="T3896" s="18">
        <f t="shared" si="243"/>
        <v>45158.951587301592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7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6">
        <f t="shared" si="242"/>
        <v>42032.250208333338</v>
      </c>
      <c r="T3897" s="18">
        <f t="shared" si="243"/>
        <v>44419.57166666667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7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6">
        <f t="shared" si="242"/>
        <v>41793.191875000004</v>
      </c>
      <c r="T3898" s="18">
        <f t="shared" si="243"/>
        <v>44126.93357142857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7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6">
        <f t="shared" si="242"/>
        <v>41982.87364583333</v>
      </c>
      <c r="T3899" s="18">
        <f t="shared" si="243"/>
        <v>44361.998452380954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7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6">
        <f t="shared" si="242"/>
        <v>42193.482291666667</v>
      </c>
      <c r="T3900" s="18">
        <f t="shared" si="243"/>
        <v>44614.333333333328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7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6">
        <f t="shared" si="242"/>
        <v>41843.775011574071</v>
      </c>
      <c r="T3901" s="18">
        <f t="shared" si="243"/>
        <v>44191.600013227508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7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6">
        <f t="shared" si="242"/>
        <v>42136.092488425929</v>
      </c>
      <c r="T3902" s="18">
        <f t="shared" si="243"/>
        <v>44537.105701058201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7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6">
        <f t="shared" si="242"/>
        <v>42317.826377314821</v>
      </c>
      <c r="T3903" s="18">
        <f t="shared" si="243"/>
        <v>44756.230145502646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7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6">
        <f t="shared" si="242"/>
        <v>42663.468078703707</v>
      </c>
      <c r="T3904" s="18">
        <f t="shared" si="243"/>
        <v>45134.153994708991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7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6">
        <f t="shared" si="242"/>
        <v>42186.01116898148</v>
      </c>
      <c r="T3905" s="18">
        <f t="shared" si="243"/>
        <v>44611.077777777784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7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6">
        <f t="shared" si="242"/>
        <v>42095.229166666672</v>
      </c>
      <c r="T3906" s="18">
        <f t="shared" si="243"/>
        <v>44472.098412698411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7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6">
        <f t="shared" ref="S3907:S3970" si="246">(((J3907/60)/60)/24+DATE(1970,1,1))</f>
        <v>42124.623877314814</v>
      </c>
      <c r="T3907" s="18">
        <f t="shared" ref="T3907:T3970" si="247">(((I3907/60)/60)/21+DATE(1970,1,1))</f>
        <v>44538.095238095237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7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6">
        <f t="shared" si="246"/>
        <v>42143.917743055557</v>
      </c>
      <c r="T3908" s="18">
        <f t="shared" si="247"/>
        <v>44554.781746031746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7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6">
        <f t="shared" si="246"/>
        <v>41906.819513888891</v>
      </c>
      <c r="T3909" s="18">
        <f t="shared" si="247"/>
        <v>44277.387301587303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7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6">
        <f t="shared" si="246"/>
        <v>41834.135370370372</v>
      </c>
      <c r="T3910" s="18">
        <f t="shared" si="247"/>
        <v>44174.868994708995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7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6">
        <f t="shared" si="246"/>
        <v>41863.359282407408</v>
      </c>
      <c r="T3911" s="18">
        <f t="shared" si="247"/>
        <v>44225.410608465609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7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6">
        <f t="shared" si="246"/>
        <v>42224.756909722222</v>
      </c>
      <c r="T3912" s="18">
        <f t="shared" si="247"/>
        <v>44638.436468253967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7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6">
        <f t="shared" si="246"/>
        <v>41939.8122337963</v>
      </c>
      <c r="T3913" s="18">
        <f t="shared" si="247"/>
        <v>44312.833029100526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7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6">
        <f t="shared" si="246"/>
        <v>42059.270023148143</v>
      </c>
      <c r="T3914" s="18">
        <f t="shared" si="247"/>
        <v>44483.503968253965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7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6">
        <f t="shared" si="246"/>
        <v>42308.211215277777</v>
      </c>
      <c r="T3915" s="18">
        <f t="shared" si="247"/>
        <v>44733.860436507937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7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6">
        <f t="shared" si="246"/>
        <v>42114.818935185183</v>
      </c>
      <c r="T3916" s="18">
        <f t="shared" si="247"/>
        <v>44501.523015873012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7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6">
        <f t="shared" si="246"/>
        <v>42492.98505787037</v>
      </c>
      <c r="T3917" s="18">
        <f t="shared" si="247"/>
        <v>44944.982923280419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7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6">
        <f t="shared" si="246"/>
        <v>42494.471666666665</v>
      </c>
      <c r="T3918" s="18">
        <f t="shared" si="247"/>
        <v>44946.681904761906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7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6">
        <f t="shared" si="246"/>
        <v>41863.527326388888</v>
      </c>
      <c r="T3919" s="18">
        <f t="shared" si="247"/>
        <v>44225.60265873016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7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6">
        <f t="shared" si="246"/>
        <v>41843.664618055554</v>
      </c>
      <c r="T3920" s="18">
        <f t="shared" si="247"/>
        <v>44182.333333333328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7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6">
        <f t="shared" si="246"/>
        <v>42358.684872685189</v>
      </c>
      <c r="T3921" s="18">
        <f t="shared" si="247"/>
        <v>44789.571428571428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7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6">
        <f t="shared" si="246"/>
        <v>42657.38726851852</v>
      </c>
      <c r="T3922" s="18">
        <f t="shared" si="247"/>
        <v>45132.918783068788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7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6">
        <f t="shared" si="246"/>
        <v>41926.542303240742</v>
      </c>
      <c r="T3923" s="18">
        <f t="shared" si="247"/>
        <v>44277.28571428571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7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6">
        <f t="shared" si="246"/>
        <v>42020.768634259264</v>
      </c>
      <c r="T3924" s="18">
        <f t="shared" si="247"/>
        <v>44422.666666666672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7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6">
        <f t="shared" si="246"/>
        <v>42075.979988425926</v>
      </c>
      <c r="T3925" s="18">
        <f t="shared" si="247"/>
        <v>44466.119986772486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7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6">
        <f t="shared" si="246"/>
        <v>41786.959745370368</v>
      </c>
      <c r="T3926" s="18">
        <f t="shared" si="247"/>
        <v>44138.096851851849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7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6">
        <f t="shared" si="246"/>
        <v>41820.870821759258</v>
      </c>
      <c r="T3927" s="18">
        <f t="shared" si="247"/>
        <v>44176.852367724867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7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6">
        <f t="shared" si="246"/>
        <v>41970.085046296299</v>
      </c>
      <c r="T3928" s="18">
        <f t="shared" si="247"/>
        <v>44347.382910052911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7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6">
        <f t="shared" si="246"/>
        <v>41830.267407407409</v>
      </c>
      <c r="T3929" s="18">
        <f t="shared" si="247"/>
        <v>44187.591322751323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7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6">
        <f t="shared" si="246"/>
        <v>42265.683182870373</v>
      </c>
      <c r="T3930" s="18">
        <f t="shared" si="247"/>
        <v>44682.380158730157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7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6">
        <f t="shared" si="246"/>
        <v>42601.827141203699</v>
      </c>
      <c r="T3931" s="18">
        <f t="shared" si="247"/>
        <v>45069.373875661375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7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6">
        <f t="shared" si="246"/>
        <v>42433.338749999995</v>
      </c>
      <c r="T3932" s="18">
        <f t="shared" si="247"/>
        <v>44874.428571428572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7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6">
        <f t="shared" si="246"/>
        <v>42228.151701388888</v>
      </c>
      <c r="T3933" s="18">
        <f t="shared" si="247"/>
        <v>44636.601944444439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7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6">
        <f t="shared" si="246"/>
        <v>42415.168564814812</v>
      </c>
      <c r="T3934" s="18">
        <f t="shared" si="247"/>
        <v>44856.002169312167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7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6">
        <f t="shared" si="246"/>
        <v>42538.968310185184</v>
      </c>
      <c r="T3935" s="18">
        <f t="shared" si="247"/>
        <v>44996.462698412695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7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6">
        <f t="shared" si="246"/>
        <v>42233.671747685185</v>
      </c>
      <c r="T3936" s="18">
        <f t="shared" si="247"/>
        <v>44665.619047619046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7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6">
        <f t="shared" si="246"/>
        <v>42221.656782407401</v>
      </c>
      <c r="T3937" s="18">
        <f t="shared" si="247"/>
        <v>44669.179179894178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7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6">
        <f t="shared" si="246"/>
        <v>42675.262962962966</v>
      </c>
      <c r="T3938" s="18">
        <f t="shared" si="247"/>
        <v>45153.34814814815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7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6">
        <f t="shared" si="246"/>
        <v>42534.631481481483</v>
      </c>
      <c r="T3939" s="18">
        <f t="shared" si="247"/>
        <v>44990.293121693117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7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6">
        <f t="shared" si="246"/>
        <v>42151.905717592599</v>
      </c>
      <c r="T3940" s="18">
        <f t="shared" si="247"/>
        <v>44556.320820105822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7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6">
        <f t="shared" si="246"/>
        <v>41915.400219907409</v>
      </c>
      <c r="T3941" s="18">
        <f t="shared" si="247"/>
        <v>44254.928571428572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7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6">
        <f t="shared" si="246"/>
        <v>41961.492488425924</v>
      </c>
      <c r="T3942" s="18">
        <f t="shared" si="247"/>
        <v>44354.705701058199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7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6">
        <f t="shared" si="246"/>
        <v>41940.587233796294</v>
      </c>
      <c r="T3943" s="18">
        <f t="shared" si="247"/>
        <v>44310.761904761908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7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6">
        <f t="shared" si="246"/>
        <v>42111.904097222221</v>
      </c>
      <c r="T3944" s="18">
        <f t="shared" si="247"/>
        <v>44543.747539682539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7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6">
        <f t="shared" si="246"/>
        <v>42279.778564814813</v>
      </c>
      <c r="T3945" s="18">
        <f t="shared" si="247"/>
        <v>44702.373015873018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7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6">
        <f t="shared" si="246"/>
        <v>42213.662905092591</v>
      </c>
      <c r="T3946" s="18">
        <f t="shared" si="247"/>
        <v>44625.757605820108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7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6">
        <f t="shared" si="246"/>
        <v>42109.801712962959</v>
      </c>
      <c r="T3947" s="18">
        <f t="shared" si="247"/>
        <v>44507.059100529099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7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6">
        <f t="shared" si="246"/>
        <v>42031.833587962959</v>
      </c>
      <c r="T3948" s="18">
        <f t="shared" si="247"/>
        <v>44419.666666666672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7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6">
        <f t="shared" si="246"/>
        <v>42615.142870370371</v>
      </c>
      <c r="T3949" s="18">
        <f t="shared" si="247"/>
        <v>45084.591851851852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7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6">
        <f t="shared" si="246"/>
        <v>41829.325497685182</v>
      </c>
      <c r="T3950" s="18">
        <f t="shared" si="247"/>
        <v>44220.800568783066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7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6">
        <f t="shared" si="246"/>
        <v>42016.120613425926</v>
      </c>
      <c r="T3951" s="18">
        <f t="shared" si="247"/>
        <v>44399.994986772486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7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6">
        <f t="shared" si="246"/>
        <v>42439.702314814815</v>
      </c>
      <c r="T3952" s="18">
        <f t="shared" si="247"/>
        <v>44883.027777777781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7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6">
        <f t="shared" si="246"/>
        <v>42433.825717592597</v>
      </c>
      <c r="T3953" s="18">
        <f t="shared" si="247"/>
        <v>44911.610343915345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7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6">
        <f t="shared" si="246"/>
        <v>42243.790393518517</v>
      </c>
      <c r="T3954" s="18">
        <f t="shared" si="247"/>
        <v>44694.474735449738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7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6">
        <f t="shared" si="246"/>
        <v>42550.048449074078</v>
      </c>
      <c r="T3955" s="18">
        <f t="shared" si="247"/>
        <v>45011.261111111111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7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6">
        <f t="shared" si="246"/>
        <v>41774.651203703703</v>
      </c>
      <c r="T3956" s="18">
        <f t="shared" si="247"/>
        <v>44158.315661375658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7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6">
        <f t="shared" si="246"/>
        <v>42306.848854166667</v>
      </c>
      <c r="T3957" s="18">
        <f t="shared" si="247"/>
        <v>44732.303452380947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7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6">
        <f t="shared" si="246"/>
        <v>42457.932025462964</v>
      </c>
      <c r="T3958" s="18">
        <f t="shared" si="247"/>
        <v>44901.5873015873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7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6">
        <f t="shared" si="246"/>
        <v>42513.976319444439</v>
      </c>
      <c r="T3959" s="18">
        <f t="shared" si="247"/>
        <v>44987.25865079365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7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6">
        <f t="shared" si="246"/>
        <v>41816.950370370374</v>
      </c>
      <c r="T3960" s="18">
        <f t="shared" si="247"/>
        <v>44179.952380952382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7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6">
        <f t="shared" si="246"/>
        <v>41880.788842592592</v>
      </c>
      <c r="T3961" s="18">
        <f t="shared" si="247"/>
        <v>44245.330105820103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7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6">
        <f t="shared" si="246"/>
        <v>42342.845555555556</v>
      </c>
      <c r="T3962" s="18">
        <f t="shared" si="247"/>
        <v>44773.394920634921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7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6">
        <f t="shared" si="246"/>
        <v>41745.891319444447</v>
      </c>
      <c r="T3963" s="18">
        <f t="shared" si="247"/>
        <v>44082.018650793652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7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6">
        <f t="shared" si="246"/>
        <v>42311.621458333335</v>
      </c>
      <c r="T3964" s="18">
        <f t="shared" si="247"/>
        <v>44731.995952380952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7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6">
        <f t="shared" si="246"/>
        <v>42296.154131944444</v>
      </c>
      <c r="T3965" s="18">
        <f t="shared" si="247"/>
        <v>44720.08091269841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7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6">
        <f t="shared" si="246"/>
        <v>42053.722060185188</v>
      </c>
      <c r="T3966" s="18">
        <f t="shared" si="247"/>
        <v>44477.206164021161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7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6">
        <f t="shared" si="246"/>
        <v>42414.235879629632</v>
      </c>
      <c r="T3967" s="18">
        <f t="shared" si="247"/>
        <v>44889.221957671958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7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6">
        <f t="shared" si="246"/>
        <v>41801.711550925924</v>
      </c>
      <c r="T3968" s="18">
        <f t="shared" si="247"/>
        <v>44169.142063492065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7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6">
        <f t="shared" si="246"/>
        <v>42770.290590277778</v>
      </c>
      <c r="T3969" s="18">
        <f t="shared" si="247"/>
        <v>45261.903531746037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7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6">
        <f t="shared" si="246"/>
        <v>42452.815659722226</v>
      </c>
      <c r="T3970" s="18">
        <f t="shared" si="247"/>
        <v>44933.360753968256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7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6">
        <f t="shared" ref="S3971:S4034" si="250">(((J3971/60)/60)/24+DATE(1970,1,1))</f>
        <v>42601.854699074072</v>
      </c>
      <c r="T3971" s="18">
        <f t="shared" ref="T3971:T4034" si="251">(((I3971/60)/60)/21+DATE(1970,1,1))</f>
        <v>45045.757936507936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7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6">
        <f t="shared" si="250"/>
        <v>42447.863553240735</v>
      </c>
      <c r="T3972" s="18">
        <f t="shared" si="251"/>
        <v>44893.415489417988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7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6">
        <f t="shared" si="250"/>
        <v>41811.536180555559</v>
      </c>
      <c r="T3973" s="18">
        <f t="shared" si="251"/>
        <v>44166.184206349208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7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6">
        <f t="shared" si="250"/>
        <v>41981.067523148144</v>
      </c>
      <c r="T3974" s="18">
        <f t="shared" si="251"/>
        <v>44394.220026455027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7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6">
        <f t="shared" si="250"/>
        <v>42469.68414351852</v>
      </c>
      <c r="T3975" s="18">
        <f t="shared" si="251"/>
        <v>44917.761904761908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7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6">
        <f t="shared" si="250"/>
        <v>42493.546851851846</v>
      </c>
      <c r="T3976" s="18">
        <f t="shared" si="251"/>
        <v>44945.624973544975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7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6">
        <f t="shared" si="250"/>
        <v>42534.866875</v>
      </c>
      <c r="T3977" s="18">
        <f t="shared" si="251"/>
        <v>44992.847857142857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7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6">
        <f t="shared" si="250"/>
        <v>41830.858344907407</v>
      </c>
      <c r="T3978" s="18">
        <f t="shared" si="251"/>
        <v>44178.476190476191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7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6">
        <f t="shared" si="250"/>
        <v>42543.788564814815</v>
      </c>
      <c r="T3979" s="18">
        <f t="shared" si="251"/>
        <v>45003.044074074074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7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6">
        <f t="shared" si="250"/>
        <v>41975.642974537041</v>
      </c>
      <c r="T3980" s="18">
        <f t="shared" si="251"/>
        <v>44388.020542328042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7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6">
        <f t="shared" si="250"/>
        <v>42069.903437500005</v>
      </c>
      <c r="T3981" s="18">
        <f t="shared" si="251"/>
        <v>44453.380952380954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7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6">
        <f t="shared" si="250"/>
        <v>41795.598923611113</v>
      </c>
      <c r="T3982" s="18">
        <f t="shared" si="251"/>
        <v>44147.970198412702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7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6">
        <f t="shared" si="250"/>
        <v>42508.179965277777</v>
      </c>
      <c r="T3983" s="18">
        <f t="shared" si="251"/>
        <v>44996.634246031746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7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6">
        <f t="shared" si="250"/>
        <v>42132.809953703705</v>
      </c>
      <c r="T3984" s="18">
        <f t="shared" si="251"/>
        <v>44567.639947089949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7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6">
        <f t="shared" si="250"/>
        <v>41747.86986111111</v>
      </c>
      <c r="T3985" s="18">
        <f t="shared" si="251"/>
        <v>44095.046825396828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7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6">
        <f t="shared" si="250"/>
        <v>41920.963472222218</v>
      </c>
      <c r="T3986" s="18">
        <f t="shared" si="251"/>
        <v>44291.28571428571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7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6">
        <f t="shared" si="250"/>
        <v>42399.707407407404</v>
      </c>
      <c r="T3987" s="18">
        <f t="shared" si="251"/>
        <v>44828.289682539682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7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6">
        <f t="shared" si="250"/>
        <v>42467.548541666663</v>
      </c>
      <c r="T3988" s="18">
        <f t="shared" si="251"/>
        <v>44914.765079365083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7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6">
        <f t="shared" si="250"/>
        <v>41765.92465277778</v>
      </c>
      <c r="T3989" s="18">
        <f t="shared" si="251"/>
        <v>44091.199603174602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7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6">
        <f t="shared" si="250"/>
        <v>42230.08116898148</v>
      </c>
      <c r="T3990" s="18">
        <f t="shared" si="251"/>
        <v>44627.378478835977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7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6">
        <f t="shared" si="250"/>
        <v>42286.749780092592</v>
      </c>
      <c r="T3991" s="18">
        <f t="shared" si="251"/>
        <v>44709.333082010577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7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6">
        <f t="shared" si="250"/>
        <v>42401.672372685185</v>
      </c>
      <c r="T3992" s="18">
        <f t="shared" si="251"/>
        <v>44840.625568783071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7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6">
        <f t="shared" si="250"/>
        <v>42125.644467592589</v>
      </c>
      <c r="T3993" s="18">
        <f t="shared" si="251"/>
        <v>44525.16510582011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7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6">
        <f t="shared" si="250"/>
        <v>42289.94049768518</v>
      </c>
      <c r="T3994" s="18">
        <f t="shared" si="251"/>
        <v>44747.265330687835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7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6">
        <f t="shared" si="250"/>
        <v>42107.864722222221</v>
      </c>
      <c r="T3995" s="18">
        <f t="shared" si="251"/>
        <v>44504.845396825396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7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6">
        <f t="shared" si="250"/>
        <v>41809.389930555553</v>
      </c>
      <c r="T3996" s="18">
        <f t="shared" si="251"/>
        <v>44163.731349206348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7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6">
        <f t="shared" si="250"/>
        <v>42019.683761574073</v>
      </c>
      <c r="T3997" s="18">
        <f t="shared" si="251"/>
        <v>44403.830952380951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7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6">
        <f t="shared" si="250"/>
        <v>41950.26694444444</v>
      </c>
      <c r="T3998" s="18">
        <f t="shared" si="251"/>
        <v>44305.765079365083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7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6">
        <f t="shared" si="250"/>
        <v>42069.391446759255</v>
      </c>
      <c r="T3999" s="18">
        <f t="shared" si="251"/>
        <v>44460.828320105822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7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6">
        <f t="shared" si="250"/>
        <v>42061.963263888887</v>
      </c>
      <c r="T4000" s="18">
        <f t="shared" si="251"/>
        <v>44452.338968253971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7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6">
        <f t="shared" si="250"/>
        <v>41842.828680555554</v>
      </c>
      <c r="T4001" s="18">
        <f t="shared" si="251"/>
        <v>44213.374457671962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7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6">
        <f t="shared" si="250"/>
        <v>42437.64534722222</v>
      </c>
      <c r="T4002" s="18">
        <f t="shared" si="251"/>
        <v>44915.975634920636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7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6">
        <f t="shared" si="250"/>
        <v>42775.964212962965</v>
      </c>
      <c r="T4003" s="18">
        <f t="shared" si="251"/>
        <v>45256.761904761908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7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6">
        <f t="shared" si="250"/>
        <v>41879.043530092589</v>
      </c>
      <c r="T4004" s="18">
        <f t="shared" si="251"/>
        <v>44243.335462962961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7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6">
        <f t="shared" si="250"/>
        <v>42020.587349537032</v>
      </c>
      <c r="T4005" s="18">
        <f t="shared" si="251"/>
        <v>44405.09982804233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7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6">
        <f t="shared" si="250"/>
        <v>41890.16269675926</v>
      </c>
      <c r="T4006" s="18">
        <f t="shared" si="251"/>
        <v>44256.043082010583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7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6">
        <f t="shared" si="250"/>
        <v>41872.807696759257</v>
      </c>
      <c r="T4007" s="18">
        <f t="shared" si="251"/>
        <v>44270.494510582008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7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6">
        <f t="shared" si="250"/>
        <v>42391.772997685184</v>
      </c>
      <c r="T4008" s="18">
        <f t="shared" si="251"/>
        <v>44823.597711640214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7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6">
        <f t="shared" si="250"/>
        <v>41848.772928240738</v>
      </c>
      <c r="T4009" s="18">
        <f t="shared" si="251"/>
        <v>44207.498412698413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7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6">
        <f t="shared" si="250"/>
        <v>42177.964201388888</v>
      </c>
      <c r="T4010" s="18">
        <f t="shared" si="251"/>
        <v>44584.959087301584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7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6">
        <f t="shared" si="250"/>
        <v>41851.700925925928</v>
      </c>
      <c r="T4011" s="18">
        <f t="shared" si="251"/>
        <v>44223.515343915344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7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6">
        <f t="shared" si="250"/>
        <v>41921.770439814813</v>
      </c>
      <c r="T4012" s="18">
        <f t="shared" si="251"/>
        <v>44277.309074074074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7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6">
        <f t="shared" si="250"/>
        <v>42002.54488425926</v>
      </c>
      <c r="T4013" s="18">
        <f t="shared" si="251"/>
        <v>44384.479867724869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7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6">
        <f t="shared" si="250"/>
        <v>42096.544548611113</v>
      </c>
      <c r="T4014" s="18">
        <f t="shared" si="251"/>
        <v>44491.908055555556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7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6">
        <f t="shared" si="250"/>
        <v>42021.301192129627</v>
      </c>
      <c r="T4015" s="18">
        <f t="shared" si="251"/>
        <v>44405.915648148148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7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6">
        <f t="shared" si="250"/>
        <v>42419.246168981481</v>
      </c>
      <c r="T4016" s="18">
        <f t="shared" si="251"/>
        <v>44843.567050264552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7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6">
        <f t="shared" si="250"/>
        <v>42174.780821759254</v>
      </c>
      <c r="T4017" s="18">
        <f t="shared" si="251"/>
        <v>44581.32093915344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7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6">
        <f t="shared" si="250"/>
        <v>41869.872685185182</v>
      </c>
      <c r="T4018" s="18">
        <f t="shared" si="251"/>
        <v>44232.854497354492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7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6">
        <f t="shared" si="250"/>
        <v>41856.672152777777</v>
      </c>
      <c r="T4019" s="18">
        <f t="shared" si="251"/>
        <v>44217.768174603174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7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6">
        <f t="shared" si="250"/>
        <v>42620.91097222222</v>
      </c>
      <c r="T4020" s="18">
        <f t="shared" si="251"/>
        <v>45091.183968253972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7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6">
        <f t="shared" si="250"/>
        <v>42417.675879629634</v>
      </c>
      <c r="T4021" s="18">
        <f t="shared" si="251"/>
        <v>44890.926984126985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7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6">
        <f t="shared" si="250"/>
        <v>42057.190960648149</v>
      </c>
      <c r="T4022" s="18">
        <f t="shared" si="251"/>
        <v>44446.88490740741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7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6">
        <f t="shared" si="250"/>
        <v>41878.911550925928</v>
      </c>
      <c r="T4023" s="18">
        <f t="shared" si="251"/>
        <v>44277.470343915345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7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6">
        <f t="shared" si="250"/>
        <v>41990.584108796291</v>
      </c>
      <c r="T4024" s="18">
        <f t="shared" si="251"/>
        <v>44388.566666666666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7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6">
        <f t="shared" si="250"/>
        <v>42408.999571759254</v>
      </c>
      <c r="T4025" s="18">
        <f t="shared" si="251"/>
        <v>44866.094748677249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7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6">
        <f t="shared" si="250"/>
        <v>42217.670104166667</v>
      </c>
      <c r="T4026" s="18">
        <f t="shared" si="251"/>
        <v>44630.337261904759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7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6">
        <f t="shared" si="250"/>
        <v>42151.237685185188</v>
      </c>
      <c r="T4027" s="18">
        <f t="shared" si="251"/>
        <v>44588.700211640215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7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6">
        <f t="shared" si="250"/>
        <v>42282.655543981484</v>
      </c>
      <c r="T4028" s="18">
        <f t="shared" si="251"/>
        <v>44738.939669312167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7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6">
        <f t="shared" si="250"/>
        <v>42768.97084490741</v>
      </c>
      <c r="T4029" s="18">
        <f t="shared" si="251"/>
        <v>45249.047619047618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7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6">
        <f t="shared" si="250"/>
        <v>41765.938657407409</v>
      </c>
      <c r="T4030" s="18">
        <f t="shared" si="251"/>
        <v>44114.072751322754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7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6">
        <f t="shared" si="250"/>
        <v>42322.025115740747</v>
      </c>
      <c r="T4031" s="18">
        <f t="shared" si="251"/>
        <v>44749.600132275133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7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6">
        <f t="shared" si="250"/>
        <v>42374.655081018514</v>
      </c>
      <c r="T4032" s="18">
        <f t="shared" si="251"/>
        <v>44808.753174603175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7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6">
        <f t="shared" si="250"/>
        <v>41941.585231481484</v>
      </c>
      <c r="T4033" s="18">
        <f t="shared" si="251"/>
        <v>44337.716455026457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7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6">
        <f t="shared" si="250"/>
        <v>42293.809212962966</v>
      </c>
      <c r="T4034" s="18">
        <f t="shared" si="251"/>
        <v>44751.686719576719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7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6">
        <f t="shared" ref="S4035:S4098" si="254">(((J4035/60)/60)/24+DATE(1970,1,1))</f>
        <v>42614.268796296295</v>
      </c>
      <c r="T4035" s="18">
        <f t="shared" ref="T4035:T4098" si="255">(((I4035/60)/60)/21+DATE(1970,1,1))</f>
        <v>45084.857142857145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7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6">
        <f t="shared" si="254"/>
        <v>42067.947337962964</v>
      </c>
      <c r="T4036" s="18">
        <f t="shared" si="255"/>
        <v>44459.177910052909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7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6">
        <f t="shared" si="254"/>
        <v>41903.882951388885</v>
      </c>
      <c r="T4037" s="18">
        <f t="shared" si="255"/>
        <v>44271.72337301587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7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6">
        <f t="shared" si="254"/>
        <v>41804.937083333331</v>
      </c>
      <c r="T4038" s="18">
        <f t="shared" si="255"/>
        <v>44143.78571428571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7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6">
        <f t="shared" si="254"/>
        <v>42497.070775462969</v>
      </c>
      <c r="T4039" s="18">
        <f t="shared" si="255"/>
        <v>44935.400793650799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7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6">
        <f t="shared" si="254"/>
        <v>41869.798726851855</v>
      </c>
      <c r="T4040" s="18">
        <f t="shared" si="255"/>
        <v>44267.055687830689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7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6">
        <f t="shared" si="254"/>
        <v>42305.670914351853</v>
      </c>
      <c r="T4041" s="18">
        <f t="shared" si="255"/>
        <v>44734.99920634921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7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6">
        <f t="shared" si="254"/>
        <v>42144.231527777782</v>
      </c>
      <c r="T4042" s="18">
        <f t="shared" si="255"/>
        <v>44579.428571428572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7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6">
        <f t="shared" si="254"/>
        <v>42559.474004629628</v>
      </c>
      <c r="T4043" s="18">
        <f t="shared" si="255"/>
        <v>45055.256005291005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7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6">
        <f t="shared" si="254"/>
        <v>41995.084074074075</v>
      </c>
      <c r="T4044" s="18">
        <f t="shared" si="255"/>
        <v>44375.631746031744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7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6">
        <f t="shared" si="254"/>
        <v>41948.957465277781</v>
      </c>
      <c r="T4045" s="18">
        <f t="shared" si="255"/>
        <v>44306.094246031746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7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6">
        <f t="shared" si="254"/>
        <v>42074.219699074078</v>
      </c>
      <c r="T4046" s="18">
        <f t="shared" si="255"/>
        <v>44466.380952380954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7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6">
        <f t="shared" si="254"/>
        <v>41842.201261574075</v>
      </c>
      <c r="T4047" s="18">
        <f t="shared" si="255"/>
        <v>44201.230013227512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7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6">
        <f t="shared" si="254"/>
        <v>41904.650578703702</v>
      </c>
      <c r="T4048" s="18">
        <f t="shared" si="255"/>
        <v>44272.600661375662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7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6">
        <f t="shared" si="254"/>
        <v>41991.022488425922</v>
      </c>
      <c r="T4049" s="18">
        <f t="shared" si="255"/>
        <v>44364.476190476191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7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6">
        <f t="shared" si="254"/>
        <v>42436.509108796294</v>
      </c>
      <c r="T4050" s="18">
        <f t="shared" si="255"/>
        <v>44886.10564814815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7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6">
        <f t="shared" si="254"/>
        <v>42169.958506944444</v>
      </c>
      <c r="T4051" s="18">
        <f t="shared" si="255"/>
        <v>44575.80972222222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7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6">
        <f t="shared" si="254"/>
        <v>41905.636469907404</v>
      </c>
      <c r="T4052" s="18">
        <f t="shared" si="255"/>
        <v>44273.727394179892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7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6">
        <f t="shared" si="254"/>
        <v>41761.810150462967</v>
      </c>
      <c r="T4053" s="18">
        <f t="shared" si="255"/>
        <v>44082.470634920639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7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6">
        <f t="shared" si="254"/>
        <v>41865.878657407404</v>
      </c>
      <c r="T4054" s="18">
        <f t="shared" si="255"/>
        <v>44262.575608465602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7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6">
        <f t="shared" si="254"/>
        <v>41928.690138888887</v>
      </c>
      <c r="T4055" s="18">
        <f t="shared" si="255"/>
        <v>44300.238095238092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7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6">
        <f t="shared" si="254"/>
        <v>42613.841261574074</v>
      </c>
      <c r="T4056" s="18">
        <f t="shared" si="255"/>
        <v>45083.476190476191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7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6">
        <f t="shared" si="254"/>
        <v>41779.648506944446</v>
      </c>
      <c r="T4057" s="18">
        <f t="shared" si="255"/>
        <v>44129.741150793649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7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6">
        <f t="shared" si="254"/>
        <v>42534.933321759265</v>
      </c>
      <c r="T4058" s="18">
        <f t="shared" si="255"/>
        <v>44981.380158730157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7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6">
        <f t="shared" si="254"/>
        <v>42310.968518518523</v>
      </c>
      <c r="T4059" s="18">
        <f t="shared" si="255"/>
        <v>44728.952380952382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7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6">
        <f t="shared" si="254"/>
        <v>42446.060694444444</v>
      </c>
      <c r="T4060" s="18">
        <f t="shared" si="255"/>
        <v>44874.332539682538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7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6">
        <f t="shared" si="254"/>
        <v>41866.640648148146</v>
      </c>
      <c r="T4061" s="18">
        <f t="shared" si="255"/>
        <v>44230.857142857145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7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6">
        <f t="shared" si="254"/>
        <v>41779.695092592592</v>
      </c>
      <c r="T4062" s="18">
        <f t="shared" si="255"/>
        <v>44134.333333333328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7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6">
        <f t="shared" si="254"/>
        <v>42421.141469907408</v>
      </c>
      <c r="T4063" s="18">
        <f t="shared" si="255"/>
        <v>44897.114060846558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7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6">
        <f t="shared" si="254"/>
        <v>42523.739212962959</v>
      </c>
      <c r="T4064" s="18">
        <f t="shared" si="255"/>
        <v>44980.130529100526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7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6">
        <f t="shared" si="254"/>
        <v>41787.681527777779</v>
      </c>
      <c r="T4065" s="18">
        <f t="shared" si="255"/>
        <v>44138.921746031745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7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6">
        <f t="shared" si="254"/>
        <v>42093.588263888887</v>
      </c>
      <c r="T4066" s="18">
        <f t="shared" si="255"/>
        <v>44488.529444444444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7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6">
        <f t="shared" si="254"/>
        <v>41833.951516203706</v>
      </c>
      <c r="T4067" s="18">
        <f t="shared" si="255"/>
        <v>44191.801732804233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7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6">
        <f t="shared" si="254"/>
        <v>42479.039212962962</v>
      </c>
      <c r="T4068" s="18">
        <f t="shared" si="255"/>
        <v>44929.044814814813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7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6">
        <f t="shared" si="254"/>
        <v>42235.117476851854</v>
      </c>
      <c r="T4069" s="18">
        <f t="shared" si="255"/>
        <v>44661.70568783069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7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6">
        <f t="shared" si="254"/>
        <v>42718.963599537034</v>
      </c>
      <c r="T4070" s="18">
        <f t="shared" si="255"/>
        <v>45203.242063492064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7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6">
        <f t="shared" si="254"/>
        <v>42022.661527777775</v>
      </c>
      <c r="T4071" s="18">
        <f t="shared" si="255"/>
        <v>44419.857142857145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7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6">
        <f t="shared" si="254"/>
        <v>42031.666898148149</v>
      </c>
      <c r="T4072" s="18">
        <f t="shared" si="255"/>
        <v>44420.571428571428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7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6">
        <f t="shared" si="254"/>
        <v>42700.804756944446</v>
      </c>
      <c r="T4073" s="18">
        <f t="shared" si="255"/>
        <v>45182.491150793649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7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6">
        <f t="shared" si="254"/>
        <v>41812.77443287037</v>
      </c>
      <c r="T4074" s="18">
        <f t="shared" si="255"/>
        <v>44201.885066137562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7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6">
        <f t="shared" si="254"/>
        <v>42078.34520833334</v>
      </c>
      <c r="T4075" s="18">
        <f t="shared" si="255"/>
        <v>44499.476190476191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7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6">
        <f t="shared" si="254"/>
        <v>42283.552951388891</v>
      </c>
      <c r="T4076" s="18">
        <f t="shared" si="255"/>
        <v>44705.679563492064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7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6">
        <f t="shared" si="254"/>
        <v>41779.045937499999</v>
      </c>
      <c r="T4077" s="18">
        <f t="shared" si="255"/>
        <v>44142.403174603176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7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6">
        <f t="shared" si="254"/>
        <v>41905.795706018522</v>
      </c>
      <c r="T4078" s="18">
        <f t="shared" si="255"/>
        <v>44271.659523809518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7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6">
        <f t="shared" si="254"/>
        <v>42695.7105787037</v>
      </c>
      <c r="T4079" s="18">
        <f t="shared" si="255"/>
        <v>45176.669232804234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7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6">
        <f t="shared" si="254"/>
        <v>42732.787523148145</v>
      </c>
      <c r="T4080" s="18">
        <f t="shared" si="255"/>
        <v>45219.042883597882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7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6">
        <f t="shared" si="254"/>
        <v>42510.938900462963</v>
      </c>
      <c r="T4081" s="18">
        <f t="shared" si="255"/>
        <v>44965.501600529096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7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6">
        <f t="shared" si="254"/>
        <v>42511.698101851856</v>
      </c>
      <c r="T4082" s="18">
        <f t="shared" si="255"/>
        <v>44959.614285714284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7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6">
        <f t="shared" si="254"/>
        <v>42041.581307870365</v>
      </c>
      <c r="T4083" s="18">
        <f t="shared" si="255"/>
        <v>44429.045304232801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7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6">
        <f t="shared" si="254"/>
        <v>42307.189270833333</v>
      </c>
      <c r="T4084" s="18">
        <f t="shared" si="255"/>
        <v>44716.380952380954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7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6">
        <f t="shared" si="254"/>
        <v>42353.761759259258</v>
      </c>
      <c r="T4085" s="18">
        <f t="shared" si="255"/>
        <v>44785.870582010582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7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6">
        <f t="shared" si="254"/>
        <v>42622.436412037037</v>
      </c>
      <c r="T4086" s="18">
        <f t="shared" si="255"/>
        <v>45092.927328042329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7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6">
        <f t="shared" si="254"/>
        <v>42058.603877314818</v>
      </c>
      <c r="T4087" s="18">
        <f t="shared" si="255"/>
        <v>44446.903968253973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7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6">
        <f t="shared" si="254"/>
        <v>42304.940960648149</v>
      </c>
      <c r="T4088" s="18">
        <f t="shared" si="255"/>
        <v>44723.476190476191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7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6">
        <f t="shared" si="254"/>
        <v>42538.742893518516</v>
      </c>
      <c r="T4089" s="18">
        <f t="shared" si="255"/>
        <v>44997.277592592596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7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6">
        <f t="shared" si="254"/>
        <v>41990.612546296295</v>
      </c>
      <c r="T4090" s="18">
        <f t="shared" si="255"/>
        <v>44370.639682539681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7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6">
        <f t="shared" si="254"/>
        <v>42122.732499999998</v>
      </c>
      <c r="T4091" s="18">
        <f t="shared" si="255"/>
        <v>44525.265873015873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7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6">
        <f t="shared" si="254"/>
        <v>42209.67288194444</v>
      </c>
      <c r="T4092" s="18">
        <f t="shared" si="255"/>
        <v>44602.857142857145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7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6">
        <f t="shared" si="254"/>
        <v>41990.506377314814</v>
      </c>
      <c r="T4093" s="18">
        <f t="shared" si="255"/>
        <v>44370.721574074072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7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6">
        <f t="shared" si="254"/>
        <v>42039.194988425923</v>
      </c>
      <c r="T4094" s="18">
        <f t="shared" si="255"/>
        <v>44460.603796296302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7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6">
        <f t="shared" si="254"/>
        <v>42178.815891203703</v>
      </c>
      <c r="T4095" s="18">
        <f t="shared" si="255"/>
        <v>44620.218161375662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7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6">
        <f t="shared" si="254"/>
        <v>41890.086805555555</v>
      </c>
      <c r="T4096" s="18">
        <f t="shared" si="255"/>
        <v>44272.094444444447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7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6">
        <f t="shared" si="254"/>
        <v>42693.031828703708</v>
      </c>
      <c r="T4097" s="18">
        <f t="shared" si="255"/>
        <v>45173.607804232801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7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6">
        <f t="shared" si="254"/>
        <v>42750.530312499999</v>
      </c>
      <c r="T4098" s="18">
        <f t="shared" si="255"/>
        <v>45255.135714285716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7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6">
        <f t="shared" ref="S4099:S4115" si="258">(((J4099/60)/60)/24+DATE(1970,1,1))</f>
        <v>42344.824502314819</v>
      </c>
      <c r="T4099" s="18">
        <f t="shared" ref="T4099:T4115" si="259">(((I4099/60)/60)/21+DATE(1970,1,1))</f>
        <v>44805.567460317463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7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6">
        <f t="shared" si="258"/>
        <v>42495.722187499996</v>
      </c>
      <c r="T4100" s="18">
        <f t="shared" si="259"/>
        <v>44948.111071428568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7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6">
        <f t="shared" si="258"/>
        <v>42570.850381944445</v>
      </c>
      <c r="T4101" s="18">
        <f t="shared" si="259"/>
        <v>45051.114722222221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7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6">
        <f t="shared" si="258"/>
        <v>41927.124884259261</v>
      </c>
      <c r="T4102" s="18">
        <f t="shared" si="259"/>
        <v>44275.428439153438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7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6">
        <f t="shared" si="258"/>
        <v>42730.903726851851</v>
      </c>
      <c r="T4103" s="18">
        <f t="shared" si="259"/>
        <v>45216.889973544974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7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6">
        <f t="shared" si="258"/>
        <v>42475.848067129627</v>
      </c>
      <c r="T4104" s="18">
        <f t="shared" si="259"/>
        <v>44925.397791005293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7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6">
        <f t="shared" si="258"/>
        <v>42188.83293981482</v>
      </c>
      <c r="T4105" s="18">
        <f t="shared" si="259"/>
        <v>44624.739682539686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7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6">
        <f t="shared" si="258"/>
        <v>42640.278171296297</v>
      </c>
      <c r="T4106" s="18">
        <f t="shared" si="259"/>
        <v>45113.317910052909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7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6">
        <f t="shared" si="258"/>
        <v>42697.010520833333</v>
      </c>
      <c r="T4107" s="18">
        <f t="shared" si="259"/>
        <v>45181.583452380954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7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6">
        <f t="shared" si="258"/>
        <v>42053.049375000002</v>
      </c>
      <c r="T4108" s="18">
        <f t="shared" si="259"/>
        <v>44457.047619047618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7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6">
        <f t="shared" si="258"/>
        <v>41883.916678240741</v>
      </c>
      <c r="T4109" s="18">
        <f t="shared" si="259"/>
        <v>44240.90477513228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7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6">
        <f t="shared" si="258"/>
        <v>42767.031678240746</v>
      </c>
      <c r="T4110" s="18">
        <f t="shared" si="259"/>
        <v>45258.380952380954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7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6">
        <f t="shared" si="258"/>
        <v>42307.539398148147</v>
      </c>
      <c r="T4111" s="18">
        <f t="shared" si="259"/>
        <v>44733.092645502649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7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6">
        <f t="shared" si="258"/>
        <v>42512.626747685179</v>
      </c>
      <c r="T4112" s="18">
        <f t="shared" si="259"/>
        <v>45001.716283068781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7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6">
        <f t="shared" si="258"/>
        <v>42029.135879629626</v>
      </c>
      <c r="T4113" s="18">
        <f t="shared" si="259"/>
        <v>44414.869576719575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7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6">
        <f t="shared" si="258"/>
        <v>42400.946597222224</v>
      </c>
      <c r="T4114" s="18">
        <f t="shared" si="259"/>
        <v>44836.428571428572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7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6">
        <f t="shared" si="258"/>
        <v>42358.573182870372</v>
      </c>
      <c r="T4115" s="18">
        <f t="shared" si="259"/>
        <v>44778.455555555556</v>
      </c>
    </row>
  </sheetData>
  <autoFilter ref="A1:T4115" xr:uid="{238EFB5E-FABE-47CF-AEA7-0705F27AADD7}"/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"successfull"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4D472-8AD4-4F4A-845D-377A90C8E08E}">
  <dimension ref="A1:A4114"/>
  <sheetViews>
    <sheetView workbookViewId="0"/>
  </sheetViews>
  <sheetFormatPr defaultRowHeight="15" x14ac:dyDescent="0.25"/>
  <sheetData>
    <row r="1" spans="1:1" x14ac:dyDescent="0.25">
      <c r="A1" cm="1">
        <f t="array" ref="A1:A4114">YEAR(KICKSTARTER!S2:S4115)</f>
        <v>2015</v>
      </c>
    </row>
    <row r="2" spans="1:1" x14ac:dyDescent="0.25">
      <c r="A2">
        <v>2017</v>
      </c>
    </row>
    <row r="3" spans="1:1" x14ac:dyDescent="0.25">
      <c r="A3">
        <v>2016</v>
      </c>
    </row>
    <row r="4" spans="1:1" x14ac:dyDescent="0.25">
      <c r="A4">
        <v>2014</v>
      </c>
    </row>
    <row r="5" spans="1:1" x14ac:dyDescent="0.25">
      <c r="A5">
        <v>2015</v>
      </c>
    </row>
    <row r="6" spans="1:1" x14ac:dyDescent="0.25">
      <c r="A6">
        <v>2016</v>
      </c>
    </row>
    <row r="7" spans="1:1" x14ac:dyDescent="0.25">
      <c r="A7">
        <v>2014</v>
      </c>
    </row>
    <row r="8" spans="1:1" x14ac:dyDescent="0.25">
      <c r="A8">
        <v>2016</v>
      </c>
    </row>
    <row r="9" spans="1:1" x14ac:dyDescent="0.25">
      <c r="A9">
        <v>2016</v>
      </c>
    </row>
    <row r="10" spans="1:1" x14ac:dyDescent="0.25">
      <c r="A10">
        <v>2016</v>
      </c>
    </row>
    <row r="11" spans="1:1" x14ac:dyDescent="0.25">
      <c r="A11">
        <v>2014</v>
      </c>
    </row>
    <row r="12" spans="1:1" x14ac:dyDescent="0.25">
      <c r="A12">
        <v>2016</v>
      </c>
    </row>
    <row r="13" spans="1:1" x14ac:dyDescent="0.25">
      <c r="A13">
        <v>2014</v>
      </c>
    </row>
    <row r="14" spans="1:1" x14ac:dyDescent="0.25">
      <c r="A14">
        <v>2016</v>
      </c>
    </row>
    <row r="15" spans="1:1" x14ac:dyDescent="0.25">
      <c r="A15">
        <v>2014</v>
      </c>
    </row>
    <row r="16" spans="1:1" x14ac:dyDescent="0.25">
      <c r="A16">
        <v>2015</v>
      </c>
    </row>
    <row r="17" spans="1:1" x14ac:dyDescent="0.25">
      <c r="A17">
        <v>2014</v>
      </c>
    </row>
    <row r="18" spans="1:1" x14ac:dyDescent="0.25">
      <c r="A18">
        <v>2014</v>
      </c>
    </row>
    <row r="19" spans="1:1" x14ac:dyDescent="0.25">
      <c r="A19">
        <v>2014</v>
      </c>
    </row>
    <row r="20" spans="1:1" x14ac:dyDescent="0.25">
      <c r="A20">
        <v>2015</v>
      </c>
    </row>
    <row r="21" spans="1:1" x14ac:dyDescent="0.25">
      <c r="A21">
        <v>2015</v>
      </c>
    </row>
    <row r="22" spans="1:1" x14ac:dyDescent="0.25">
      <c r="A22">
        <v>2014</v>
      </c>
    </row>
    <row r="23" spans="1:1" x14ac:dyDescent="0.25">
      <c r="A23">
        <v>2014</v>
      </c>
    </row>
    <row r="24" spans="1:1" x14ac:dyDescent="0.25">
      <c r="A24">
        <v>2015</v>
      </c>
    </row>
    <row r="25" spans="1:1" x14ac:dyDescent="0.25">
      <c r="A25">
        <v>2015</v>
      </c>
    </row>
    <row r="26" spans="1:1" x14ac:dyDescent="0.25">
      <c r="A26">
        <v>2015</v>
      </c>
    </row>
    <row r="27" spans="1:1" x14ac:dyDescent="0.25">
      <c r="A27">
        <v>2014</v>
      </c>
    </row>
    <row r="28" spans="1:1" x14ac:dyDescent="0.25">
      <c r="A28">
        <v>2014</v>
      </c>
    </row>
    <row r="29" spans="1:1" x14ac:dyDescent="0.25">
      <c r="A29">
        <v>2015</v>
      </c>
    </row>
    <row r="30" spans="1:1" x14ac:dyDescent="0.25">
      <c r="A30">
        <v>2014</v>
      </c>
    </row>
    <row r="31" spans="1:1" x14ac:dyDescent="0.25">
      <c r="A31">
        <v>2014</v>
      </c>
    </row>
    <row r="32" spans="1:1" x14ac:dyDescent="0.25">
      <c r="A32">
        <v>2016</v>
      </c>
    </row>
    <row r="33" spans="1:1" x14ac:dyDescent="0.25">
      <c r="A33">
        <v>2016</v>
      </c>
    </row>
    <row r="34" spans="1:1" x14ac:dyDescent="0.25">
      <c r="A34">
        <v>2015</v>
      </c>
    </row>
    <row r="35" spans="1:1" x14ac:dyDescent="0.25">
      <c r="A35">
        <v>2014</v>
      </c>
    </row>
    <row r="36" spans="1:1" x14ac:dyDescent="0.25">
      <c r="A36">
        <v>2015</v>
      </c>
    </row>
    <row r="37" spans="1:1" x14ac:dyDescent="0.25">
      <c r="A37">
        <v>2015</v>
      </c>
    </row>
    <row r="38" spans="1:1" x14ac:dyDescent="0.25">
      <c r="A38">
        <v>2015</v>
      </c>
    </row>
    <row r="39" spans="1:1" x14ac:dyDescent="0.25">
      <c r="A39">
        <v>2013</v>
      </c>
    </row>
    <row r="40" spans="1:1" x14ac:dyDescent="0.25">
      <c r="A40">
        <v>2014</v>
      </c>
    </row>
    <row r="41" spans="1:1" x14ac:dyDescent="0.25">
      <c r="A41">
        <v>2014</v>
      </c>
    </row>
    <row r="42" spans="1:1" x14ac:dyDescent="0.25">
      <c r="A42">
        <v>2014</v>
      </c>
    </row>
    <row r="43" spans="1:1" x14ac:dyDescent="0.25">
      <c r="A43">
        <v>2014</v>
      </c>
    </row>
    <row r="44" spans="1:1" x14ac:dyDescent="0.25">
      <c r="A44">
        <v>2014</v>
      </c>
    </row>
    <row r="45" spans="1:1" x14ac:dyDescent="0.25">
      <c r="A45">
        <v>2014</v>
      </c>
    </row>
    <row r="46" spans="1:1" x14ac:dyDescent="0.25">
      <c r="A46">
        <v>2016</v>
      </c>
    </row>
    <row r="47" spans="1:1" x14ac:dyDescent="0.25">
      <c r="A47">
        <v>2015</v>
      </c>
    </row>
    <row r="48" spans="1:1" x14ac:dyDescent="0.25">
      <c r="A48">
        <v>2014</v>
      </c>
    </row>
    <row r="49" spans="1:1" x14ac:dyDescent="0.25">
      <c r="A49">
        <v>2015</v>
      </c>
    </row>
    <row r="50" spans="1:1" x14ac:dyDescent="0.25">
      <c r="A50">
        <v>2015</v>
      </c>
    </row>
    <row r="51" spans="1:1" x14ac:dyDescent="0.25">
      <c r="A51">
        <v>2014</v>
      </c>
    </row>
    <row r="52" spans="1:1" x14ac:dyDescent="0.25">
      <c r="A52">
        <v>2015</v>
      </c>
    </row>
    <row r="53" spans="1:1" x14ac:dyDescent="0.25">
      <c r="A53">
        <v>2014</v>
      </c>
    </row>
    <row r="54" spans="1:1" x14ac:dyDescent="0.25">
      <c r="A54">
        <v>2014</v>
      </c>
    </row>
    <row r="55" spans="1:1" x14ac:dyDescent="0.25">
      <c r="A55">
        <v>2015</v>
      </c>
    </row>
    <row r="56" spans="1:1" x14ac:dyDescent="0.25">
      <c r="A56">
        <v>2016</v>
      </c>
    </row>
    <row r="57" spans="1:1" x14ac:dyDescent="0.25">
      <c r="A57">
        <v>2015</v>
      </c>
    </row>
    <row r="58" spans="1:1" x14ac:dyDescent="0.25">
      <c r="A58">
        <v>2015</v>
      </c>
    </row>
    <row r="59" spans="1:1" x14ac:dyDescent="0.25">
      <c r="A59">
        <v>2014</v>
      </c>
    </row>
    <row r="60" spans="1:1" x14ac:dyDescent="0.25">
      <c r="A60">
        <v>2015</v>
      </c>
    </row>
    <row r="61" spans="1:1" x14ac:dyDescent="0.25">
      <c r="A61">
        <v>2014</v>
      </c>
    </row>
    <row r="62" spans="1:1" x14ac:dyDescent="0.25">
      <c r="A62">
        <v>2013</v>
      </c>
    </row>
    <row r="63" spans="1:1" x14ac:dyDescent="0.25">
      <c r="A63">
        <v>2013</v>
      </c>
    </row>
    <row r="64" spans="1:1" x14ac:dyDescent="0.25">
      <c r="A64">
        <v>2013</v>
      </c>
    </row>
    <row r="65" spans="1:1" x14ac:dyDescent="0.25">
      <c r="A65">
        <v>2013</v>
      </c>
    </row>
    <row r="66" spans="1:1" x14ac:dyDescent="0.25">
      <c r="A66">
        <v>2014</v>
      </c>
    </row>
    <row r="67" spans="1:1" x14ac:dyDescent="0.25">
      <c r="A67">
        <v>2016</v>
      </c>
    </row>
    <row r="68" spans="1:1" x14ac:dyDescent="0.25">
      <c r="A68">
        <v>2012</v>
      </c>
    </row>
    <row r="69" spans="1:1" x14ac:dyDescent="0.25">
      <c r="A69">
        <v>2014</v>
      </c>
    </row>
    <row r="70" spans="1:1" x14ac:dyDescent="0.25">
      <c r="A70">
        <v>2011</v>
      </c>
    </row>
    <row r="71" spans="1:1" x14ac:dyDescent="0.25">
      <c r="A71">
        <v>2011</v>
      </c>
    </row>
    <row r="72" spans="1:1" x14ac:dyDescent="0.25">
      <c r="A72">
        <v>2012</v>
      </c>
    </row>
    <row r="73" spans="1:1" x14ac:dyDescent="0.25">
      <c r="A73">
        <v>2012</v>
      </c>
    </row>
    <row r="74" spans="1:1" x14ac:dyDescent="0.25">
      <c r="A74">
        <v>2011</v>
      </c>
    </row>
    <row r="75" spans="1:1" x14ac:dyDescent="0.25">
      <c r="A75">
        <v>2015</v>
      </c>
    </row>
    <row r="76" spans="1:1" x14ac:dyDescent="0.25">
      <c r="A76">
        <v>2013</v>
      </c>
    </row>
    <row r="77" spans="1:1" x14ac:dyDescent="0.25">
      <c r="A77">
        <v>2011</v>
      </c>
    </row>
    <row r="78" spans="1:1" x14ac:dyDescent="0.25">
      <c r="A78">
        <v>2012</v>
      </c>
    </row>
    <row r="79" spans="1:1" x14ac:dyDescent="0.25">
      <c r="A79">
        <v>2016</v>
      </c>
    </row>
    <row r="80" spans="1:1" x14ac:dyDescent="0.25">
      <c r="A80">
        <v>2014</v>
      </c>
    </row>
    <row r="81" spans="1:1" x14ac:dyDescent="0.25">
      <c r="A81">
        <v>2013</v>
      </c>
    </row>
    <row r="82" spans="1:1" x14ac:dyDescent="0.25">
      <c r="A82">
        <v>2012</v>
      </c>
    </row>
    <row r="83" spans="1:1" x14ac:dyDescent="0.25">
      <c r="A83">
        <v>2011</v>
      </c>
    </row>
    <row r="84" spans="1:1" x14ac:dyDescent="0.25">
      <c r="A84">
        <v>2015</v>
      </c>
    </row>
    <row r="85" spans="1:1" x14ac:dyDescent="0.25">
      <c r="A85">
        <v>2011</v>
      </c>
    </row>
    <row r="86" spans="1:1" x14ac:dyDescent="0.25">
      <c r="A86">
        <v>2011</v>
      </c>
    </row>
    <row r="87" spans="1:1" x14ac:dyDescent="0.25">
      <c r="A87">
        <v>2015</v>
      </c>
    </row>
    <row r="88" spans="1:1" x14ac:dyDescent="0.25">
      <c r="A88">
        <v>2010</v>
      </c>
    </row>
    <row r="89" spans="1:1" x14ac:dyDescent="0.25">
      <c r="A89">
        <v>2014</v>
      </c>
    </row>
    <row r="90" spans="1:1" x14ac:dyDescent="0.25">
      <c r="A90">
        <v>2013</v>
      </c>
    </row>
    <row r="91" spans="1:1" x14ac:dyDescent="0.25">
      <c r="A91">
        <v>2011</v>
      </c>
    </row>
    <row r="92" spans="1:1" x14ac:dyDescent="0.25">
      <c r="A92">
        <v>2011</v>
      </c>
    </row>
    <row r="93" spans="1:1" x14ac:dyDescent="0.25">
      <c r="A93">
        <v>2016</v>
      </c>
    </row>
    <row r="94" spans="1:1" x14ac:dyDescent="0.25">
      <c r="A94">
        <v>2012</v>
      </c>
    </row>
    <row r="95" spans="1:1" x14ac:dyDescent="0.25">
      <c r="A95">
        <v>2014</v>
      </c>
    </row>
    <row r="96" spans="1:1" x14ac:dyDescent="0.25">
      <c r="A96">
        <v>2012</v>
      </c>
    </row>
    <row r="97" spans="1:1" x14ac:dyDescent="0.25">
      <c r="A97">
        <v>2010</v>
      </c>
    </row>
    <row r="98" spans="1:1" x14ac:dyDescent="0.25">
      <c r="A98">
        <v>2011</v>
      </c>
    </row>
    <row r="99" spans="1:1" x14ac:dyDescent="0.25">
      <c r="A99">
        <v>2012</v>
      </c>
    </row>
    <row r="100" spans="1:1" x14ac:dyDescent="0.25">
      <c r="A100">
        <v>2013</v>
      </c>
    </row>
    <row r="101" spans="1:1" x14ac:dyDescent="0.25">
      <c r="A101">
        <v>2012</v>
      </c>
    </row>
    <row r="102" spans="1:1" x14ac:dyDescent="0.25">
      <c r="A102">
        <v>2012</v>
      </c>
    </row>
    <row r="103" spans="1:1" x14ac:dyDescent="0.25">
      <c r="A103">
        <v>2010</v>
      </c>
    </row>
    <row r="104" spans="1:1" x14ac:dyDescent="0.25">
      <c r="A104">
        <v>2014</v>
      </c>
    </row>
    <row r="105" spans="1:1" x14ac:dyDescent="0.25">
      <c r="A105">
        <v>2011</v>
      </c>
    </row>
    <row r="106" spans="1:1" x14ac:dyDescent="0.25">
      <c r="A106">
        <v>2016</v>
      </c>
    </row>
    <row r="107" spans="1:1" x14ac:dyDescent="0.25">
      <c r="A107">
        <v>2012</v>
      </c>
    </row>
    <row r="108" spans="1:1" x14ac:dyDescent="0.25">
      <c r="A108">
        <v>2011</v>
      </c>
    </row>
    <row r="109" spans="1:1" x14ac:dyDescent="0.25">
      <c r="A109">
        <v>2013</v>
      </c>
    </row>
    <row r="110" spans="1:1" x14ac:dyDescent="0.25">
      <c r="A110">
        <v>2011</v>
      </c>
    </row>
    <row r="111" spans="1:1" x14ac:dyDescent="0.25">
      <c r="A111">
        <v>2013</v>
      </c>
    </row>
    <row r="112" spans="1:1" x14ac:dyDescent="0.25">
      <c r="A112">
        <v>2015</v>
      </c>
    </row>
    <row r="113" spans="1:1" x14ac:dyDescent="0.25">
      <c r="A113">
        <v>2014</v>
      </c>
    </row>
    <row r="114" spans="1:1" x14ac:dyDescent="0.25">
      <c r="A114">
        <v>2011</v>
      </c>
    </row>
    <row r="115" spans="1:1" x14ac:dyDescent="0.25">
      <c r="A115">
        <v>2011</v>
      </c>
    </row>
    <row r="116" spans="1:1" x14ac:dyDescent="0.25">
      <c r="A116">
        <v>2012</v>
      </c>
    </row>
    <row r="117" spans="1:1" x14ac:dyDescent="0.25">
      <c r="A117">
        <v>2011</v>
      </c>
    </row>
    <row r="118" spans="1:1" x14ac:dyDescent="0.25">
      <c r="A118">
        <v>2010</v>
      </c>
    </row>
    <row r="119" spans="1:1" x14ac:dyDescent="0.25">
      <c r="A119">
        <v>2011</v>
      </c>
    </row>
    <row r="120" spans="1:1" x14ac:dyDescent="0.25">
      <c r="A120">
        <v>2011</v>
      </c>
    </row>
    <row r="121" spans="1:1" x14ac:dyDescent="0.25">
      <c r="A121">
        <v>2016</v>
      </c>
    </row>
    <row r="122" spans="1:1" x14ac:dyDescent="0.25">
      <c r="A122">
        <v>2015</v>
      </c>
    </row>
    <row r="123" spans="1:1" x14ac:dyDescent="0.25">
      <c r="A123">
        <v>2016</v>
      </c>
    </row>
    <row r="124" spans="1:1" x14ac:dyDescent="0.25">
      <c r="A124">
        <v>2014</v>
      </c>
    </row>
    <row r="125" spans="1:1" x14ac:dyDescent="0.25">
      <c r="A125">
        <v>2015</v>
      </c>
    </row>
    <row r="126" spans="1:1" x14ac:dyDescent="0.25">
      <c r="A126">
        <v>2016</v>
      </c>
    </row>
    <row r="127" spans="1:1" x14ac:dyDescent="0.25">
      <c r="A127">
        <v>2015</v>
      </c>
    </row>
    <row r="128" spans="1:1" x14ac:dyDescent="0.25">
      <c r="A128">
        <v>2015</v>
      </c>
    </row>
    <row r="129" spans="1:1" x14ac:dyDescent="0.25">
      <c r="A129">
        <v>2016</v>
      </c>
    </row>
    <row r="130" spans="1:1" x14ac:dyDescent="0.25">
      <c r="A130">
        <v>2014</v>
      </c>
    </row>
    <row r="131" spans="1:1" x14ac:dyDescent="0.25">
      <c r="A131">
        <v>2014</v>
      </c>
    </row>
    <row r="132" spans="1:1" x14ac:dyDescent="0.25">
      <c r="A132">
        <v>2016</v>
      </c>
    </row>
    <row r="133" spans="1:1" x14ac:dyDescent="0.25">
      <c r="A133">
        <v>2014</v>
      </c>
    </row>
    <row r="134" spans="1:1" x14ac:dyDescent="0.25">
      <c r="A134">
        <v>2016</v>
      </c>
    </row>
    <row r="135" spans="1:1" x14ac:dyDescent="0.25">
      <c r="A135">
        <v>2015</v>
      </c>
    </row>
    <row r="136" spans="1:1" x14ac:dyDescent="0.25">
      <c r="A136">
        <v>2014</v>
      </c>
    </row>
    <row r="137" spans="1:1" x14ac:dyDescent="0.25">
      <c r="A137">
        <v>2015</v>
      </c>
    </row>
    <row r="138" spans="1:1" x14ac:dyDescent="0.25">
      <c r="A138">
        <v>2015</v>
      </c>
    </row>
    <row r="139" spans="1:1" x14ac:dyDescent="0.25">
      <c r="A139">
        <v>2015</v>
      </c>
    </row>
    <row r="140" spans="1:1" x14ac:dyDescent="0.25">
      <c r="A140">
        <v>2015</v>
      </c>
    </row>
    <row r="141" spans="1:1" x14ac:dyDescent="0.25">
      <c r="A141">
        <v>2015</v>
      </c>
    </row>
    <row r="142" spans="1:1" x14ac:dyDescent="0.25">
      <c r="A142">
        <v>2015</v>
      </c>
    </row>
    <row r="143" spans="1:1" x14ac:dyDescent="0.25">
      <c r="A143">
        <v>2014</v>
      </c>
    </row>
    <row r="144" spans="1:1" x14ac:dyDescent="0.25">
      <c r="A144">
        <v>2016</v>
      </c>
    </row>
    <row r="145" spans="1:1" x14ac:dyDescent="0.25">
      <c r="A145">
        <v>2015</v>
      </c>
    </row>
    <row r="146" spans="1:1" x14ac:dyDescent="0.25">
      <c r="A146">
        <v>2015</v>
      </c>
    </row>
    <row r="147" spans="1:1" x14ac:dyDescent="0.25">
      <c r="A147">
        <v>2016</v>
      </c>
    </row>
    <row r="148" spans="1:1" x14ac:dyDescent="0.25">
      <c r="A148">
        <v>2014</v>
      </c>
    </row>
    <row r="149" spans="1:1" x14ac:dyDescent="0.25">
      <c r="A149">
        <v>2016</v>
      </c>
    </row>
    <row r="150" spans="1:1" x14ac:dyDescent="0.25">
      <c r="A150">
        <v>2014</v>
      </c>
    </row>
    <row r="151" spans="1:1" x14ac:dyDescent="0.25">
      <c r="A151">
        <v>2015</v>
      </c>
    </row>
    <row r="152" spans="1:1" x14ac:dyDescent="0.25">
      <c r="A152">
        <v>2015</v>
      </c>
    </row>
    <row r="153" spans="1:1" x14ac:dyDescent="0.25">
      <c r="A153">
        <v>2014</v>
      </c>
    </row>
    <row r="154" spans="1:1" x14ac:dyDescent="0.25">
      <c r="A154">
        <v>2014</v>
      </c>
    </row>
    <row r="155" spans="1:1" x14ac:dyDescent="0.25">
      <c r="A155">
        <v>2015</v>
      </c>
    </row>
    <row r="156" spans="1:1" x14ac:dyDescent="0.25">
      <c r="A156">
        <v>2015</v>
      </c>
    </row>
    <row r="157" spans="1:1" x14ac:dyDescent="0.25">
      <c r="A157">
        <v>2014</v>
      </c>
    </row>
    <row r="158" spans="1:1" x14ac:dyDescent="0.25">
      <c r="A158">
        <v>2016</v>
      </c>
    </row>
    <row r="159" spans="1:1" x14ac:dyDescent="0.25">
      <c r="A159">
        <v>2014</v>
      </c>
    </row>
    <row r="160" spans="1:1" x14ac:dyDescent="0.25">
      <c r="A160">
        <v>2016</v>
      </c>
    </row>
    <row r="161" spans="1:1" x14ac:dyDescent="0.25">
      <c r="A161">
        <v>2015</v>
      </c>
    </row>
    <row r="162" spans="1:1" x14ac:dyDescent="0.25">
      <c r="A162">
        <v>2014</v>
      </c>
    </row>
    <row r="163" spans="1:1" x14ac:dyDescent="0.25">
      <c r="A163">
        <v>2014</v>
      </c>
    </row>
    <row r="164" spans="1:1" x14ac:dyDescent="0.25">
      <c r="A164">
        <v>2015</v>
      </c>
    </row>
    <row r="165" spans="1:1" x14ac:dyDescent="0.25">
      <c r="A165">
        <v>2014</v>
      </c>
    </row>
    <row r="166" spans="1:1" x14ac:dyDescent="0.25">
      <c r="A166">
        <v>2015</v>
      </c>
    </row>
    <row r="167" spans="1:1" x14ac:dyDescent="0.25">
      <c r="A167">
        <v>2016</v>
      </c>
    </row>
    <row r="168" spans="1:1" x14ac:dyDescent="0.25">
      <c r="A168">
        <v>2015</v>
      </c>
    </row>
    <row r="169" spans="1:1" x14ac:dyDescent="0.25">
      <c r="A169">
        <v>2015</v>
      </c>
    </row>
    <row r="170" spans="1:1" x14ac:dyDescent="0.25">
      <c r="A170">
        <v>2014</v>
      </c>
    </row>
    <row r="171" spans="1:1" x14ac:dyDescent="0.25">
      <c r="A171">
        <v>2015</v>
      </c>
    </row>
    <row r="172" spans="1:1" x14ac:dyDescent="0.25">
      <c r="A172">
        <v>2016</v>
      </c>
    </row>
    <row r="173" spans="1:1" x14ac:dyDescent="0.25">
      <c r="A173">
        <v>2015</v>
      </c>
    </row>
    <row r="174" spans="1:1" x14ac:dyDescent="0.25">
      <c r="A174">
        <v>2015</v>
      </c>
    </row>
    <row r="175" spans="1:1" x14ac:dyDescent="0.25">
      <c r="A175">
        <v>2015</v>
      </c>
    </row>
    <row r="176" spans="1:1" x14ac:dyDescent="0.25">
      <c r="A176">
        <v>2014</v>
      </c>
    </row>
    <row r="177" spans="1:1" x14ac:dyDescent="0.25">
      <c r="A177">
        <v>2015</v>
      </c>
    </row>
    <row r="178" spans="1:1" x14ac:dyDescent="0.25">
      <c r="A178">
        <v>2015</v>
      </c>
    </row>
    <row r="179" spans="1:1" x14ac:dyDescent="0.25">
      <c r="A179">
        <v>2015</v>
      </c>
    </row>
    <row r="180" spans="1:1" x14ac:dyDescent="0.25">
      <c r="A180">
        <v>2016</v>
      </c>
    </row>
    <row r="181" spans="1:1" x14ac:dyDescent="0.25">
      <c r="A181">
        <v>2015</v>
      </c>
    </row>
    <row r="182" spans="1:1" x14ac:dyDescent="0.25">
      <c r="A182">
        <v>2015</v>
      </c>
    </row>
    <row r="183" spans="1:1" x14ac:dyDescent="0.25">
      <c r="A183">
        <v>2016</v>
      </c>
    </row>
    <row r="184" spans="1:1" x14ac:dyDescent="0.25">
      <c r="A184">
        <v>2014</v>
      </c>
    </row>
    <row r="185" spans="1:1" x14ac:dyDescent="0.25">
      <c r="A185">
        <v>2014</v>
      </c>
    </row>
    <row r="186" spans="1:1" x14ac:dyDescent="0.25">
      <c r="A186">
        <v>2016</v>
      </c>
    </row>
    <row r="187" spans="1:1" x14ac:dyDescent="0.25">
      <c r="A187">
        <v>2017</v>
      </c>
    </row>
    <row r="188" spans="1:1" x14ac:dyDescent="0.25">
      <c r="A188">
        <v>2015</v>
      </c>
    </row>
    <row r="189" spans="1:1" x14ac:dyDescent="0.25">
      <c r="A189">
        <v>2014</v>
      </c>
    </row>
    <row r="190" spans="1:1" x14ac:dyDescent="0.25">
      <c r="A190">
        <v>2016</v>
      </c>
    </row>
    <row r="191" spans="1:1" x14ac:dyDescent="0.25">
      <c r="A191">
        <v>2016</v>
      </c>
    </row>
    <row r="192" spans="1:1" x14ac:dyDescent="0.25">
      <c r="A192">
        <v>2015</v>
      </c>
    </row>
    <row r="193" spans="1:1" x14ac:dyDescent="0.25">
      <c r="A193">
        <v>2014</v>
      </c>
    </row>
    <row r="194" spans="1:1" x14ac:dyDescent="0.25">
      <c r="A194">
        <v>2014</v>
      </c>
    </row>
    <row r="195" spans="1:1" x14ac:dyDescent="0.25">
      <c r="A195">
        <v>2016</v>
      </c>
    </row>
    <row r="196" spans="1:1" x14ac:dyDescent="0.25">
      <c r="A196">
        <v>2015</v>
      </c>
    </row>
    <row r="197" spans="1:1" x14ac:dyDescent="0.25">
      <c r="A197">
        <v>2015</v>
      </c>
    </row>
    <row r="198" spans="1:1" x14ac:dyDescent="0.25">
      <c r="A198">
        <v>2017</v>
      </c>
    </row>
    <row r="199" spans="1:1" x14ac:dyDescent="0.25">
      <c r="A199">
        <v>2014</v>
      </c>
    </row>
    <row r="200" spans="1:1" x14ac:dyDescent="0.25">
      <c r="A200">
        <v>2016</v>
      </c>
    </row>
    <row r="201" spans="1:1" x14ac:dyDescent="0.25">
      <c r="A201">
        <v>2014</v>
      </c>
    </row>
    <row r="202" spans="1:1" x14ac:dyDescent="0.25">
      <c r="A202">
        <v>2015</v>
      </c>
    </row>
    <row r="203" spans="1:1" x14ac:dyDescent="0.25">
      <c r="A203">
        <v>2015</v>
      </c>
    </row>
    <row r="204" spans="1:1" x14ac:dyDescent="0.25">
      <c r="A204">
        <v>2014</v>
      </c>
    </row>
    <row r="205" spans="1:1" x14ac:dyDescent="0.25">
      <c r="A205">
        <v>2016</v>
      </c>
    </row>
    <row r="206" spans="1:1" x14ac:dyDescent="0.25">
      <c r="A206">
        <v>2015</v>
      </c>
    </row>
    <row r="207" spans="1:1" x14ac:dyDescent="0.25">
      <c r="A207">
        <v>2016</v>
      </c>
    </row>
    <row r="208" spans="1:1" x14ac:dyDescent="0.25">
      <c r="A208">
        <v>2014</v>
      </c>
    </row>
    <row r="209" spans="1:1" x14ac:dyDescent="0.25">
      <c r="A209">
        <v>2014</v>
      </c>
    </row>
    <row r="210" spans="1:1" x14ac:dyDescent="0.25">
      <c r="A210">
        <v>2015</v>
      </c>
    </row>
    <row r="211" spans="1:1" x14ac:dyDescent="0.25">
      <c r="A211">
        <v>2015</v>
      </c>
    </row>
    <row r="212" spans="1:1" x14ac:dyDescent="0.25">
      <c r="A212">
        <v>2015</v>
      </c>
    </row>
    <row r="213" spans="1:1" x14ac:dyDescent="0.25">
      <c r="A213">
        <v>2016</v>
      </c>
    </row>
    <row r="214" spans="1:1" x14ac:dyDescent="0.25">
      <c r="A214">
        <v>2015</v>
      </c>
    </row>
    <row r="215" spans="1:1" x14ac:dyDescent="0.25">
      <c r="A215">
        <v>2015</v>
      </c>
    </row>
    <row r="216" spans="1:1" x14ac:dyDescent="0.25">
      <c r="A216">
        <v>2016</v>
      </c>
    </row>
    <row r="217" spans="1:1" x14ac:dyDescent="0.25">
      <c r="A217">
        <v>2015</v>
      </c>
    </row>
    <row r="218" spans="1:1" x14ac:dyDescent="0.25">
      <c r="A218">
        <v>2014</v>
      </c>
    </row>
    <row r="219" spans="1:1" x14ac:dyDescent="0.25">
      <c r="A219">
        <v>2015</v>
      </c>
    </row>
    <row r="220" spans="1:1" x14ac:dyDescent="0.25">
      <c r="A220">
        <v>2016</v>
      </c>
    </row>
    <row r="221" spans="1:1" x14ac:dyDescent="0.25">
      <c r="A221">
        <v>2015</v>
      </c>
    </row>
    <row r="222" spans="1:1" x14ac:dyDescent="0.25">
      <c r="A222">
        <v>2015</v>
      </c>
    </row>
    <row r="223" spans="1:1" x14ac:dyDescent="0.25">
      <c r="A223">
        <v>2015</v>
      </c>
    </row>
    <row r="224" spans="1:1" x14ac:dyDescent="0.25">
      <c r="A224">
        <v>2016</v>
      </c>
    </row>
    <row r="225" spans="1:1" x14ac:dyDescent="0.25">
      <c r="A225">
        <v>2015</v>
      </c>
    </row>
    <row r="226" spans="1:1" x14ac:dyDescent="0.25">
      <c r="A226">
        <v>2016</v>
      </c>
    </row>
    <row r="227" spans="1:1" x14ac:dyDescent="0.25">
      <c r="A227">
        <v>2015</v>
      </c>
    </row>
    <row r="228" spans="1:1" x14ac:dyDescent="0.25">
      <c r="A228">
        <v>2015</v>
      </c>
    </row>
    <row r="229" spans="1:1" x14ac:dyDescent="0.25">
      <c r="A229">
        <v>2015</v>
      </c>
    </row>
    <row r="230" spans="1:1" x14ac:dyDescent="0.25">
      <c r="A230">
        <v>2016</v>
      </c>
    </row>
    <row r="231" spans="1:1" x14ac:dyDescent="0.25">
      <c r="A231">
        <v>2015</v>
      </c>
    </row>
    <row r="232" spans="1:1" x14ac:dyDescent="0.25">
      <c r="A232">
        <v>2015</v>
      </c>
    </row>
    <row r="233" spans="1:1" x14ac:dyDescent="0.25">
      <c r="A233">
        <v>2015</v>
      </c>
    </row>
    <row r="234" spans="1:1" x14ac:dyDescent="0.25">
      <c r="A234">
        <v>2016</v>
      </c>
    </row>
    <row r="235" spans="1:1" x14ac:dyDescent="0.25">
      <c r="A235">
        <v>2015</v>
      </c>
    </row>
    <row r="236" spans="1:1" x14ac:dyDescent="0.25">
      <c r="A236">
        <v>2015</v>
      </c>
    </row>
    <row r="237" spans="1:1" x14ac:dyDescent="0.25">
      <c r="A237">
        <v>2015</v>
      </c>
    </row>
    <row r="238" spans="1:1" x14ac:dyDescent="0.25">
      <c r="A238">
        <v>2016</v>
      </c>
    </row>
    <row r="239" spans="1:1" x14ac:dyDescent="0.25">
      <c r="A239">
        <v>2016</v>
      </c>
    </row>
    <row r="240" spans="1:1" x14ac:dyDescent="0.25">
      <c r="A240">
        <v>2015</v>
      </c>
    </row>
    <row r="241" spans="1:1" x14ac:dyDescent="0.25">
      <c r="A241">
        <v>2013</v>
      </c>
    </row>
    <row r="242" spans="1:1" x14ac:dyDescent="0.25">
      <c r="A242">
        <v>2014</v>
      </c>
    </row>
    <row r="243" spans="1:1" x14ac:dyDescent="0.25">
      <c r="A243">
        <v>2011</v>
      </c>
    </row>
    <row r="244" spans="1:1" x14ac:dyDescent="0.25">
      <c r="A244">
        <v>2014</v>
      </c>
    </row>
    <row r="245" spans="1:1" x14ac:dyDescent="0.25">
      <c r="A245">
        <v>2010</v>
      </c>
    </row>
    <row r="246" spans="1:1" x14ac:dyDescent="0.25">
      <c r="A246">
        <v>2012</v>
      </c>
    </row>
    <row r="247" spans="1:1" x14ac:dyDescent="0.25">
      <c r="A247">
        <v>2010</v>
      </c>
    </row>
    <row r="248" spans="1:1" x14ac:dyDescent="0.25">
      <c r="A248">
        <v>2010</v>
      </c>
    </row>
    <row r="249" spans="1:1" x14ac:dyDescent="0.25">
      <c r="A249">
        <v>2011</v>
      </c>
    </row>
    <row r="250" spans="1:1" x14ac:dyDescent="0.25">
      <c r="A250">
        <v>2010</v>
      </c>
    </row>
    <row r="251" spans="1:1" x14ac:dyDescent="0.25">
      <c r="A251">
        <v>2013</v>
      </c>
    </row>
    <row r="252" spans="1:1" x14ac:dyDescent="0.25">
      <c r="A252">
        <v>2012</v>
      </c>
    </row>
    <row r="253" spans="1:1" x14ac:dyDescent="0.25">
      <c r="A253">
        <v>2010</v>
      </c>
    </row>
    <row r="254" spans="1:1" x14ac:dyDescent="0.25">
      <c r="A254">
        <v>2012</v>
      </c>
    </row>
    <row r="255" spans="1:1" x14ac:dyDescent="0.25">
      <c r="A255">
        <v>2015</v>
      </c>
    </row>
    <row r="256" spans="1:1" x14ac:dyDescent="0.25">
      <c r="A256">
        <v>2011</v>
      </c>
    </row>
    <row r="257" spans="1:1" x14ac:dyDescent="0.25">
      <c r="A257">
        <v>2013</v>
      </c>
    </row>
    <row r="258" spans="1:1" x14ac:dyDescent="0.25">
      <c r="A258">
        <v>2016</v>
      </c>
    </row>
    <row r="259" spans="1:1" x14ac:dyDescent="0.25">
      <c r="A259">
        <v>2011</v>
      </c>
    </row>
    <row r="260" spans="1:1" x14ac:dyDescent="0.25">
      <c r="A260">
        <v>2015</v>
      </c>
    </row>
    <row r="261" spans="1:1" x14ac:dyDescent="0.25">
      <c r="A261">
        <v>2010</v>
      </c>
    </row>
    <row r="262" spans="1:1" x14ac:dyDescent="0.25">
      <c r="A262">
        <v>2012</v>
      </c>
    </row>
    <row r="263" spans="1:1" x14ac:dyDescent="0.25">
      <c r="A263">
        <v>2011</v>
      </c>
    </row>
    <row r="264" spans="1:1" x14ac:dyDescent="0.25">
      <c r="A264">
        <v>2012</v>
      </c>
    </row>
    <row r="265" spans="1:1" x14ac:dyDescent="0.25">
      <c r="A265">
        <v>2012</v>
      </c>
    </row>
    <row r="266" spans="1:1" x14ac:dyDescent="0.25">
      <c r="A266">
        <v>2010</v>
      </c>
    </row>
    <row r="267" spans="1:1" x14ac:dyDescent="0.25">
      <c r="A267">
        <v>2010</v>
      </c>
    </row>
    <row r="268" spans="1:1" x14ac:dyDescent="0.25">
      <c r="A268">
        <v>2014</v>
      </c>
    </row>
    <row r="269" spans="1:1" x14ac:dyDescent="0.25">
      <c r="A269">
        <v>2011</v>
      </c>
    </row>
    <row r="270" spans="1:1" x14ac:dyDescent="0.25">
      <c r="A270">
        <v>2017</v>
      </c>
    </row>
    <row r="271" spans="1:1" x14ac:dyDescent="0.25">
      <c r="A271">
        <v>2011</v>
      </c>
    </row>
    <row r="272" spans="1:1" x14ac:dyDescent="0.25">
      <c r="A272">
        <v>2013</v>
      </c>
    </row>
    <row r="273" spans="1:1" x14ac:dyDescent="0.25">
      <c r="A273">
        <v>2010</v>
      </c>
    </row>
    <row r="274" spans="1:1" x14ac:dyDescent="0.25">
      <c r="A274">
        <v>2011</v>
      </c>
    </row>
    <row r="275" spans="1:1" x14ac:dyDescent="0.25">
      <c r="A275">
        <v>2012</v>
      </c>
    </row>
    <row r="276" spans="1:1" x14ac:dyDescent="0.25">
      <c r="A276">
        <v>2012</v>
      </c>
    </row>
    <row r="277" spans="1:1" x14ac:dyDescent="0.25">
      <c r="A277">
        <v>2012</v>
      </c>
    </row>
    <row r="278" spans="1:1" x14ac:dyDescent="0.25">
      <c r="A278">
        <v>2015</v>
      </c>
    </row>
    <row r="279" spans="1:1" x14ac:dyDescent="0.25">
      <c r="A279">
        <v>2012</v>
      </c>
    </row>
    <row r="280" spans="1:1" x14ac:dyDescent="0.25">
      <c r="A280">
        <v>2017</v>
      </c>
    </row>
    <row r="281" spans="1:1" x14ac:dyDescent="0.25">
      <c r="A281">
        <v>2014</v>
      </c>
    </row>
    <row r="282" spans="1:1" x14ac:dyDescent="0.25">
      <c r="A282">
        <v>2009</v>
      </c>
    </row>
    <row r="283" spans="1:1" x14ac:dyDescent="0.25">
      <c r="A283">
        <v>2010</v>
      </c>
    </row>
    <row r="284" spans="1:1" x14ac:dyDescent="0.25">
      <c r="A284">
        <v>2011</v>
      </c>
    </row>
    <row r="285" spans="1:1" x14ac:dyDescent="0.25">
      <c r="A285">
        <v>2011</v>
      </c>
    </row>
    <row r="286" spans="1:1" x14ac:dyDescent="0.25">
      <c r="A286">
        <v>2013</v>
      </c>
    </row>
    <row r="287" spans="1:1" x14ac:dyDescent="0.25">
      <c r="A287">
        <v>2013</v>
      </c>
    </row>
    <row r="288" spans="1:1" x14ac:dyDescent="0.25">
      <c r="A288">
        <v>2012</v>
      </c>
    </row>
    <row r="289" spans="1:1" x14ac:dyDescent="0.25">
      <c r="A289">
        <v>2012</v>
      </c>
    </row>
    <row r="290" spans="1:1" x14ac:dyDescent="0.25">
      <c r="A290">
        <v>2013</v>
      </c>
    </row>
    <row r="291" spans="1:1" x14ac:dyDescent="0.25">
      <c r="A291">
        <v>2010</v>
      </c>
    </row>
    <row r="292" spans="1:1" x14ac:dyDescent="0.25">
      <c r="A292">
        <v>2013</v>
      </c>
    </row>
    <row r="293" spans="1:1" x14ac:dyDescent="0.25">
      <c r="A293">
        <v>2011</v>
      </c>
    </row>
    <row r="294" spans="1:1" x14ac:dyDescent="0.25">
      <c r="A294">
        <v>2014</v>
      </c>
    </row>
    <row r="295" spans="1:1" x14ac:dyDescent="0.25">
      <c r="A295">
        <v>2010</v>
      </c>
    </row>
    <row r="296" spans="1:1" x14ac:dyDescent="0.25">
      <c r="A296">
        <v>2013</v>
      </c>
    </row>
    <row r="297" spans="1:1" x14ac:dyDescent="0.25">
      <c r="A297">
        <v>2012</v>
      </c>
    </row>
    <row r="298" spans="1:1" x14ac:dyDescent="0.25">
      <c r="A298">
        <v>2015</v>
      </c>
    </row>
    <row r="299" spans="1:1" x14ac:dyDescent="0.25">
      <c r="A299">
        <v>2014</v>
      </c>
    </row>
    <row r="300" spans="1:1" x14ac:dyDescent="0.25">
      <c r="A300">
        <v>2010</v>
      </c>
    </row>
    <row r="301" spans="1:1" x14ac:dyDescent="0.25">
      <c r="A301">
        <v>2011</v>
      </c>
    </row>
    <row r="302" spans="1:1" x14ac:dyDescent="0.25">
      <c r="A302">
        <v>2013</v>
      </c>
    </row>
    <row r="303" spans="1:1" x14ac:dyDescent="0.25">
      <c r="A303">
        <v>2012</v>
      </c>
    </row>
    <row r="304" spans="1:1" x14ac:dyDescent="0.25">
      <c r="A304">
        <v>2012</v>
      </c>
    </row>
    <row r="305" spans="1:1" x14ac:dyDescent="0.25">
      <c r="A305">
        <v>2012</v>
      </c>
    </row>
    <row r="306" spans="1:1" x14ac:dyDescent="0.25">
      <c r="A306">
        <v>2012</v>
      </c>
    </row>
    <row r="307" spans="1:1" x14ac:dyDescent="0.25">
      <c r="A307">
        <v>2013</v>
      </c>
    </row>
    <row r="308" spans="1:1" x14ac:dyDescent="0.25">
      <c r="A308">
        <v>2013</v>
      </c>
    </row>
    <row r="309" spans="1:1" x14ac:dyDescent="0.25">
      <c r="A309">
        <v>2011</v>
      </c>
    </row>
    <row r="310" spans="1:1" x14ac:dyDescent="0.25">
      <c r="A310">
        <v>2012</v>
      </c>
    </row>
    <row r="311" spans="1:1" x14ac:dyDescent="0.25">
      <c r="A311">
        <v>2011</v>
      </c>
    </row>
    <row r="312" spans="1:1" x14ac:dyDescent="0.25">
      <c r="A312">
        <v>2011</v>
      </c>
    </row>
    <row r="313" spans="1:1" x14ac:dyDescent="0.25">
      <c r="A313">
        <v>2013</v>
      </c>
    </row>
    <row r="314" spans="1:1" x14ac:dyDescent="0.25">
      <c r="A314">
        <v>2010</v>
      </c>
    </row>
    <row r="315" spans="1:1" x14ac:dyDescent="0.25">
      <c r="A315">
        <v>2013</v>
      </c>
    </row>
    <row r="316" spans="1:1" x14ac:dyDescent="0.25">
      <c r="A316">
        <v>2012</v>
      </c>
    </row>
    <row r="317" spans="1:1" x14ac:dyDescent="0.25">
      <c r="A317">
        <v>2014</v>
      </c>
    </row>
    <row r="318" spans="1:1" x14ac:dyDescent="0.25">
      <c r="A318">
        <v>2013</v>
      </c>
    </row>
    <row r="319" spans="1:1" x14ac:dyDescent="0.25">
      <c r="A319">
        <v>2013</v>
      </c>
    </row>
    <row r="320" spans="1:1" x14ac:dyDescent="0.25">
      <c r="A320">
        <v>2009</v>
      </c>
    </row>
    <row r="321" spans="1:1" x14ac:dyDescent="0.25">
      <c r="A321">
        <v>2015</v>
      </c>
    </row>
    <row r="322" spans="1:1" x14ac:dyDescent="0.25">
      <c r="A322">
        <v>2016</v>
      </c>
    </row>
    <row r="323" spans="1:1" x14ac:dyDescent="0.25">
      <c r="A323">
        <v>2016</v>
      </c>
    </row>
    <row r="324" spans="1:1" x14ac:dyDescent="0.25">
      <c r="A324">
        <v>2016</v>
      </c>
    </row>
    <row r="325" spans="1:1" x14ac:dyDescent="0.25">
      <c r="A325">
        <v>2015</v>
      </c>
    </row>
    <row r="326" spans="1:1" x14ac:dyDescent="0.25">
      <c r="A326">
        <v>2016</v>
      </c>
    </row>
    <row r="327" spans="1:1" x14ac:dyDescent="0.25">
      <c r="A327">
        <v>2017</v>
      </c>
    </row>
    <row r="328" spans="1:1" x14ac:dyDescent="0.25">
      <c r="A328">
        <v>2015</v>
      </c>
    </row>
    <row r="329" spans="1:1" x14ac:dyDescent="0.25">
      <c r="A329">
        <v>2015</v>
      </c>
    </row>
    <row r="330" spans="1:1" x14ac:dyDescent="0.25">
      <c r="A330">
        <v>2015</v>
      </c>
    </row>
    <row r="331" spans="1:1" x14ac:dyDescent="0.25">
      <c r="A331">
        <v>2013</v>
      </c>
    </row>
    <row r="332" spans="1:1" x14ac:dyDescent="0.25">
      <c r="A332">
        <v>2016</v>
      </c>
    </row>
    <row r="333" spans="1:1" x14ac:dyDescent="0.25">
      <c r="A333">
        <v>2015</v>
      </c>
    </row>
    <row r="334" spans="1:1" x14ac:dyDescent="0.25">
      <c r="A334">
        <v>2016</v>
      </c>
    </row>
    <row r="335" spans="1:1" x14ac:dyDescent="0.25">
      <c r="A335">
        <v>2015</v>
      </c>
    </row>
    <row r="336" spans="1:1" x14ac:dyDescent="0.25">
      <c r="A336">
        <v>2015</v>
      </c>
    </row>
    <row r="337" spans="1:1" x14ac:dyDescent="0.25">
      <c r="A337">
        <v>2015</v>
      </c>
    </row>
    <row r="338" spans="1:1" x14ac:dyDescent="0.25">
      <c r="A338">
        <v>2015</v>
      </c>
    </row>
    <row r="339" spans="1:1" x14ac:dyDescent="0.25">
      <c r="A339">
        <v>2016</v>
      </c>
    </row>
    <row r="340" spans="1:1" x14ac:dyDescent="0.25">
      <c r="A340">
        <v>2015</v>
      </c>
    </row>
    <row r="341" spans="1:1" x14ac:dyDescent="0.25">
      <c r="A341">
        <v>2017</v>
      </c>
    </row>
    <row r="342" spans="1:1" x14ac:dyDescent="0.25">
      <c r="A342">
        <v>2014</v>
      </c>
    </row>
    <row r="343" spans="1:1" x14ac:dyDescent="0.25">
      <c r="A343">
        <v>2016</v>
      </c>
    </row>
    <row r="344" spans="1:1" x14ac:dyDescent="0.25">
      <c r="A344">
        <v>2014</v>
      </c>
    </row>
    <row r="345" spans="1:1" x14ac:dyDescent="0.25">
      <c r="A345">
        <v>2015</v>
      </c>
    </row>
    <row r="346" spans="1:1" x14ac:dyDescent="0.25">
      <c r="A346">
        <v>2015</v>
      </c>
    </row>
    <row r="347" spans="1:1" x14ac:dyDescent="0.25">
      <c r="A347">
        <v>2015</v>
      </c>
    </row>
    <row r="348" spans="1:1" x14ac:dyDescent="0.25">
      <c r="A348">
        <v>2015</v>
      </c>
    </row>
    <row r="349" spans="1:1" x14ac:dyDescent="0.25">
      <c r="A349">
        <v>2015</v>
      </c>
    </row>
    <row r="350" spans="1:1" x14ac:dyDescent="0.25">
      <c r="A350">
        <v>2017</v>
      </c>
    </row>
    <row r="351" spans="1:1" x14ac:dyDescent="0.25">
      <c r="A351">
        <v>2016</v>
      </c>
    </row>
    <row r="352" spans="1:1" x14ac:dyDescent="0.25">
      <c r="A352">
        <v>2016</v>
      </c>
    </row>
    <row r="353" spans="1:1" x14ac:dyDescent="0.25">
      <c r="A353">
        <v>2014</v>
      </c>
    </row>
    <row r="354" spans="1:1" x14ac:dyDescent="0.25">
      <c r="A354">
        <v>2015</v>
      </c>
    </row>
    <row r="355" spans="1:1" x14ac:dyDescent="0.25">
      <c r="A355">
        <v>2016</v>
      </c>
    </row>
    <row r="356" spans="1:1" x14ac:dyDescent="0.25">
      <c r="A356">
        <v>2014</v>
      </c>
    </row>
    <row r="357" spans="1:1" x14ac:dyDescent="0.25">
      <c r="A357">
        <v>2016</v>
      </c>
    </row>
    <row r="358" spans="1:1" x14ac:dyDescent="0.25">
      <c r="A358">
        <v>2015</v>
      </c>
    </row>
    <row r="359" spans="1:1" x14ac:dyDescent="0.25">
      <c r="A359">
        <v>2016</v>
      </c>
    </row>
    <row r="360" spans="1:1" x14ac:dyDescent="0.25">
      <c r="A360">
        <v>2014</v>
      </c>
    </row>
    <row r="361" spans="1:1" x14ac:dyDescent="0.25">
      <c r="A361">
        <v>2015</v>
      </c>
    </row>
    <row r="362" spans="1:1" x14ac:dyDescent="0.25">
      <c r="A362">
        <v>2014</v>
      </c>
    </row>
    <row r="363" spans="1:1" x14ac:dyDescent="0.25">
      <c r="A363">
        <v>2014</v>
      </c>
    </row>
    <row r="364" spans="1:1" x14ac:dyDescent="0.25">
      <c r="A364">
        <v>2010</v>
      </c>
    </row>
    <row r="365" spans="1:1" x14ac:dyDescent="0.25">
      <c r="A365">
        <v>2014</v>
      </c>
    </row>
    <row r="366" spans="1:1" x14ac:dyDescent="0.25">
      <c r="A366">
        <v>2014</v>
      </c>
    </row>
    <row r="367" spans="1:1" x14ac:dyDescent="0.25">
      <c r="A367">
        <v>2012</v>
      </c>
    </row>
    <row r="368" spans="1:1" x14ac:dyDescent="0.25">
      <c r="A368">
        <v>2013</v>
      </c>
    </row>
    <row r="369" spans="1:1" x14ac:dyDescent="0.25">
      <c r="A369">
        <v>2015</v>
      </c>
    </row>
    <row r="370" spans="1:1" x14ac:dyDescent="0.25">
      <c r="A370">
        <v>2011</v>
      </c>
    </row>
    <row r="371" spans="1:1" x14ac:dyDescent="0.25">
      <c r="A371">
        <v>2016</v>
      </c>
    </row>
    <row r="372" spans="1:1" x14ac:dyDescent="0.25">
      <c r="A372">
        <v>2012</v>
      </c>
    </row>
    <row r="373" spans="1:1" x14ac:dyDescent="0.25">
      <c r="A373">
        <v>2016</v>
      </c>
    </row>
    <row r="374" spans="1:1" x14ac:dyDescent="0.25">
      <c r="A374">
        <v>2012</v>
      </c>
    </row>
    <row r="375" spans="1:1" x14ac:dyDescent="0.25">
      <c r="A375">
        <v>2011</v>
      </c>
    </row>
    <row r="376" spans="1:1" x14ac:dyDescent="0.25">
      <c r="A376">
        <v>2014</v>
      </c>
    </row>
    <row r="377" spans="1:1" x14ac:dyDescent="0.25">
      <c r="A377">
        <v>2016</v>
      </c>
    </row>
    <row r="378" spans="1:1" x14ac:dyDescent="0.25">
      <c r="A378">
        <v>2015</v>
      </c>
    </row>
    <row r="379" spans="1:1" x14ac:dyDescent="0.25">
      <c r="A379">
        <v>2016</v>
      </c>
    </row>
    <row r="380" spans="1:1" x14ac:dyDescent="0.25">
      <c r="A380">
        <v>2012</v>
      </c>
    </row>
    <row r="381" spans="1:1" x14ac:dyDescent="0.25">
      <c r="A381">
        <v>2015</v>
      </c>
    </row>
    <row r="382" spans="1:1" x14ac:dyDescent="0.25">
      <c r="A382">
        <v>2012</v>
      </c>
    </row>
    <row r="383" spans="1:1" x14ac:dyDescent="0.25">
      <c r="A383">
        <v>2012</v>
      </c>
    </row>
    <row r="384" spans="1:1" x14ac:dyDescent="0.25">
      <c r="A384">
        <v>2014</v>
      </c>
    </row>
    <row r="385" spans="1:1" x14ac:dyDescent="0.25">
      <c r="A385">
        <v>2014</v>
      </c>
    </row>
    <row r="386" spans="1:1" x14ac:dyDescent="0.25">
      <c r="A386">
        <v>2014</v>
      </c>
    </row>
    <row r="387" spans="1:1" x14ac:dyDescent="0.25">
      <c r="A387">
        <v>2015</v>
      </c>
    </row>
    <row r="388" spans="1:1" x14ac:dyDescent="0.25">
      <c r="A388">
        <v>2015</v>
      </c>
    </row>
    <row r="389" spans="1:1" x14ac:dyDescent="0.25">
      <c r="A389">
        <v>2016</v>
      </c>
    </row>
    <row r="390" spans="1:1" x14ac:dyDescent="0.25">
      <c r="A390">
        <v>2014</v>
      </c>
    </row>
    <row r="391" spans="1:1" x14ac:dyDescent="0.25">
      <c r="A391">
        <v>2015</v>
      </c>
    </row>
    <row r="392" spans="1:1" x14ac:dyDescent="0.25">
      <c r="A392">
        <v>2011</v>
      </c>
    </row>
    <row r="393" spans="1:1" x14ac:dyDescent="0.25">
      <c r="A393">
        <v>2011</v>
      </c>
    </row>
    <row r="394" spans="1:1" x14ac:dyDescent="0.25">
      <c r="A394">
        <v>2013</v>
      </c>
    </row>
    <row r="395" spans="1:1" x14ac:dyDescent="0.25">
      <c r="A395">
        <v>2016</v>
      </c>
    </row>
    <row r="396" spans="1:1" x14ac:dyDescent="0.25">
      <c r="A396">
        <v>2012</v>
      </c>
    </row>
    <row r="397" spans="1:1" x14ac:dyDescent="0.25">
      <c r="A397">
        <v>2012</v>
      </c>
    </row>
    <row r="398" spans="1:1" x14ac:dyDescent="0.25">
      <c r="A398">
        <v>2010</v>
      </c>
    </row>
    <row r="399" spans="1:1" x14ac:dyDescent="0.25">
      <c r="A399">
        <v>2015</v>
      </c>
    </row>
    <row r="400" spans="1:1" x14ac:dyDescent="0.25">
      <c r="A400">
        <v>2016</v>
      </c>
    </row>
    <row r="401" spans="1:1" x14ac:dyDescent="0.25">
      <c r="A401">
        <v>2014</v>
      </c>
    </row>
    <row r="402" spans="1:1" x14ac:dyDescent="0.25">
      <c r="A402">
        <v>2011</v>
      </c>
    </row>
    <row r="403" spans="1:1" x14ac:dyDescent="0.25">
      <c r="A403">
        <v>2015</v>
      </c>
    </row>
    <row r="404" spans="1:1" x14ac:dyDescent="0.25">
      <c r="A404">
        <v>2011</v>
      </c>
    </row>
    <row r="405" spans="1:1" x14ac:dyDescent="0.25">
      <c r="A405">
        <v>2014</v>
      </c>
    </row>
    <row r="406" spans="1:1" x14ac:dyDescent="0.25">
      <c r="A406">
        <v>2014</v>
      </c>
    </row>
    <row r="407" spans="1:1" x14ac:dyDescent="0.25">
      <c r="A407">
        <v>2011</v>
      </c>
    </row>
    <row r="408" spans="1:1" x14ac:dyDescent="0.25">
      <c r="A408">
        <v>2011</v>
      </c>
    </row>
    <row r="409" spans="1:1" x14ac:dyDescent="0.25">
      <c r="A409">
        <v>2013</v>
      </c>
    </row>
    <row r="410" spans="1:1" x14ac:dyDescent="0.25">
      <c r="A410">
        <v>2016</v>
      </c>
    </row>
    <row r="411" spans="1:1" x14ac:dyDescent="0.25">
      <c r="A411">
        <v>2015</v>
      </c>
    </row>
    <row r="412" spans="1:1" x14ac:dyDescent="0.25">
      <c r="A412">
        <v>2013</v>
      </c>
    </row>
    <row r="413" spans="1:1" x14ac:dyDescent="0.25">
      <c r="A413">
        <v>2012</v>
      </c>
    </row>
    <row r="414" spans="1:1" x14ac:dyDescent="0.25">
      <c r="A414">
        <v>2012</v>
      </c>
    </row>
    <row r="415" spans="1:1" x14ac:dyDescent="0.25">
      <c r="A415">
        <v>2013</v>
      </c>
    </row>
    <row r="416" spans="1:1" x14ac:dyDescent="0.25">
      <c r="A416">
        <v>2014</v>
      </c>
    </row>
    <row r="417" spans="1:1" x14ac:dyDescent="0.25">
      <c r="A417">
        <v>2014</v>
      </c>
    </row>
    <row r="418" spans="1:1" x14ac:dyDescent="0.25">
      <c r="A418">
        <v>2013</v>
      </c>
    </row>
    <row r="419" spans="1:1" x14ac:dyDescent="0.25">
      <c r="A419">
        <v>2015</v>
      </c>
    </row>
    <row r="420" spans="1:1" x14ac:dyDescent="0.25">
      <c r="A420">
        <v>2013</v>
      </c>
    </row>
    <row r="421" spans="1:1" x14ac:dyDescent="0.25">
      <c r="A421">
        <v>2014</v>
      </c>
    </row>
    <row r="422" spans="1:1" x14ac:dyDescent="0.25">
      <c r="A422">
        <v>2015</v>
      </c>
    </row>
    <row r="423" spans="1:1" x14ac:dyDescent="0.25">
      <c r="A423">
        <v>2014</v>
      </c>
    </row>
    <row r="424" spans="1:1" x14ac:dyDescent="0.25">
      <c r="A424">
        <v>2013</v>
      </c>
    </row>
    <row r="425" spans="1:1" x14ac:dyDescent="0.25">
      <c r="A425">
        <v>2012</v>
      </c>
    </row>
    <row r="426" spans="1:1" x14ac:dyDescent="0.25">
      <c r="A426">
        <v>2015</v>
      </c>
    </row>
    <row r="427" spans="1:1" x14ac:dyDescent="0.25">
      <c r="A427">
        <v>2016</v>
      </c>
    </row>
    <row r="428" spans="1:1" x14ac:dyDescent="0.25">
      <c r="A428">
        <v>2015</v>
      </c>
    </row>
    <row r="429" spans="1:1" x14ac:dyDescent="0.25">
      <c r="A429">
        <v>2014</v>
      </c>
    </row>
    <row r="430" spans="1:1" x14ac:dyDescent="0.25">
      <c r="A430">
        <v>2009</v>
      </c>
    </row>
    <row r="431" spans="1:1" x14ac:dyDescent="0.25">
      <c r="A431">
        <v>2013</v>
      </c>
    </row>
    <row r="432" spans="1:1" x14ac:dyDescent="0.25">
      <c r="A432">
        <v>2016</v>
      </c>
    </row>
    <row r="433" spans="1:1" x14ac:dyDescent="0.25">
      <c r="A433">
        <v>2015</v>
      </c>
    </row>
    <row r="434" spans="1:1" x14ac:dyDescent="0.25">
      <c r="A434">
        <v>2015</v>
      </c>
    </row>
    <row r="435" spans="1:1" x14ac:dyDescent="0.25">
      <c r="A435">
        <v>2013</v>
      </c>
    </row>
    <row r="436" spans="1:1" x14ac:dyDescent="0.25">
      <c r="A436">
        <v>2013</v>
      </c>
    </row>
    <row r="437" spans="1:1" x14ac:dyDescent="0.25">
      <c r="A437">
        <v>2013</v>
      </c>
    </row>
    <row r="438" spans="1:1" x14ac:dyDescent="0.25">
      <c r="A438">
        <v>2016</v>
      </c>
    </row>
    <row r="439" spans="1:1" x14ac:dyDescent="0.25">
      <c r="A439">
        <v>2015</v>
      </c>
    </row>
    <row r="440" spans="1:1" x14ac:dyDescent="0.25">
      <c r="A440">
        <v>2014</v>
      </c>
    </row>
    <row r="441" spans="1:1" x14ac:dyDescent="0.25">
      <c r="A441">
        <v>2016</v>
      </c>
    </row>
    <row r="442" spans="1:1" x14ac:dyDescent="0.25">
      <c r="A442">
        <v>2013</v>
      </c>
    </row>
    <row r="443" spans="1:1" x14ac:dyDescent="0.25">
      <c r="A443">
        <v>2015</v>
      </c>
    </row>
    <row r="444" spans="1:1" x14ac:dyDescent="0.25">
      <c r="A444">
        <v>2014</v>
      </c>
    </row>
    <row r="445" spans="1:1" x14ac:dyDescent="0.25">
      <c r="A445">
        <v>2011</v>
      </c>
    </row>
    <row r="446" spans="1:1" x14ac:dyDescent="0.25">
      <c r="A446">
        <v>2015</v>
      </c>
    </row>
    <row r="447" spans="1:1" x14ac:dyDescent="0.25">
      <c r="A447">
        <v>2015</v>
      </c>
    </row>
    <row r="448" spans="1:1" x14ac:dyDescent="0.25">
      <c r="A448">
        <v>2013</v>
      </c>
    </row>
    <row r="449" spans="1:1" x14ac:dyDescent="0.25">
      <c r="A449">
        <v>2014</v>
      </c>
    </row>
    <row r="450" spans="1:1" x14ac:dyDescent="0.25">
      <c r="A450">
        <v>2013</v>
      </c>
    </row>
    <row r="451" spans="1:1" x14ac:dyDescent="0.25">
      <c r="A451">
        <v>2014</v>
      </c>
    </row>
    <row r="452" spans="1:1" x14ac:dyDescent="0.25">
      <c r="A452">
        <v>2013</v>
      </c>
    </row>
    <row r="453" spans="1:1" x14ac:dyDescent="0.25">
      <c r="A453">
        <v>2015</v>
      </c>
    </row>
    <row r="454" spans="1:1" x14ac:dyDescent="0.25">
      <c r="A454">
        <v>2015</v>
      </c>
    </row>
    <row r="455" spans="1:1" x14ac:dyDescent="0.25">
      <c r="A455">
        <v>2014</v>
      </c>
    </row>
    <row r="456" spans="1:1" x14ac:dyDescent="0.25">
      <c r="A456">
        <v>2012</v>
      </c>
    </row>
    <row r="457" spans="1:1" x14ac:dyDescent="0.25">
      <c r="A457">
        <v>2013</v>
      </c>
    </row>
    <row r="458" spans="1:1" x14ac:dyDescent="0.25">
      <c r="A458">
        <v>2014</v>
      </c>
    </row>
    <row r="459" spans="1:1" x14ac:dyDescent="0.25">
      <c r="A459">
        <v>2013</v>
      </c>
    </row>
    <row r="460" spans="1:1" x14ac:dyDescent="0.25">
      <c r="A460">
        <v>2011</v>
      </c>
    </row>
    <row r="461" spans="1:1" x14ac:dyDescent="0.25">
      <c r="A461">
        <v>2014</v>
      </c>
    </row>
    <row r="462" spans="1:1" x14ac:dyDescent="0.25">
      <c r="A462">
        <v>2013</v>
      </c>
    </row>
    <row r="463" spans="1:1" x14ac:dyDescent="0.25">
      <c r="A463">
        <v>2011</v>
      </c>
    </row>
    <row r="464" spans="1:1" x14ac:dyDescent="0.25">
      <c r="A464">
        <v>2011</v>
      </c>
    </row>
    <row r="465" spans="1:1" x14ac:dyDescent="0.25">
      <c r="A465">
        <v>2016</v>
      </c>
    </row>
    <row r="466" spans="1:1" x14ac:dyDescent="0.25">
      <c r="A466">
        <v>2014</v>
      </c>
    </row>
    <row r="467" spans="1:1" x14ac:dyDescent="0.25">
      <c r="A467">
        <v>2012</v>
      </c>
    </row>
    <row r="468" spans="1:1" x14ac:dyDescent="0.25">
      <c r="A468">
        <v>2012</v>
      </c>
    </row>
    <row r="469" spans="1:1" x14ac:dyDescent="0.25">
      <c r="A469">
        <v>2012</v>
      </c>
    </row>
    <row r="470" spans="1:1" x14ac:dyDescent="0.25">
      <c r="A470">
        <v>2014</v>
      </c>
    </row>
    <row r="471" spans="1:1" x14ac:dyDescent="0.25">
      <c r="A471">
        <v>2013</v>
      </c>
    </row>
    <row r="472" spans="1:1" x14ac:dyDescent="0.25">
      <c r="A472">
        <v>2014</v>
      </c>
    </row>
    <row r="473" spans="1:1" x14ac:dyDescent="0.25">
      <c r="A473">
        <v>2014</v>
      </c>
    </row>
    <row r="474" spans="1:1" x14ac:dyDescent="0.25">
      <c r="A474">
        <v>2014</v>
      </c>
    </row>
    <row r="475" spans="1:1" x14ac:dyDescent="0.25">
      <c r="A475">
        <v>2017</v>
      </c>
    </row>
    <row r="476" spans="1:1" x14ac:dyDescent="0.25">
      <c r="A476">
        <v>2015</v>
      </c>
    </row>
    <row r="477" spans="1:1" x14ac:dyDescent="0.25">
      <c r="A477">
        <v>2014</v>
      </c>
    </row>
    <row r="478" spans="1:1" x14ac:dyDescent="0.25">
      <c r="A478">
        <v>2012</v>
      </c>
    </row>
    <row r="479" spans="1:1" x14ac:dyDescent="0.25">
      <c r="A479">
        <v>2015</v>
      </c>
    </row>
    <row r="480" spans="1:1" x14ac:dyDescent="0.25">
      <c r="A480">
        <v>2014</v>
      </c>
    </row>
    <row r="481" spans="1:1" x14ac:dyDescent="0.25">
      <c r="A481">
        <v>2013</v>
      </c>
    </row>
    <row r="482" spans="1:1" x14ac:dyDescent="0.25">
      <c r="A482">
        <v>2012</v>
      </c>
    </row>
    <row r="483" spans="1:1" x14ac:dyDescent="0.25">
      <c r="A483">
        <v>2016</v>
      </c>
    </row>
    <row r="484" spans="1:1" x14ac:dyDescent="0.25">
      <c r="A484">
        <v>2012</v>
      </c>
    </row>
    <row r="485" spans="1:1" x14ac:dyDescent="0.25">
      <c r="A485">
        <v>2015</v>
      </c>
    </row>
    <row r="486" spans="1:1" x14ac:dyDescent="0.25">
      <c r="A486">
        <v>2013</v>
      </c>
    </row>
    <row r="487" spans="1:1" x14ac:dyDescent="0.25">
      <c r="A487">
        <v>2014</v>
      </c>
    </row>
    <row r="488" spans="1:1" x14ac:dyDescent="0.25">
      <c r="A488">
        <v>2016</v>
      </c>
    </row>
    <row r="489" spans="1:1" x14ac:dyDescent="0.25">
      <c r="A489">
        <v>2016</v>
      </c>
    </row>
    <row r="490" spans="1:1" x14ac:dyDescent="0.25">
      <c r="A490">
        <v>2011</v>
      </c>
    </row>
    <row r="491" spans="1:1" x14ac:dyDescent="0.25">
      <c r="A491">
        <v>2012</v>
      </c>
    </row>
    <row r="492" spans="1:1" x14ac:dyDescent="0.25">
      <c r="A492">
        <v>2015</v>
      </c>
    </row>
    <row r="493" spans="1:1" x14ac:dyDescent="0.25">
      <c r="A493">
        <v>2016</v>
      </c>
    </row>
    <row r="494" spans="1:1" x14ac:dyDescent="0.25">
      <c r="A494">
        <v>2015</v>
      </c>
    </row>
    <row r="495" spans="1:1" x14ac:dyDescent="0.25">
      <c r="A495">
        <v>2014</v>
      </c>
    </row>
    <row r="496" spans="1:1" x14ac:dyDescent="0.25">
      <c r="A496">
        <v>2015</v>
      </c>
    </row>
    <row r="497" spans="1:1" x14ac:dyDescent="0.25">
      <c r="A497">
        <v>2013</v>
      </c>
    </row>
    <row r="498" spans="1:1" x14ac:dyDescent="0.25">
      <c r="A498">
        <v>2014</v>
      </c>
    </row>
    <row r="499" spans="1:1" x14ac:dyDescent="0.25">
      <c r="A499">
        <v>2011</v>
      </c>
    </row>
    <row r="500" spans="1:1" x14ac:dyDescent="0.25">
      <c r="A500">
        <v>2009</v>
      </c>
    </row>
    <row r="501" spans="1:1" x14ac:dyDescent="0.25">
      <c r="A501">
        <v>2010</v>
      </c>
    </row>
    <row r="502" spans="1:1" x14ac:dyDescent="0.25">
      <c r="A502">
        <v>2011</v>
      </c>
    </row>
    <row r="503" spans="1:1" x14ac:dyDescent="0.25">
      <c r="A503">
        <v>2012</v>
      </c>
    </row>
    <row r="504" spans="1:1" x14ac:dyDescent="0.25">
      <c r="A504">
        <v>2014</v>
      </c>
    </row>
    <row r="505" spans="1:1" x14ac:dyDescent="0.25">
      <c r="A505">
        <v>2012</v>
      </c>
    </row>
    <row r="506" spans="1:1" x14ac:dyDescent="0.25">
      <c r="A506">
        <v>2015</v>
      </c>
    </row>
    <row r="507" spans="1:1" x14ac:dyDescent="0.25">
      <c r="A507">
        <v>2013</v>
      </c>
    </row>
    <row r="508" spans="1:1" x14ac:dyDescent="0.25">
      <c r="A508">
        <v>2012</v>
      </c>
    </row>
    <row r="509" spans="1:1" x14ac:dyDescent="0.25">
      <c r="A509">
        <v>2012</v>
      </c>
    </row>
    <row r="510" spans="1:1" x14ac:dyDescent="0.25">
      <c r="A510">
        <v>2015</v>
      </c>
    </row>
    <row r="511" spans="1:1" x14ac:dyDescent="0.25">
      <c r="A511">
        <v>2016</v>
      </c>
    </row>
    <row r="512" spans="1:1" x14ac:dyDescent="0.25">
      <c r="A512">
        <v>2013</v>
      </c>
    </row>
    <row r="513" spans="1:1" x14ac:dyDescent="0.25">
      <c r="A513">
        <v>2016</v>
      </c>
    </row>
    <row r="514" spans="1:1" x14ac:dyDescent="0.25">
      <c r="A514">
        <v>2016</v>
      </c>
    </row>
    <row r="515" spans="1:1" x14ac:dyDescent="0.25">
      <c r="A515">
        <v>2014</v>
      </c>
    </row>
    <row r="516" spans="1:1" x14ac:dyDescent="0.25">
      <c r="A516">
        <v>2015</v>
      </c>
    </row>
    <row r="517" spans="1:1" x14ac:dyDescent="0.25">
      <c r="A517">
        <v>2015</v>
      </c>
    </row>
    <row r="518" spans="1:1" x14ac:dyDescent="0.25">
      <c r="A518">
        <v>2017</v>
      </c>
    </row>
    <row r="519" spans="1:1" x14ac:dyDescent="0.25">
      <c r="A519">
        <v>2015</v>
      </c>
    </row>
    <row r="520" spans="1:1" x14ac:dyDescent="0.25">
      <c r="A520">
        <v>2012</v>
      </c>
    </row>
    <row r="521" spans="1:1" x14ac:dyDescent="0.25">
      <c r="A521">
        <v>2015</v>
      </c>
    </row>
    <row r="522" spans="1:1" x14ac:dyDescent="0.25">
      <c r="A522">
        <v>2016</v>
      </c>
    </row>
    <row r="523" spans="1:1" x14ac:dyDescent="0.25">
      <c r="A523">
        <v>2016</v>
      </c>
    </row>
    <row r="524" spans="1:1" x14ac:dyDescent="0.25">
      <c r="A524">
        <v>2015</v>
      </c>
    </row>
    <row r="525" spans="1:1" x14ac:dyDescent="0.25">
      <c r="A525">
        <v>2016</v>
      </c>
    </row>
    <row r="526" spans="1:1" x14ac:dyDescent="0.25">
      <c r="A526">
        <v>2014</v>
      </c>
    </row>
    <row r="527" spans="1:1" x14ac:dyDescent="0.25">
      <c r="A527">
        <v>2015</v>
      </c>
    </row>
    <row r="528" spans="1:1" x14ac:dyDescent="0.25">
      <c r="A528">
        <v>2017</v>
      </c>
    </row>
    <row r="529" spans="1:1" x14ac:dyDescent="0.25">
      <c r="A529">
        <v>2015</v>
      </c>
    </row>
    <row r="530" spans="1:1" x14ac:dyDescent="0.25">
      <c r="A530">
        <v>2016</v>
      </c>
    </row>
    <row r="531" spans="1:1" x14ac:dyDescent="0.25">
      <c r="A531">
        <v>2015</v>
      </c>
    </row>
    <row r="532" spans="1:1" x14ac:dyDescent="0.25">
      <c r="A532">
        <v>2016</v>
      </c>
    </row>
    <row r="533" spans="1:1" x14ac:dyDescent="0.25">
      <c r="A533">
        <v>2016</v>
      </c>
    </row>
    <row r="534" spans="1:1" x14ac:dyDescent="0.25">
      <c r="A534">
        <v>2016</v>
      </c>
    </row>
    <row r="535" spans="1:1" x14ac:dyDescent="0.25">
      <c r="A535">
        <v>2015</v>
      </c>
    </row>
    <row r="536" spans="1:1" x14ac:dyDescent="0.25">
      <c r="A536">
        <v>2016</v>
      </c>
    </row>
    <row r="537" spans="1:1" x14ac:dyDescent="0.25">
      <c r="A537">
        <v>2015</v>
      </c>
    </row>
    <row r="538" spans="1:1" x14ac:dyDescent="0.25">
      <c r="A538">
        <v>2015</v>
      </c>
    </row>
    <row r="539" spans="1:1" x14ac:dyDescent="0.25">
      <c r="A539">
        <v>2016</v>
      </c>
    </row>
    <row r="540" spans="1:1" x14ac:dyDescent="0.25">
      <c r="A540">
        <v>2016</v>
      </c>
    </row>
    <row r="541" spans="1:1" x14ac:dyDescent="0.25">
      <c r="A541">
        <v>2015</v>
      </c>
    </row>
    <row r="542" spans="1:1" x14ac:dyDescent="0.25">
      <c r="A542">
        <v>2015</v>
      </c>
    </row>
    <row r="543" spans="1:1" x14ac:dyDescent="0.25">
      <c r="A543">
        <v>2016</v>
      </c>
    </row>
    <row r="544" spans="1:1" x14ac:dyDescent="0.25">
      <c r="A544">
        <v>2014</v>
      </c>
    </row>
    <row r="545" spans="1:1" x14ac:dyDescent="0.25">
      <c r="A545">
        <v>2016</v>
      </c>
    </row>
    <row r="546" spans="1:1" x14ac:dyDescent="0.25">
      <c r="A546">
        <v>2015</v>
      </c>
    </row>
    <row r="547" spans="1:1" x14ac:dyDescent="0.25">
      <c r="A547">
        <v>2015</v>
      </c>
    </row>
    <row r="548" spans="1:1" x14ac:dyDescent="0.25">
      <c r="A548">
        <v>2016</v>
      </c>
    </row>
    <row r="549" spans="1:1" x14ac:dyDescent="0.25">
      <c r="A549">
        <v>2015</v>
      </c>
    </row>
    <row r="550" spans="1:1" x14ac:dyDescent="0.25">
      <c r="A550">
        <v>2015</v>
      </c>
    </row>
    <row r="551" spans="1:1" x14ac:dyDescent="0.25">
      <c r="A551">
        <v>2017</v>
      </c>
    </row>
    <row r="552" spans="1:1" x14ac:dyDescent="0.25">
      <c r="A552">
        <v>2015</v>
      </c>
    </row>
    <row r="553" spans="1:1" x14ac:dyDescent="0.25">
      <c r="A553">
        <v>2015</v>
      </c>
    </row>
    <row r="554" spans="1:1" x14ac:dyDescent="0.25">
      <c r="A554">
        <v>2014</v>
      </c>
    </row>
    <row r="555" spans="1:1" x14ac:dyDescent="0.25">
      <c r="A555">
        <v>2014</v>
      </c>
    </row>
    <row r="556" spans="1:1" x14ac:dyDescent="0.25">
      <c r="A556">
        <v>2016</v>
      </c>
    </row>
    <row r="557" spans="1:1" x14ac:dyDescent="0.25">
      <c r="A557">
        <v>2015</v>
      </c>
    </row>
    <row r="558" spans="1:1" x14ac:dyDescent="0.25">
      <c r="A558">
        <v>2016</v>
      </c>
    </row>
    <row r="559" spans="1:1" x14ac:dyDescent="0.25">
      <c r="A559">
        <v>2015</v>
      </c>
    </row>
    <row r="560" spans="1:1" x14ac:dyDescent="0.25">
      <c r="A560">
        <v>2015</v>
      </c>
    </row>
    <row r="561" spans="1:1" x14ac:dyDescent="0.25">
      <c r="A561">
        <v>2014</v>
      </c>
    </row>
    <row r="562" spans="1:1" x14ac:dyDescent="0.25">
      <c r="A562">
        <v>2015</v>
      </c>
    </row>
    <row r="563" spans="1:1" x14ac:dyDescent="0.25">
      <c r="A563">
        <v>2016</v>
      </c>
    </row>
    <row r="564" spans="1:1" x14ac:dyDescent="0.25">
      <c r="A564">
        <v>2015</v>
      </c>
    </row>
    <row r="565" spans="1:1" x14ac:dyDescent="0.25">
      <c r="A565">
        <v>2016</v>
      </c>
    </row>
    <row r="566" spans="1:1" x14ac:dyDescent="0.25">
      <c r="A566">
        <v>2015</v>
      </c>
    </row>
    <row r="567" spans="1:1" x14ac:dyDescent="0.25">
      <c r="A567">
        <v>2016</v>
      </c>
    </row>
    <row r="568" spans="1:1" x14ac:dyDescent="0.25">
      <c r="A568">
        <v>2014</v>
      </c>
    </row>
    <row r="569" spans="1:1" x14ac:dyDescent="0.25">
      <c r="A569">
        <v>2015</v>
      </c>
    </row>
    <row r="570" spans="1:1" x14ac:dyDescent="0.25">
      <c r="A570">
        <v>2015</v>
      </c>
    </row>
    <row r="571" spans="1:1" x14ac:dyDescent="0.25">
      <c r="A571">
        <v>2016</v>
      </c>
    </row>
    <row r="572" spans="1:1" x14ac:dyDescent="0.25">
      <c r="A572">
        <v>2015</v>
      </c>
    </row>
    <row r="573" spans="1:1" x14ac:dyDescent="0.25">
      <c r="A573">
        <v>2015</v>
      </c>
    </row>
    <row r="574" spans="1:1" x14ac:dyDescent="0.25">
      <c r="A574">
        <v>2014</v>
      </c>
    </row>
    <row r="575" spans="1:1" x14ac:dyDescent="0.25">
      <c r="A575">
        <v>2016</v>
      </c>
    </row>
    <row r="576" spans="1:1" x14ac:dyDescent="0.25">
      <c r="A576">
        <v>2015</v>
      </c>
    </row>
    <row r="577" spans="1:1" x14ac:dyDescent="0.25">
      <c r="A577">
        <v>2015</v>
      </c>
    </row>
    <row r="578" spans="1:1" x14ac:dyDescent="0.25">
      <c r="A578">
        <v>2016</v>
      </c>
    </row>
    <row r="579" spans="1:1" x14ac:dyDescent="0.25">
      <c r="A579">
        <v>2015</v>
      </c>
    </row>
    <row r="580" spans="1:1" x14ac:dyDescent="0.25">
      <c r="A580">
        <v>2014</v>
      </c>
    </row>
    <row r="581" spans="1:1" x14ac:dyDescent="0.25">
      <c r="A581">
        <v>2016</v>
      </c>
    </row>
    <row r="582" spans="1:1" x14ac:dyDescent="0.25">
      <c r="A582">
        <v>2015</v>
      </c>
    </row>
    <row r="583" spans="1:1" x14ac:dyDescent="0.25">
      <c r="A583">
        <v>2015</v>
      </c>
    </row>
    <row r="584" spans="1:1" x14ac:dyDescent="0.25">
      <c r="A584">
        <v>2015</v>
      </c>
    </row>
    <row r="585" spans="1:1" x14ac:dyDescent="0.25">
      <c r="A585">
        <v>2015</v>
      </c>
    </row>
    <row r="586" spans="1:1" x14ac:dyDescent="0.25">
      <c r="A586">
        <v>2015</v>
      </c>
    </row>
    <row r="587" spans="1:1" x14ac:dyDescent="0.25">
      <c r="A587">
        <v>2015</v>
      </c>
    </row>
    <row r="588" spans="1:1" x14ac:dyDescent="0.25">
      <c r="A588">
        <v>2015</v>
      </c>
    </row>
    <row r="589" spans="1:1" x14ac:dyDescent="0.25">
      <c r="A589">
        <v>2016</v>
      </c>
    </row>
    <row r="590" spans="1:1" x14ac:dyDescent="0.25">
      <c r="A590">
        <v>2015</v>
      </c>
    </row>
    <row r="591" spans="1:1" x14ac:dyDescent="0.25">
      <c r="A591">
        <v>2016</v>
      </c>
    </row>
    <row r="592" spans="1:1" x14ac:dyDescent="0.25">
      <c r="A592">
        <v>2015</v>
      </c>
    </row>
    <row r="593" spans="1:1" x14ac:dyDescent="0.25">
      <c r="A593">
        <v>2014</v>
      </c>
    </row>
    <row r="594" spans="1:1" x14ac:dyDescent="0.25">
      <c r="A594">
        <v>2015</v>
      </c>
    </row>
    <row r="595" spans="1:1" x14ac:dyDescent="0.25">
      <c r="A595">
        <v>2016</v>
      </c>
    </row>
    <row r="596" spans="1:1" x14ac:dyDescent="0.25">
      <c r="A596">
        <v>2015</v>
      </c>
    </row>
    <row r="597" spans="1:1" x14ac:dyDescent="0.25">
      <c r="A597">
        <v>2016</v>
      </c>
    </row>
    <row r="598" spans="1:1" x14ac:dyDescent="0.25">
      <c r="A598">
        <v>2016</v>
      </c>
    </row>
    <row r="599" spans="1:1" x14ac:dyDescent="0.25">
      <c r="A599">
        <v>2014</v>
      </c>
    </row>
    <row r="600" spans="1:1" x14ac:dyDescent="0.25">
      <c r="A600">
        <v>2015</v>
      </c>
    </row>
    <row r="601" spans="1:1" x14ac:dyDescent="0.25">
      <c r="A601">
        <v>2015</v>
      </c>
    </row>
    <row r="602" spans="1:1" x14ac:dyDescent="0.25">
      <c r="A602">
        <v>2014</v>
      </c>
    </row>
    <row r="603" spans="1:1" x14ac:dyDescent="0.25">
      <c r="A603">
        <v>2015</v>
      </c>
    </row>
    <row r="604" spans="1:1" x14ac:dyDescent="0.25">
      <c r="A604">
        <v>2014</v>
      </c>
    </row>
    <row r="605" spans="1:1" x14ac:dyDescent="0.25">
      <c r="A605">
        <v>2014</v>
      </c>
    </row>
    <row r="606" spans="1:1" x14ac:dyDescent="0.25">
      <c r="A606">
        <v>2015</v>
      </c>
    </row>
    <row r="607" spans="1:1" x14ac:dyDescent="0.25">
      <c r="A607">
        <v>2015</v>
      </c>
    </row>
    <row r="608" spans="1:1" x14ac:dyDescent="0.25">
      <c r="A608">
        <v>2015</v>
      </c>
    </row>
    <row r="609" spans="1:1" x14ac:dyDescent="0.25">
      <c r="A609">
        <v>2015</v>
      </c>
    </row>
    <row r="610" spans="1:1" x14ac:dyDescent="0.25">
      <c r="A610">
        <v>2015</v>
      </c>
    </row>
    <row r="611" spans="1:1" x14ac:dyDescent="0.25">
      <c r="A611">
        <v>2015</v>
      </c>
    </row>
    <row r="612" spans="1:1" x14ac:dyDescent="0.25">
      <c r="A612">
        <v>2015</v>
      </c>
    </row>
    <row r="613" spans="1:1" x14ac:dyDescent="0.25">
      <c r="A613">
        <v>2016</v>
      </c>
    </row>
    <row r="614" spans="1:1" x14ac:dyDescent="0.25">
      <c r="A614">
        <v>2015</v>
      </c>
    </row>
    <row r="615" spans="1:1" x14ac:dyDescent="0.25">
      <c r="A615">
        <v>2016</v>
      </c>
    </row>
    <row r="616" spans="1:1" x14ac:dyDescent="0.25">
      <c r="A616">
        <v>2015</v>
      </c>
    </row>
    <row r="617" spans="1:1" x14ac:dyDescent="0.25">
      <c r="A617">
        <v>2017</v>
      </c>
    </row>
    <row r="618" spans="1:1" x14ac:dyDescent="0.25">
      <c r="A618">
        <v>2015</v>
      </c>
    </row>
    <row r="619" spans="1:1" x14ac:dyDescent="0.25">
      <c r="A619">
        <v>2015</v>
      </c>
    </row>
    <row r="620" spans="1:1" x14ac:dyDescent="0.25">
      <c r="A620">
        <v>2014</v>
      </c>
    </row>
    <row r="621" spans="1:1" x14ac:dyDescent="0.25">
      <c r="A621">
        <v>2014</v>
      </c>
    </row>
    <row r="622" spans="1:1" x14ac:dyDescent="0.25">
      <c r="A622">
        <v>2016</v>
      </c>
    </row>
    <row r="623" spans="1:1" x14ac:dyDescent="0.25">
      <c r="A623">
        <v>2016</v>
      </c>
    </row>
    <row r="624" spans="1:1" x14ac:dyDescent="0.25">
      <c r="A624">
        <v>2015</v>
      </c>
    </row>
    <row r="625" spans="1:1" x14ac:dyDescent="0.25">
      <c r="A625">
        <v>2015</v>
      </c>
    </row>
    <row r="626" spans="1:1" x14ac:dyDescent="0.25">
      <c r="A626">
        <v>2017</v>
      </c>
    </row>
    <row r="627" spans="1:1" x14ac:dyDescent="0.25">
      <c r="A627">
        <v>2015</v>
      </c>
    </row>
    <row r="628" spans="1:1" x14ac:dyDescent="0.25">
      <c r="A628">
        <v>2016</v>
      </c>
    </row>
    <row r="629" spans="1:1" x14ac:dyDescent="0.25">
      <c r="A629">
        <v>2014</v>
      </c>
    </row>
    <row r="630" spans="1:1" x14ac:dyDescent="0.25">
      <c r="A630">
        <v>2016</v>
      </c>
    </row>
    <row r="631" spans="1:1" x14ac:dyDescent="0.25">
      <c r="A631">
        <v>2015</v>
      </c>
    </row>
    <row r="632" spans="1:1" x14ac:dyDescent="0.25">
      <c r="A632">
        <v>2016</v>
      </c>
    </row>
    <row r="633" spans="1:1" x14ac:dyDescent="0.25">
      <c r="A633">
        <v>2015</v>
      </c>
    </row>
    <row r="634" spans="1:1" x14ac:dyDescent="0.25">
      <c r="A634">
        <v>2016</v>
      </c>
    </row>
    <row r="635" spans="1:1" x14ac:dyDescent="0.25">
      <c r="A635">
        <v>2015</v>
      </c>
    </row>
    <row r="636" spans="1:1" x14ac:dyDescent="0.25">
      <c r="A636">
        <v>2015</v>
      </c>
    </row>
    <row r="637" spans="1:1" x14ac:dyDescent="0.25">
      <c r="A637">
        <v>2015</v>
      </c>
    </row>
    <row r="638" spans="1:1" x14ac:dyDescent="0.25">
      <c r="A638">
        <v>2017</v>
      </c>
    </row>
    <row r="639" spans="1:1" x14ac:dyDescent="0.25">
      <c r="A639">
        <v>2017</v>
      </c>
    </row>
    <row r="640" spans="1:1" x14ac:dyDescent="0.25">
      <c r="A640">
        <v>2014</v>
      </c>
    </row>
    <row r="641" spans="1:1" x14ac:dyDescent="0.25">
      <c r="A641">
        <v>2016</v>
      </c>
    </row>
    <row r="642" spans="1:1" x14ac:dyDescent="0.25">
      <c r="A642">
        <v>2015</v>
      </c>
    </row>
    <row r="643" spans="1:1" x14ac:dyDescent="0.25">
      <c r="A643">
        <v>2015</v>
      </c>
    </row>
    <row r="644" spans="1:1" x14ac:dyDescent="0.25">
      <c r="A644">
        <v>2015</v>
      </c>
    </row>
    <row r="645" spans="1:1" x14ac:dyDescent="0.25">
      <c r="A645">
        <v>2014</v>
      </c>
    </row>
    <row r="646" spans="1:1" x14ac:dyDescent="0.25">
      <c r="A646">
        <v>2016</v>
      </c>
    </row>
    <row r="647" spans="1:1" x14ac:dyDescent="0.25">
      <c r="A647">
        <v>2014</v>
      </c>
    </row>
    <row r="648" spans="1:1" x14ac:dyDescent="0.25">
      <c r="A648">
        <v>2016</v>
      </c>
    </row>
    <row r="649" spans="1:1" x14ac:dyDescent="0.25">
      <c r="A649">
        <v>2014</v>
      </c>
    </row>
    <row r="650" spans="1:1" x14ac:dyDescent="0.25">
      <c r="A650">
        <v>2014</v>
      </c>
    </row>
    <row r="651" spans="1:1" x14ac:dyDescent="0.25">
      <c r="A651">
        <v>2014</v>
      </c>
    </row>
    <row r="652" spans="1:1" x14ac:dyDescent="0.25">
      <c r="A652">
        <v>2014</v>
      </c>
    </row>
    <row r="653" spans="1:1" x14ac:dyDescent="0.25">
      <c r="A653">
        <v>2016</v>
      </c>
    </row>
    <row r="654" spans="1:1" x14ac:dyDescent="0.25">
      <c r="A654">
        <v>2015</v>
      </c>
    </row>
    <row r="655" spans="1:1" x14ac:dyDescent="0.25">
      <c r="A655">
        <v>2015</v>
      </c>
    </row>
    <row r="656" spans="1:1" x14ac:dyDescent="0.25">
      <c r="A656">
        <v>2015</v>
      </c>
    </row>
    <row r="657" spans="1:1" x14ac:dyDescent="0.25">
      <c r="A657">
        <v>2016</v>
      </c>
    </row>
    <row r="658" spans="1:1" x14ac:dyDescent="0.25">
      <c r="A658">
        <v>2015</v>
      </c>
    </row>
    <row r="659" spans="1:1" x14ac:dyDescent="0.25">
      <c r="A659">
        <v>2015</v>
      </c>
    </row>
    <row r="660" spans="1:1" x14ac:dyDescent="0.25">
      <c r="A660">
        <v>2015</v>
      </c>
    </row>
    <row r="661" spans="1:1" x14ac:dyDescent="0.25">
      <c r="A661">
        <v>2014</v>
      </c>
    </row>
    <row r="662" spans="1:1" x14ac:dyDescent="0.25">
      <c r="A662">
        <v>2016</v>
      </c>
    </row>
    <row r="663" spans="1:1" x14ac:dyDescent="0.25">
      <c r="A663">
        <v>2014</v>
      </c>
    </row>
    <row r="664" spans="1:1" x14ac:dyDescent="0.25">
      <c r="A664">
        <v>2015</v>
      </c>
    </row>
    <row r="665" spans="1:1" x14ac:dyDescent="0.25">
      <c r="A665">
        <v>2015</v>
      </c>
    </row>
    <row r="666" spans="1:1" x14ac:dyDescent="0.25">
      <c r="A666">
        <v>2016</v>
      </c>
    </row>
    <row r="667" spans="1:1" x14ac:dyDescent="0.25">
      <c r="A667">
        <v>2014</v>
      </c>
    </row>
    <row r="668" spans="1:1" x14ac:dyDescent="0.25">
      <c r="A668">
        <v>2016</v>
      </c>
    </row>
    <row r="669" spans="1:1" x14ac:dyDescent="0.25">
      <c r="A669">
        <v>2015</v>
      </c>
    </row>
    <row r="670" spans="1:1" x14ac:dyDescent="0.25">
      <c r="A670">
        <v>2016</v>
      </c>
    </row>
    <row r="671" spans="1:1" x14ac:dyDescent="0.25">
      <c r="A671">
        <v>2016</v>
      </c>
    </row>
    <row r="672" spans="1:1" x14ac:dyDescent="0.25">
      <c r="A672">
        <v>2014</v>
      </c>
    </row>
    <row r="673" spans="1:1" x14ac:dyDescent="0.25">
      <c r="A673">
        <v>2014</v>
      </c>
    </row>
    <row r="674" spans="1:1" x14ac:dyDescent="0.25">
      <c r="A674">
        <v>2014</v>
      </c>
    </row>
    <row r="675" spans="1:1" x14ac:dyDescent="0.25">
      <c r="A675">
        <v>2014</v>
      </c>
    </row>
    <row r="676" spans="1:1" x14ac:dyDescent="0.25">
      <c r="A676">
        <v>2014</v>
      </c>
    </row>
    <row r="677" spans="1:1" x14ac:dyDescent="0.25">
      <c r="A677">
        <v>2015</v>
      </c>
    </row>
    <row r="678" spans="1:1" x14ac:dyDescent="0.25">
      <c r="A678">
        <v>2016</v>
      </c>
    </row>
    <row r="679" spans="1:1" x14ac:dyDescent="0.25">
      <c r="A679">
        <v>2016</v>
      </c>
    </row>
    <row r="680" spans="1:1" x14ac:dyDescent="0.25">
      <c r="A680">
        <v>2016</v>
      </c>
    </row>
    <row r="681" spans="1:1" x14ac:dyDescent="0.25">
      <c r="A681">
        <v>2014</v>
      </c>
    </row>
    <row r="682" spans="1:1" x14ac:dyDescent="0.25">
      <c r="A682">
        <v>2016</v>
      </c>
    </row>
    <row r="683" spans="1:1" x14ac:dyDescent="0.25">
      <c r="A683">
        <v>2017</v>
      </c>
    </row>
    <row r="684" spans="1:1" x14ac:dyDescent="0.25">
      <c r="A684">
        <v>2016</v>
      </c>
    </row>
    <row r="685" spans="1:1" x14ac:dyDescent="0.25">
      <c r="A685">
        <v>2014</v>
      </c>
    </row>
    <row r="686" spans="1:1" x14ac:dyDescent="0.25">
      <c r="A686">
        <v>2014</v>
      </c>
    </row>
    <row r="687" spans="1:1" x14ac:dyDescent="0.25">
      <c r="A687">
        <v>2015</v>
      </c>
    </row>
    <row r="688" spans="1:1" x14ac:dyDescent="0.25">
      <c r="A688">
        <v>2016</v>
      </c>
    </row>
    <row r="689" spans="1:1" x14ac:dyDescent="0.25">
      <c r="A689">
        <v>2015</v>
      </c>
    </row>
    <row r="690" spans="1:1" x14ac:dyDescent="0.25">
      <c r="A690">
        <v>2016</v>
      </c>
    </row>
    <row r="691" spans="1:1" x14ac:dyDescent="0.25">
      <c r="A691">
        <v>2016</v>
      </c>
    </row>
    <row r="692" spans="1:1" x14ac:dyDescent="0.25">
      <c r="A692">
        <v>2015</v>
      </c>
    </row>
    <row r="693" spans="1:1" x14ac:dyDescent="0.25">
      <c r="A693">
        <v>2016</v>
      </c>
    </row>
    <row r="694" spans="1:1" x14ac:dyDescent="0.25">
      <c r="A694">
        <v>2015</v>
      </c>
    </row>
    <row r="695" spans="1:1" x14ac:dyDescent="0.25">
      <c r="A695">
        <v>2017</v>
      </c>
    </row>
    <row r="696" spans="1:1" x14ac:dyDescent="0.25">
      <c r="A696">
        <v>2014</v>
      </c>
    </row>
    <row r="697" spans="1:1" x14ac:dyDescent="0.25">
      <c r="A697">
        <v>2014</v>
      </c>
    </row>
    <row r="698" spans="1:1" x14ac:dyDescent="0.25">
      <c r="A698">
        <v>2016</v>
      </c>
    </row>
    <row r="699" spans="1:1" x14ac:dyDescent="0.25">
      <c r="A699">
        <v>2014</v>
      </c>
    </row>
    <row r="700" spans="1:1" x14ac:dyDescent="0.25">
      <c r="A700">
        <v>2013</v>
      </c>
    </row>
    <row r="701" spans="1:1" x14ac:dyDescent="0.25">
      <c r="A701">
        <v>2016</v>
      </c>
    </row>
    <row r="702" spans="1:1" x14ac:dyDescent="0.25">
      <c r="A702">
        <v>2014</v>
      </c>
    </row>
    <row r="703" spans="1:1" x14ac:dyDescent="0.25">
      <c r="A703">
        <v>2016</v>
      </c>
    </row>
    <row r="704" spans="1:1" x14ac:dyDescent="0.25">
      <c r="A704">
        <v>2016</v>
      </c>
    </row>
    <row r="705" spans="1:1" x14ac:dyDescent="0.25">
      <c r="A705">
        <v>2016</v>
      </c>
    </row>
    <row r="706" spans="1:1" x14ac:dyDescent="0.25">
      <c r="A706">
        <v>2016</v>
      </c>
    </row>
    <row r="707" spans="1:1" x14ac:dyDescent="0.25">
      <c r="A707">
        <v>2016</v>
      </c>
    </row>
    <row r="708" spans="1:1" x14ac:dyDescent="0.25">
      <c r="A708">
        <v>2016</v>
      </c>
    </row>
    <row r="709" spans="1:1" x14ac:dyDescent="0.25">
      <c r="A709">
        <v>2014</v>
      </c>
    </row>
    <row r="710" spans="1:1" x14ac:dyDescent="0.25">
      <c r="A710">
        <v>2014</v>
      </c>
    </row>
    <row r="711" spans="1:1" x14ac:dyDescent="0.25">
      <c r="A711">
        <v>2014</v>
      </c>
    </row>
    <row r="712" spans="1:1" x14ac:dyDescent="0.25">
      <c r="A712">
        <v>2016</v>
      </c>
    </row>
    <row r="713" spans="1:1" x14ac:dyDescent="0.25">
      <c r="A713">
        <v>2016</v>
      </c>
    </row>
    <row r="714" spans="1:1" x14ac:dyDescent="0.25">
      <c r="A714">
        <v>2016</v>
      </c>
    </row>
    <row r="715" spans="1:1" x14ac:dyDescent="0.25">
      <c r="A715">
        <v>2016</v>
      </c>
    </row>
    <row r="716" spans="1:1" x14ac:dyDescent="0.25">
      <c r="A716">
        <v>2015</v>
      </c>
    </row>
    <row r="717" spans="1:1" x14ac:dyDescent="0.25">
      <c r="A717">
        <v>2014</v>
      </c>
    </row>
    <row r="718" spans="1:1" x14ac:dyDescent="0.25">
      <c r="A718">
        <v>2014</v>
      </c>
    </row>
    <row r="719" spans="1:1" x14ac:dyDescent="0.25">
      <c r="A719">
        <v>2017</v>
      </c>
    </row>
    <row r="720" spans="1:1" x14ac:dyDescent="0.25">
      <c r="A720">
        <v>2016</v>
      </c>
    </row>
    <row r="721" spans="1:1" x14ac:dyDescent="0.25">
      <c r="A721">
        <v>2012</v>
      </c>
    </row>
    <row r="722" spans="1:1" x14ac:dyDescent="0.25">
      <c r="A722">
        <v>2014</v>
      </c>
    </row>
    <row r="723" spans="1:1" x14ac:dyDescent="0.25">
      <c r="A723">
        <v>2012</v>
      </c>
    </row>
    <row r="724" spans="1:1" x14ac:dyDescent="0.25">
      <c r="A724">
        <v>2015</v>
      </c>
    </row>
    <row r="725" spans="1:1" x14ac:dyDescent="0.25">
      <c r="A725">
        <v>2011</v>
      </c>
    </row>
    <row r="726" spans="1:1" x14ac:dyDescent="0.25">
      <c r="A726">
        <v>2015</v>
      </c>
    </row>
    <row r="727" spans="1:1" x14ac:dyDescent="0.25">
      <c r="A727">
        <v>2013</v>
      </c>
    </row>
    <row r="728" spans="1:1" x14ac:dyDescent="0.25">
      <c r="A728">
        <v>2012</v>
      </c>
    </row>
    <row r="729" spans="1:1" x14ac:dyDescent="0.25">
      <c r="A729">
        <v>2011</v>
      </c>
    </row>
    <row r="730" spans="1:1" x14ac:dyDescent="0.25">
      <c r="A730">
        <v>2012</v>
      </c>
    </row>
    <row r="731" spans="1:1" x14ac:dyDescent="0.25">
      <c r="A731">
        <v>2011</v>
      </c>
    </row>
    <row r="732" spans="1:1" x14ac:dyDescent="0.25">
      <c r="A732">
        <v>2011</v>
      </c>
    </row>
    <row r="733" spans="1:1" x14ac:dyDescent="0.25">
      <c r="A733">
        <v>2013</v>
      </c>
    </row>
    <row r="734" spans="1:1" x14ac:dyDescent="0.25">
      <c r="A734">
        <v>2013</v>
      </c>
    </row>
    <row r="735" spans="1:1" x14ac:dyDescent="0.25">
      <c r="A735">
        <v>2015</v>
      </c>
    </row>
    <row r="736" spans="1:1" x14ac:dyDescent="0.25">
      <c r="A736">
        <v>2014</v>
      </c>
    </row>
    <row r="737" spans="1:1" x14ac:dyDescent="0.25">
      <c r="A737">
        <v>2013</v>
      </c>
    </row>
    <row r="738" spans="1:1" x14ac:dyDescent="0.25">
      <c r="A738">
        <v>2014</v>
      </c>
    </row>
    <row r="739" spans="1:1" x14ac:dyDescent="0.25">
      <c r="A739">
        <v>2014</v>
      </c>
    </row>
    <row r="740" spans="1:1" x14ac:dyDescent="0.25">
      <c r="A740">
        <v>2014</v>
      </c>
    </row>
    <row r="741" spans="1:1" x14ac:dyDescent="0.25">
      <c r="A741">
        <v>2015</v>
      </c>
    </row>
    <row r="742" spans="1:1" x14ac:dyDescent="0.25">
      <c r="A742">
        <v>2013</v>
      </c>
    </row>
    <row r="743" spans="1:1" x14ac:dyDescent="0.25">
      <c r="A743">
        <v>2014</v>
      </c>
    </row>
    <row r="744" spans="1:1" x14ac:dyDescent="0.25">
      <c r="A744">
        <v>2012</v>
      </c>
    </row>
    <row r="745" spans="1:1" x14ac:dyDescent="0.25">
      <c r="A745">
        <v>2012</v>
      </c>
    </row>
    <row r="746" spans="1:1" x14ac:dyDescent="0.25">
      <c r="A746">
        <v>2013</v>
      </c>
    </row>
    <row r="747" spans="1:1" x14ac:dyDescent="0.25">
      <c r="A747">
        <v>2012</v>
      </c>
    </row>
    <row r="748" spans="1:1" x14ac:dyDescent="0.25">
      <c r="A748">
        <v>2014</v>
      </c>
    </row>
    <row r="749" spans="1:1" x14ac:dyDescent="0.25">
      <c r="A749">
        <v>2014</v>
      </c>
    </row>
    <row r="750" spans="1:1" x14ac:dyDescent="0.25">
      <c r="A750">
        <v>2016</v>
      </c>
    </row>
    <row r="751" spans="1:1" x14ac:dyDescent="0.25">
      <c r="A751">
        <v>2013</v>
      </c>
    </row>
    <row r="752" spans="1:1" x14ac:dyDescent="0.25">
      <c r="A752">
        <v>2011</v>
      </c>
    </row>
    <row r="753" spans="1:1" x14ac:dyDescent="0.25">
      <c r="A753">
        <v>2016</v>
      </c>
    </row>
    <row r="754" spans="1:1" x14ac:dyDescent="0.25">
      <c r="A754">
        <v>2015</v>
      </c>
    </row>
    <row r="755" spans="1:1" x14ac:dyDescent="0.25">
      <c r="A755">
        <v>2012</v>
      </c>
    </row>
    <row r="756" spans="1:1" x14ac:dyDescent="0.25">
      <c r="A756">
        <v>2013</v>
      </c>
    </row>
    <row r="757" spans="1:1" x14ac:dyDescent="0.25">
      <c r="A757">
        <v>2011</v>
      </c>
    </row>
    <row r="758" spans="1:1" x14ac:dyDescent="0.25">
      <c r="A758">
        <v>2012</v>
      </c>
    </row>
    <row r="759" spans="1:1" x14ac:dyDescent="0.25">
      <c r="A759">
        <v>2010</v>
      </c>
    </row>
    <row r="760" spans="1:1" x14ac:dyDescent="0.25">
      <c r="A760">
        <v>2014</v>
      </c>
    </row>
    <row r="761" spans="1:1" x14ac:dyDescent="0.25">
      <c r="A761">
        <v>2016</v>
      </c>
    </row>
    <row r="762" spans="1:1" x14ac:dyDescent="0.25">
      <c r="A762">
        <v>2014</v>
      </c>
    </row>
    <row r="763" spans="1:1" x14ac:dyDescent="0.25">
      <c r="A763">
        <v>2016</v>
      </c>
    </row>
    <row r="764" spans="1:1" x14ac:dyDescent="0.25">
      <c r="A764">
        <v>2013</v>
      </c>
    </row>
    <row r="765" spans="1:1" x14ac:dyDescent="0.25">
      <c r="A765">
        <v>2015</v>
      </c>
    </row>
    <row r="766" spans="1:1" x14ac:dyDescent="0.25">
      <c r="A766">
        <v>2014</v>
      </c>
    </row>
    <row r="767" spans="1:1" x14ac:dyDescent="0.25">
      <c r="A767">
        <v>2015</v>
      </c>
    </row>
    <row r="768" spans="1:1" x14ac:dyDescent="0.25">
      <c r="A768">
        <v>2015</v>
      </c>
    </row>
    <row r="769" spans="1:1" x14ac:dyDescent="0.25">
      <c r="A769">
        <v>2013</v>
      </c>
    </row>
    <row r="770" spans="1:1" x14ac:dyDescent="0.25">
      <c r="A770">
        <v>2013</v>
      </c>
    </row>
    <row r="771" spans="1:1" x14ac:dyDescent="0.25">
      <c r="A771">
        <v>2013</v>
      </c>
    </row>
    <row r="772" spans="1:1" x14ac:dyDescent="0.25">
      <c r="A772">
        <v>2015</v>
      </c>
    </row>
    <row r="773" spans="1:1" x14ac:dyDescent="0.25">
      <c r="A773">
        <v>2009</v>
      </c>
    </row>
    <row r="774" spans="1:1" x14ac:dyDescent="0.25">
      <c r="A774">
        <v>2015</v>
      </c>
    </row>
    <row r="775" spans="1:1" x14ac:dyDescent="0.25">
      <c r="A775">
        <v>2014</v>
      </c>
    </row>
    <row r="776" spans="1:1" x14ac:dyDescent="0.25">
      <c r="A776">
        <v>2011</v>
      </c>
    </row>
    <row r="777" spans="1:1" x14ac:dyDescent="0.25">
      <c r="A777">
        <v>2015</v>
      </c>
    </row>
    <row r="778" spans="1:1" x14ac:dyDescent="0.25">
      <c r="A778">
        <v>2013</v>
      </c>
    </row>
    <row r="779" spans="1:1" x14ac:dyDescent="0.25">
      <c r="A779">
        <v>2014</v>
      </c>
    </row>
    <row r="780" spans="1:1" x14ac:dyDescent="0.25">
      <c r="A780">
        <v>2010</v>
      </c>
    </row>
    <row r="781" spans="1:1" x14ac:dyDescent="0.25">
      <c r="A781">
        <v>2011</v>
      </c>
    </row>
    <row r="782" spans="1:1" x14ac:dyDescent="0.25">
      <c r="A782">
        <v>2013</v>
      </c>
    </row>
    <row r="783" spans="1:1" x14ac:dyDescent="0.25">
      <c r="A783">
        <v>2012</v>
      </c>
    </row>
    <row r="784" spans="1:1" x14ac:dyDescent="0.25">
      <c r="A784">
        <v>2012</v>
      </c>
    </row>
    <row r="785" spans="1:1" x14ac:dyDescent="0.25">
      <c r="A785">
        <v>2014</v>
      </c>
    </row>
    <row r="786" spans="1:1" x14ac:dyDescent="0.25">
      <c r="A786">
        <v>2013</v>
      </c>
    </row>
    <row r="787" spans="1:1" x14ac:dyDescent="0.25">
      <c r="A787">
        <v>2012</v>
      </c>
    </row>
    <row r="788" spans="1:1" x14ac:dyDescent="0.25">
      <c r="A788">
        <v>2013</v>
      </c>
    </row>
    <row r="789" spans="1:1" x14ac:dyDescent="0.25">
      <c r="A789">
        <v>2012</v>
      </c>
    </row>
    <row r="790" spans="1:1" x14ac:dyDescent="0.25">
      <c r="A790">
        <v>2013</v>
      </c>
    </row>
    <row r="791" spans="1:1" x14ac:dyDescent="0.25">
      <c r="A791">
        <v>2013</v>
      </c>
    </row>
    <row r="792" spans="1:1" x14ac:dyDescent="0.25">
      <c r="A792">
        <v>2013</v>
      </c>
    </row>
    <row r="793" spans="1:1" x14ac:dyDescent="0.25">
      <c r="A793">
        <v>2013</v>
      </c>
    </row>
    <row r="794" spans="1:1" x14ac:dyDescent="0.25">
      <c r="A794">
        <v>2013</v>
      </c>
    </row>
    <row r="795" spans="1:1" x14ac:dyDescent="0.25">
      <c r="A795">
        <v>2011</v>
      </c>
    </row>
    <row r="796" spans="1:1" x14ac:dyDescent="0.25">
      <c r="A796">
        <v>2012</v>
      </c>
    </row>
    <row r="797" spans="1:1" x14ac:dyDescent="0.25">
      <c r="A797">
        <v>2013</v>
      </c>
    </row>
    <row r="798" spans="1:1" x14ac:dyDescent="0.25">
      <c r="A798">
        <v>2012</v>
      </c>
    </row>
    <row r="799" spans="1:1" x14ac:dyDescent="0.25">
      <c r="A799">
        <v>2014</v>
      </c>
    </row>
    <row r="800" spans="1:1" x14ac:dyDescent="0.25">
      <c r="A800">
        <v>2012</v>
      </c>
    </row>
    <row r="801" spans="1:1" x14ac:dyDescent="0.25">
      <c r="A801">
        <v>2014</v>
      </c>
    </row>
    <row r="802" spans="1:1" x14ac:dyDescent="0.25">
      <c r="A802">
        <v>2011</v>
      </c>
    </row>
    <row r="803" spans="1:1" x14ac:dyDescent="0.25">
      <c r="A803">
        <v>2012</v>
      </c>
    </row>
    <row r="804" spans="1:1" x14ac:dyDescent="0.25">
      <c r="A804">
        <v>2011</v>
      </c>
    </row>
    <row r="805" spans="1:1" x14ac:dyDescent="0.25">
      <c r="A805">
        <v>2011</v>
      </c>
    </row>
    <row r="806" spans="1:1" x14ac:dyDescent="0.25">
      <c r="A806">
        <v>2011</v>
      </c>
    </row>
    <row r="807" spans="1:1" x14ac:dyDescent="0.25">
      <c r="A807">
        <v>2011</v>
      </c>
    </row>
    <row r="808" spans="1:1" x14ac:dyDescent="0.25">
      <c r="A808">
        <v>2017</v>
      </c>
    </row>
    <row r="809" spans="1:1" x14ac:dyDescent="0.25">
      <c r="A809">
        <v>2014</v>
      </c>
    </row>
    <row r="810" spans="1:1" x14ac:dyDescent="0.25">
      <c r="A810">
        <v>2013</v>
      </c>
    </row>
    <row r="811" spans="1:1" x14ac:dyDescent="0.25">
      <c r="A811">
        <v>2012</v>
      </c>
    </row>
    <row r="812" spans="1:1" x14ac:dyDescent="0.25">
      <c r="A812">
        <v>2013</v>
      </c>
    </row>
    <row r="813" spans="1:1" x14ac:dyDescent="0.25">
      <c r="A813">
        <v>2013</v>
      </c>
    </row>
    <row r="814" spans="1:1" x14ac:dyDescent="0.25">
      <c r="A814">
        <v>2012</v>
      </c>
    </row>
    <row r="815" spans="1:1" x14ac:dyDescent="0.25">
      <c r="A815">
        <v>2011</v>
      </c>
    </row>
    <row r="816" spans="1:1" x14ac:dyDescent="0.25">
      <c r="A816">
        <v>2014</v>
      </c>
    </row>
    <row r="817" spans="1:1" x14ac:dyDescent="0.25">
      <c r="A817">
        <v>2013</v>
      </c>
    </row>
    <row r="818" spans="1:1" x14ac:dyDescent="0.25">
      <c r="A818">
        <v>2012</v>
      </c>
    </row>
    <row r="819" spans="1:1" x14ac:dyDescent="0.25">
      <c r="A819">
        <v>2012</v>
      </c>
    </row>
    <row r="820" spans="1:1" x14ac:dyDescent="0.25">
      <c r="A820">
        <v>2013</v>
      </c>
    </row>
    <row r="821" spans="1:1" x14ac:dyDescent="0.25">
      <c r="A821">
        <v>2014</v>
      </c>
    </row>
    <row r="822" spans="1:1" x14ac:dyDescent="0.25">
      <c r="A822">
        <v>2015</v>
      </c>
    </row>
    <row r="823" spans="1:1" x14ac:dyDescent="0.25">
      <c r="A823">
        <v>2012</v>
      </c>
    </row>
    <row r="824" spans="1:1" x14ac:dyDescent="0.25">
      <c r="A824">
        <v>2015</v>
      </c>
    </row>
    <row r="825" spans="1:1" x14ac:dyDescent="0.25">
      <c r="A825">
        <v>2010</v>
      </c>
    </row>
    <row r="826" spans="1:1" x14ac:dyDescent="0.25">
      <c r="A826">
        <v>2012</v>
      </c>
    </row>
    <row r="827" spans="1:1" x14ac:dyDescent="0.25">
      <c r="A827">
        <v>2012</v>
      </c>
    </row>
    <row r="828" spans="1:1" x14ac:dyDescent="0.25">
      <c r="A828">
        <v>2012</v>
      </c>
    </row>
    <row r="829" spans="1:1" x14ac:dyDescent="0.25">
      <c r="A829">
        <v>2012</v>
      </c>
    </row>
    <row r="830" spans="1:1" x14ac:dyDescent="0.25">
      <c r="A830">
        <v>2016</v>
      </c>
    </row>
    <row r="831" spans="1:1" x14ac:dyDescent="0.25">
      <c r="A831">
        <v>2013</v>
      </c>
    </row>
    <row r="832" spans="1:1" x14ac:dyDescent="0.25">
      <c r="A832">
        <v>2012</v>
      </c>
    </row>
    <row r="833" spans="1:1" x14ac:dyDescent="0.25">
      <c r="A833">
        <v>2011</v>
      </c>
    </row>
    <row r="834" spans="1:1" x14ac:dyDescent="0.25">
      <c r="A834">
        <v>2014</v>
      </c>
    </row>
    <row r="835" spans="1:1" x14ac:dyDescent="0.25">
      <c r="A835">
        <v>2013</v>
      </c>
    </row>
    <row r="836" spans="1:1" x14ac:dyDescent="0.25">
      <c r="A836">
        <v>2012</v>
      </c>
    </row>
    <row r="837" spans="1:1" x14ac:dyDescent="0.25">
      <c r="A837">
        <v>2013</v>
      </c>
    </row>
    <row r="838" spans="1:1" x14ac:dyDescent="0.25">
      <c r="A838">
        <v>2014</v>
      </c>
    </row>
    <row r="839" spans="1:1" x14ac:dyDescent="0.25">
      <c r="A839">
        <v>2011</v>
      </c>
    </row>
    <row r="840" spans="1:1" x14ac:dyDescent="0.25">
      <c r="A840">
        <v>2012</v>
      </c>
    </row>
    <row r="841" spans="1:1" x14ac:dyDescent="0.25">
      <c r="A841">
        <v>2016</v>
      </c>
    </row>
    <row r="842" spans="1:1" x14ac:dyDescent="0.25">
      <c r="A842">
        <v>2014</v>
      </c>
    </row>
    <row r="843" spans="1:1" x14ac:dyDescent="0.25">
      <c r="A843">
        <v>2013</v>
      </c>
    </row>
    <row r="844" spans="1:1" x14ac:dyDescent="0.25">
      <c r="A844">
        <v>2016</v>
      </c>
    </row>
    <row r="845" spans="1:1" x14ac:dyDescent="0.25">
      <c r="A845">
        <v>2014</v>
      </c>
    </row>
    <row r="846" spans="1:1" x14ac:dyDescent="0.25">
      <c r="A846">
        <v>2016</v>
      </c>
    </row>
    <row r="847" spans="1:1" x14ac:dyDescent="0.25">
      <c r="A847">
        <v>2014</v>
      </c>
    </row>
    <row r="848" spans="1:1" x14ac:dyDescent="0.25">
      <c r="A848">
        <v>2015</v>
      </c>
    </row>
    <row r="849" spans="1:1" x14ac:dyDescent="0.25">
      <c r="A849">
        <v>2015</v>
      </c>
    </row>
    <row r="850" spans="1:1" x14ac:dyDescent="0.25">
      <c r="A850">
        <v>2015</v>
      </c>
    </row>
    <row r="851" spans="1:1" x14ac:dyDescent="0.25">
      <c r="A851">
        <v>2016</v>
      </c>
    </row>
    <row r="852" spans="1:1" x14ac:dyDescent="0.25">
      <c r="A852">
        <v>2016</v>
      </c>
    </row>
    <row r="853" spans="1:1" x14ac:dyDescent="0.25">
      <c r="A853">
        <v>2016</v>
      </c>
    </row>
    <row r="854" spans="1:1" x14ac:dyDescent="0.25">
      <c r="A854">
        <v>2015</v>
      </c>
    </row>
    <row r="855" spans="1:1" x14ac:dyDescent="0.25">
      <c r="A855">
        <v>2016</v>
      </c>
    </row>
    <row r="856" spans="1:1" x14ac:dyDescent="0.25">
      <c r="A856">
        <v>2016</v>
      </c>
    </row>
    <row r="857" spans="1:1" x14ac:dyDescent="0.25">
      <c r="A857">
        <v>2016</v>
      </c>
    </row>
    <row r="858" spans="1:1" x14ac:dyDescent="0.25">
      <c r="A858">
        <v>2015</v>
      </c>
    </row>
    <row r="859" spans="1:1" x14ac:dyDescent="0.25">
      <c r="A859">
        <v>2015</v>
      </c>
    </row>
    <row r="860" spans="1:1" x14ac:dyDescent="0.25">
      <c r="A860">
        <v>2015</v>
      </c>
    </row>
    <row r="861" spans="1:1" x14ac:dyDescent="0.25">
      <c r="A861">
        <v>2013</v>
      </c>
    </row>
    <row r="862" spans="1:1" x14ac:dyDescent="0.25">
      <c r="A862">
        <v>2016</v>
      </c>
    </row>
    <row r="863" spans="1:1" x14ac:dyDescent="0.25">
      <c r="A863">
        <v>2013</v>
      </c>
    </row>
    <row r="864" spans="1:1" x14ac:dyDescent="0.25">
      <c r="A864">
        <v>2012</v>
      </c>
    </row>
    <row r="865" spans="1:1" x14ac:dyDescent="0.25">
      <c r="A865">
        <v>2013</v>
      </c>
    </row>
    <row r="866" spans="1:1" x14ac:dyDescent="0.25">
      <c r="A866">
        <v>2012</v>
      </c>
    </row>
    <row r="867" spans="1:1" x14ac:dyDescent="0.25">
      <c r="A867">
        <v>2015</v>
      </c>
    </row>
    <row r="868" spans="1:1" x14ac:dyDescent="0.25">
      <c r="A868">
        <v>2009</v>
      </c>
    </row>
    <row r="869" spans="1:1" x14ac:dyDescent="0.25">
      <c r="A869">
        <v>2013</v>
      </c>
    </row>
    <row r="870" spans="1:1" x14ac:dyDescent="0.25">
      <c r="A870">
        <v>2013</v>
      </c>
    </row>
    <row r="871" spans="1:1" x14ac:dyDescent="0.25">
      <c r="A871">
        <v>2013</v>
      </c>
    </row>
    <row r="872" spans="1:1" x14ac:dyDescent="0.25">
      <c r="A872">
        <v>2013</v>
      </c>
    </row>
    <row r="873" spans="1:1" x14ac:dyDescent="0.25">
      <c r="A873">
        <v>2011</v>
      </c>
    </row>
    <row r="874" spans="1:1" x14ac:dyDescent="0.25">
      <c r="A874">
        <v>2012</v>
      </c>
    </row>
    <row r="875" spans="1:1" x14ac:dyDescent="0.25">
      <c r="A875">
        <v>2013</v>
      </c>
    </row>
    <row r="876" spans="1:1" x14ac:dyDescent="0.25">
      <c r="A876">
        <v>2015</v>
      </c>
    </row>
    <row r="877" spans="1:1" x14ac:dyDescent="0.25">
      <c r="A877">
        <v>2013</v>
      </c>
    </row>
    <row r="878" spans="1:1" x14ac:dyDescent="0.25">
      <c r="A878">
        <v>2013</v>
      </c>
    </row>
    <row r="879" spans="1:1" x14ac:dyDescent="0.25">
      <c r="A879">
        <v>2010</v>
      </c>
    </row>
    <row r="880" spans="1:1" x14ac:dyDescent="0.25">
      <c r="A880">
        <v>2012</v>
      </c>
    </row>
    <row r="881" spans="1:1" x14ac:dyDescent="0.25">
      <c r="A881">
        <v>2012</v>
      </c>
    </row>
    <row r="882" spans="1:1" x14ac:dyDescent="0.25">
      <c r="A882">
        <v>2011</v>
      </c>
    </row>
    <row r="883" spans="1:1" x14ac:dyDescent="0.25">
      <c r="A883">
        <v>2011</v>
      </c>
    </row>
    <row r="884" spans="1:1" x14ac:dyDescent="0.25">
      <c r="A884">
        <v>2016</v>
      </c>
    </row>
    <row r="885" spans="1:1" x14ac:dyDescent="0.25">
      <c r="A885">
        <v>2012</v>
      </c>
    </row>
    <row r="886" spans="1:1" x14ac:dyDescent="0.25">
      <c r="A886">
        <v>2016</v>
      </c>
    </row>
    <row r="887" spans="1:1" x14ac:dyDescent="0.25">
      <c r="A887">
        <v>2016</v>
      </c>
    </row>
    <row r="888" spans="1:1" x14ac:dyDescent="0.25">
      <c r="A888">
        <v>2012</v>
      </c>
    </row>
    <row r="889" spans="1:1" x14ac:dyDescent="0.25">
      <c r="A889">
        <v>2011</v>
      </c>
    </row>
    <row r="890" spans="1:1" x14ac:dyDescent="0.25">
      <c r="A890">
        <v>2014</v>
      </c>
    </row>
    <row r="891" spans="1:1" x14ac:dyDescent="0.25">
      <c r="A891">
        <v>2013</v>
      </c>
    </row>
    <row r="892" spans="1:1" x14ac:dyDescent="0.25">
      <c r="A892">
        <v>2014</v>
      </c>
    </row>
    <row r="893" spans="1:1" x14ac:dyDescent="0.25">
      <c r="A893">
        <v>2010</v>
      </c>
    </row>
    <row r="894" spans="1:1" x14ac:dyDescent="0.25">
      <c r="A894">
        <v>2015</v>
      </c>
    </row>
    <row r="895" spans="1:1" x14ac:dyDescent="0.25">
      <c r="A895">
        <v>2016</v>
      </c>
    </row>
    <row r="896" spans="1:1" x14ac:dyDescent="0.25">
      <c r="A896">
        <v>2010</v>
      </c>
    </row>
    <row r="897" spans="1:1" x14ac:dyDescent="0.25">
      <c r="A897">
        <v>2015</v>
      </c>
    </row>
    <row r="898" spans="1:1" x14ac:dyDescent="0.25">
      <c r="A898">
        <v>2012</v>
      </c>
    </row>
    <row r="899" spans="1:1" x14ac:dyDescent="0.25">
      <c r="A899">
        <v>2011</v>
      </c>
    </row>
    <row r="900" spans="1:1" x14ac:dyDescent="0.25">
      <c r="A900">
        <v>2011</v>
      </c>
    </row>
    <row r="901" spans="1:1" x14ac:dyDescent="0.25">
      <c r="A901">
        <v>2016</v>
      </c>
    </row>
    <row r="902" spans="1:1" x14ac:dyDescent="0.25">
      <c r="A902">
        <v>2010</v>
      </c>
    </row>
    <row r="903" spans="1:1" x14ac:dyDescent="0.25">
      <c r="A903">
        <v>2014</v>
      </c>
    </row>
    <row r="904" spans="1:1" x14ac:dyDescent="0.25">
      <c r="A904">
        <v>2012</v>
      </c>
    </row>
    <row r="905" spans="1:1" x14ac:dyDescent="0.25">
      <c r="A905">
        <v>2015</v>
      </c>
    </row>
    <row r="906" spans="1:1" x14ac:dyDescent="0.25">
      <c r="A906">
        <v>2010</v>
      </c>
    </row>
    <row r="907" spans="1:1" x14ac:dyDescent="0.25">
      <c r="A907">
        <v>2014</v>
      </c>
    </row>
    <row r="908" spans="1:1" x14ac:dyDescent="0.25">
      <c r="A908">
        <v>2011</v>
      </c>
    </row>
    <row r="909" spans="1:1" x14ac:dyDescent="0.25">
      <c r="A909">
        <v>2010</v>
      </c>
    </row>
    <row r="910" spans="1:1" x14ac:dyDescent="0.25">
      <c r="A910">
        <v>2012</v>
      </c>
    </row>
    <row r="911" spans="1:1" x14ac:dyDescent="0.25">
      <c r="A911">
        <v>2017</v>
      </c>
    </row>
    <row r="912" spans="1:1" x14ac:dyDescent="0.25">
      <c r="A912">
        <v>2014</v>
      </c>
    </row>
    <row r="913" spans="1:1" x14ac:dyDescent="0.25">
      <c r="A913">
        <v>2012</v>
      </c>
    </row>
    <row r="914" spans="1:1" x14ac:dyDescent="0.25">
      <c r="A914">
        <v>2012</v>
      </c>
    </row>
    <row r="915" spans="1:1" x14ac:dyDescent="0.25">
      <c r="A915">
        <v>2012</v>
      </c>
    </row>
    <row r="916" spans="1:1" x14ac:dyDescent="0.25">
      <c r="A916">
        <v>2012</v>
      </c>
    </row>
    <row r="917" spans="1:1" x14ac:dyDescent="0.25">
      <c r="A917">
        <v>2010</v>
      </c>
    </row>
    <row r="918" spans="1:1" x14ac:dyDescent="0.25">
      <c r="A918">
        <v>2014</v>
      </c>
    </row>
    <row r="919" spans="1:1" x14ac:dyDescent="0.25">
      <c r="A919">
        <v>2014</v>
      </c>
    </row>
    <row r="920" spans="1:1" x14ac:dyDescent="0.25">
      <c r="A920">
        <v>2012</v>
      </c>
    </row>
    <row r="921" spans="1:1" x14ac:dyDescent="0.25">
      <c r="A921">
        <v>2013</v>
      </c>
    </row>
    <row r="922" spans="1:1" x14ac:dyDescent="0.25">
      <c r="A922">
        <v>2011</v>
      </c>
    </row>
    <row r="923" spans="1:1" x14ac:dyDescent="0.25">
      <c r="A923">
        <v>2014</v>
      </c>
    </row>
    <row r="924" spans="1:1" x14ac:dyDescent="0.25">
      <c r="A924">
        <v>2014</v>
      </c>
    </row>
    <row r="925" spans="1:1" x14ac:dyDescent="0.25">
      <c r="A925">
        <v>2013</v>
      </c>
    </row>
    <row r="926" spans="1:1" x14ac:dyDescent="0.25">
      <c r="A926">
        <v>2013</v>
      </c>
    </row>
    <row r="927" spans="1:1" x14ac:dyDescent="0.25">
      <c r="A927">
        <v>2010</v>
      </c>
    </row>
    <row r="928" spans="1:1" x14ac:dyDescent="0.25">
      <c r="A928">
        <v>2012</v>
      </c>
    </row>
    <row r="929" spans="1:1" x14ac:dyDescent="0.25">
      <c r="A929">
        <v>2012</v>
      </c>
    </row>
    <row r="930" spans="1:1" x14ac:dyDescent="0.25">
      <c r="A930">
        <v>2012</v>
      </c>
    </row>
    <row r="931" spans="1:1" x14ac:dyDescent="0.25">
      <c r="A931">
        <v>2010</v>
      </c>
    </row>
    <row r="932" spans="1:1" x14ac:dyDescent="0.25">
      <c r="A932">
        <v>2014</v>
      </c>
    </row>
    <row r="933" spans="1:1" x14ac:dyDescent="0.25">
      <c r="A933">
        <v>2013</v>
      </c>
    </row>
    <row r="934" spans="1:1" x14ac:dyDescent="0.25">
      <c r="A934">
        <v>2014</v>
      </c>
    </row>
    <row r="935" spans="1:1" x14ac:dyDescent="0.25">
      <c r="A935">
        <v>2014</v>
      </c>
    </row>
    <row r="936" spans="1:1" x14ac:dyDescent="0.25">
      <c r="A936">
        <v>2015</v>
      </c>
    </row>
    <row r="937" spans="1:1" x14ac:dyDescent="0.25">
      <c r="A937">
        <v>2011</v>
      </c>
    </row>
    <row r="938" spans="1:1" x14ac:dyDescent="0.25">
      <c r="A938">
        <v>2013</v>
      </c>
    </row>
    <row r="939" spans="1:1" x14ac:dyDescent="0.25">
      <c r="A939">
        <v>2012</v>
      </c>
    </row>
    <row r="940" spans="1:1" x14ac:dyDescent="0.25">
      <c r="A940">
        <v>2013</v>
      </c>
    </row>
    <row r="941" spans="1:1" x14ac:dyDescent="0.25">
      <c r="A941">
        <v>2015</v>
      </c>
    </row>
    <row r="942" spans="1:1" x14ac:dyDescent="0.25">
      <c r="A942">
        <v>2017</v>
      </c>
    </row>
    <row r="943" spans="1:1" x14ac:dyDescent="0.25">
      <c r="A943">
        <v>2016</v>
      </c>
    </row>
    <row r="944" spans="1:1" x14ac:dyDescent="0.25">
      <c r="A944">
        <v>2016</v>
      </c>
    </row>
    <row r="945" spans="1:1" x14ac:dyDescent="0.25">
      <c r="A945">
        <v>2016</v>
      </c>
    </row>
    <row r="946" spans="1:1" x14ac:dyDescent="0.25">
      <c r="A946">
        <v>2016</v>
      </c>
    </row>
    <row r="947" spans="1:1" x14ac:dyDescent="0.25">
      <c r="A947">
        <v>2016</v>
      </c>
    </row>
    <row r="948" spans="1:1" x14ac:dyDescent="0.25">
      <c r="A948">
        <v>2016</v>
      </c>
    </row>
    <row r="949" spans="1:1" x14ac:dyDescent="0.25">
      <c r="A949">
        <v>2016</v>
      </c>
    </row>
    <row r="950" spans="1:1" x14ac:dyDescent="0.25">
      <c r="A950">
        <v>2015</v>
      </c>
    </row>
    <row r="951" spans="1:1" x14ac:dyDescent="0.25">
      <c r="A951">
        <v>2015</v>
      </c>
    </row>
    <row r="952" spans="1:1" x14ac:dyDescent="0.25">
      <c r="A952">
        <v>2016</v>
      </c>
    </row>
    <row r="953" spans="1:1" x14ac:dyDescent="0.25">
      <c r="A953">
        <v>2016</v>
      </c>
    </row>
    <row r="954" spans="1:1" x14ac:dyDescent="0.25">
      <c r="A954">
        <v>2014</v>
      </c>
    </row>
    <row r="955" spans="1:1" x14ac:dyDescent="0.25">
      <c r="A955">
        <v>2015</v>
      </c>
    </row>
    <row r="956" spans="1:1" x14ac:dyDescent="0.25">
      <c r="A956">
        <v>2016</v>
      </c>
    </row>
    <row r="957" spans="1:1" x14ac:dyDescent="0.25">
      <c r="A957">
        <v>2015</v>
      </c>
    </row>
    <row r="958" spans="1:1" x14ac:dyDescent="0.25">
      <c r="A958">
        <v>2016</v>
      </c>
    </row>
    <row r="959" spans="1:1" x14ac:dyDescent="0.25">
      <c r="A959">
        <v>2015</v>
      </c>
    </row>
    <row r="960" spans="1:1" x14ac:dyDescent="0.25">
      <c r="A960">
        <v>2014</v>
      </c>
    </row>
    <row r="961" spans="1:1" x14ac:dyDescent="0.25">
      <c r="A961">
        <v>2017</v>
      </c>
    </row>
    <row r="962" spans="1:1" x14ac:dyDescent="0.25">
      <c r="A962">
        <v>2017</v>
      </c>
    </row>
    <row r="963" spans="1:1" x14ac:dyDescent="0.25">
      <c r="A963">
        <v>2016</v>
      </c>
    </row>
    <row r="964" spans="1:1" x14ac:dyDescent="0.25">
      <c r="A964">
        <v>2016</v>
      </c>
    </row>
    <row r="965" spans="1:1" x14ac:dyDescent="0.25">
      <c r="A965">
        <v>2015</v>
      </c>
    </row>
    <row r="966" spans="1:1" x14ac:dyDescent="0.25">
      <c r="A966">
        <v>2016</v>
      </c>
    </row>
    <row r="967" spans="1:1" x14ac:dyDescent="0.25">
      <c r="A967">
        <v>2016</v>
      </c>
    </row>
    <row r="968" spans="1:1" x14ac:dyDescent="0.25">
      <c r="A968">
        <v>2016</v>
      </c>
    </row>
    <row r="969" spans="1:1" x14ac:dyDescent="0.25">
      <c r="A969">
        <v>2014</v>
      </c>
    </row>
    <row r="970" spans="1:1" x14ac:dyDescent="0.25">
      <c r="A970">
        <v>2017</v>
      </c>
    </row>
    <row r="971" spans="1:1" x14ac:dyDescent="0.25">
      <c r="A971">
        <v>2016</v>
      </c>
    </row>
    <row r="972" spans="1:1" x14ac:dyDescent="0.25">
      <c r="A972">
        <v>2015</v>
      </c>
    </row>
    <row r="973" spans="1:1" x14ac:dyDescent="0.25">
      <c r="A973">
        <v>2014</v>
      </c>
    </row>
    <row r="974" spans="1:1" x14ac:dyDescent="0.25">
      <c r="A974">
        <v>2015</v>
      </c>
    </row>
    <row r="975" spans="1:1" x14ac:dyDescent="0.25">
      <c r="A975">
        <v>2016</v>
      </c>
    </row>
    <row r="976" spans="1:1" x14ac:dyDescent="0.25">
      <c r="A976">
        <v>2016</v>
      </c>
    </row>
    <row r="977" spans="1:1" x14ac:dyDescent="0.25">
      <c r="A977">
        <v>2015</v>
      </c>
    </row>
    <row r="978" spans="1:1" x14ac:dyDescent="0.25">
      <c r="A978">
        <v>2016</v>
      </c>
    </row>
    <row r="979" spans="1:1" x14ac:dyDescent="0.25">
      <c r="A979">
        <v>2016</v>
      </c>
    </row>
    <row r="980" spans="1:1" x14ac:dyDescent="0.25">
      <c r="A980">
        <v>2016</v>
      </c>
    </row>
    <row r="981" spans="1:1" x14ac:dyDescent="0.25">
      <c r="A981">
        <v>2014</v>
      </c>
    </row>
    <row r="982" spans="1:1" x14ac:dyDescent="0.25">
      <c r="A982">
        <v>2014</v>
      </c>
    </row>
    <row r="983" spans="1:1" x14ac:dyDescent="0.25">
      <c r="A983">
        <v>2016</v>
      </c>
    </row>
    <row r="984" spans="1:1" x14ac:dyDescent="0.25">
      <c r="A984">
        <v>2016</v>
      </c>
    </row>
    <row r="985" spans="1:1" x14ac:dyDescent="0.25">
      <c r="A985">
        <v>2015</v>
      </c>
    </row>
    <row r="986" spans="1:1" x14ac:dyDescent="0.25">
      <c r="A986">
        <v>2015</v>
      </c>
    </row>
    <row r="987" spans="1:1" x14ac:dyDescent="0.25">
      <c r="A987">
        <v>2015</v>
      </c>
    </row>
    <row r="988" spans="1:1" x14ac:dyDescent="0.25">
      <c r="A988">
        <v>2014</v>
      </c>
    </row>
    <row r="989" spans="1:1" x14ac:dyDescent="0.25">
      <c r="A989">
        <v>2016</v>
      </c>
    </row>
    <row r="990" spans="1:1" x14ac:dyDescent="0.25">
      <c r="A990">
        <v>2016</v>
      </c>
    </row>
    <row r="991" spans="1:1" x14ac:dyDescent="0.25">
      <c r="A991">
        <v>2014</v>
      </c>
    </row>
    <row r="992" spans="1:1" x14ac:dyDescent="0.25">
      <c r="A992">
        <v>2016</v>
      </c>
    </row>
    <row r="993" spans="1:1" x14ac:dyDescent="0.25">
      <c r="A993">
        <v>2016</v>
      </c>
    </row>
    <row r="994" spans="1:1" x14ac:dyDescent="0.25">
      <c r="A994">
        <v>2016</v>
      </c>
    </row>
    <row r="995" spans="1:1" x14ac:dyDescent="0.25">
      <c r="A995">
        <v>2014</v>
      </c>
    </row>
    <row r="996" spans="1:1" x14ac:dyDescent="0.25">
      <c r="A996">
        <v>2014</v>
      </c>
    </row>
    <row r="997" spans="1:1" x14ac:dyDescent="0.25">
      <c r="A997">
        <v>2014</v>
      </c>
    </row>
    <row r="998" spans="1:1" x14ac:dyDescent="0.25">
      <c r="A998">
        <v>2014</v>
      </c>
    </row>
    <row r="999" spans="1:1" x14ac:dyDescent="0.25">
      <c r="A999">
        <v>2015</v>
      </c>
    </row>
    <row r="1000" spans="1:1" x14ac:dyDescent="0.25">
      <c r="A1000">
        <v>2014</v>
      </c>
    </row>
    <row r="1001" spans="1:1" x14ac:dyDescent="0.25">
      <c r="A1001">
        <v>2017</v>
      </c>
    </row>
    <row r="1002" spans="1:1" x14ac:dyDescent="0.25">
      <c r="A1002">
        <v>2016</v>
      </c>
    </row>
    <row r="1003" spans="1:1" x14ac:dyDescent="0.25">
      <c r="A1003">
        <v>2015</v>
      </c>
    </row>
    <row r="1004" spans="1:1" x14ac:dyDescent="0.25">
      <c r="A1004">
        <v>2017</v>
      </c>
    </row>
    <row r="1005" spans="1:1" x14ac:dyDescent="0.25">
      <c r="A1005">
        <v>2016</v>
      </c>
    </row>
    <row r="1006" spans="1:1" x14ac:dyDescent="0.25">
      <c r="A1006">
        <v>2015</v>
      </c>
    </row>
    <row r="1007" spans="1:1" x14ac:dyDescent="0.25">
      <c r="A1007">
        <v>2014</v>
      </c>
    </row>
    <row r="1008" spans="1:1" x14ac:dyDescent="0.25">
      <c r="A1008">
        <v>2016</v>
      </c>
    </row>
    <row r="1009" spans="1:1" x14ac:dyDescent="0.25">
      <c r="A1009">
        <v>2016</v>
      </c>
    </row>
    <row r="1010" spans="1:1" x14ac:dyDescent="0.25">
      <c r="A1010">
        <v>2016</v>
      </c>
    </row>
    <row r="1011" spans="1:1" x14ac:dyDescent="0.25">
      <c r="A1011">
        <v>2016</v>
      </c>
    </row>
    <row r="1012" spans="1:1" x14ac:dyDescent="0.25">
      <c r="A1012">
        <v>2014</v>
      </c>
    </row>
    <row r="1013" spans="1:1" x14ac:dyDescent="0.25">
      <c r="A1013">
        <v>2016</v>
      </c>
    </row>
    <row r="1014" spans="1:1" x14ac:dyDescent="0.25">
      <c r="A1014">
        <v>2015</v>
      </c>
    </row>
    <row r="1015" spans="1:1" x14ac:dyDescent="0.25">
      <c r="A1015">
        <v>2014</v>
      </c>
    </row>
    <row r="1016" spans="1:1" x14ac:dyDescent="0.25">
      <c r="A1016">
        <v>2015</v>
      </c>
    </row>
    <row r="1017" spans="1:1" x14ac:dyDescent="0.25">
      <c r="A1017">
        <v>2016</v>
      </c>
    </row>
    <row r="1018" spans="1:1" x14ac:dyDescent="0.25">
      <c r="A1018">
        <v>2015</v>
      </c>
    </row>
    <row r="1019" spans="1:1" x14ac:dyDescent="0.25">
      <c r="A1019">
        <v>2016</v>
      </c>
    </row>
    <row r="1020" spans="1:1" x14ac:dyDescent="0.25">
      <c r="A1020">
        <v>2015</v>
      </c>
    </row>
    <row r="1021" spans="1:1" x14ac:dyDescent="0.25">
      <c r="A1021">
        <v>2015</v>
      </c>
    </row>
    <row r="1022" spans="1:1" x14ac:dyDescent="0.25">
      <c r="A1022">
        <v>2015</v>
      </c>
    </row>
    <row r="1023" spans="1:1" x14ac:dyDescent="0.25">
      <c r="A1023">
        <v>2015</v>
      </c>
    </row>
    <row r="1024" spans="1:1" x14ac:dyDescent="0.25">
      <c r="A1024">
        <v>2015</v>
      </c>
    </row>
    <row r="1025" spans="1:1" x14ac:dyDescent="0.25">
      <c r="A1025">
        <v>2016</v>
      </c>
    </row>
    <row r="1026" spans="1:1" x14ac:dyDescent="0.25">
      <c r="A1026">
        <v>2015</v>
      </c>
    </row>
    <row r="1027" spans="1:1" x14ac:dyDescent="0.25">
      <c r="A1027">
        <v>2016</v>
      </c>
    </row>
    <row r="1028" spans="1:1" x14ac:dyDescent="0.25">
      <c r="A1028">
        <v>2014</v>
      </c>
    </row>
    <row r="1029" spans="1:1" x14ac:dyDescent="0.25">
      <c r="A1029">
        <v>2017</v>
      </c>
    </row>
    <row r="1030" spans="1:1" x14ac:dyDescent="0.25">
      <c r="A1030">
        <v>2015</v>
      </c>
    </row>
    <row r="1031" spans="1:1" x14ac:dyDescent="0.25">
      <c r="A1031">
        <v>2016</v>
      </c>
    </row>
    <row r="1032" spans="1:1" x14ac:dyDescent="0.25">
      <c r="A1032">
        <v>2015</v>
      </c>
    </row>
    <row r="1033" spans="1:1" x14ac:dyDescent="0.25">
      <c r="A1033">
        <v>2016</v>
      </c>
    </row>
    <row r="1034" spans="1:1" x14ac:dyDescent="0.25">
      <c r="A1034">
        <v>2016</v>
      </c>
    </row>
    <row r="1035" spans="1:1" x14ac:dyDescent="0.25">
      <c r="A1035">
        <v>2016</v>
      </c>
    </row>
    <row r="1036" spans="1:1" x14ac:dyDescent="0.25">
      <c r="A1036">
        <v>2015</v>
      </c>
    </row>
    <row r="1037" spans="1:1" x14ac:dyDescent="0.25">
      <c r="A1037">
        <v>2012</v>
      </c>
    </row>
    <row r="1038" spans="1:1" x14ac:dyDescent="0.25">
      <c r="A1038">
        <v>2015</v>
      </c>
    </row>
    <row r="1039" spans="1:1" x14ac:dyDescent="0.25">
      <c r="A1039">
        <v>2016</v>
      </c>
    </row>
    <row r="1040" spans="1:1" x14ac:dyDescent="0.25">
      <c r="A1040">
        <v>2016</v>
      </c>
    </row>
    <row r="1041" spans="1:1" x14ac:dyDescent="0.25">
      <c r="A1041">
        <v>2016</v>
      </c>
    </row>
    <row r="1042" spans="1:1" x14ac:dyDescent="0.25">
      <c r="A1042">
        <v>2014</v>
      </c>
    </row>
    <row r="1043" spans="1:1" x14ac:dyDescent="0.25">
      <c r="A1043">
        <v>2014</v>
      </c>
    </row>
    <row r="1044" spans="1:1" x14ac:dyDescent="0.25">
      <c r="A1044">
        <v>2015</v>
      </c>
    </row>
    <row r="1045" spans="1:1" x14ac:dyDescent="0.25">
      <c r="A1045">
        <v>2015</v>
      </c>
    </row>
    <row r="1046" spans="1:1" x14ac:dyDescent="0.25">
      <c r="A1046">
        <v>2014</v>
      </c>
    </row>
    <row r="1047" spans="1:1" x14ac:dyDescent="0.25">
      <c r="A1047">
        <v>2015</v>
      </c>
    </row>
    <row r="1048" spans="1:1" x14ac:dyDescent="0.25">
      <c r="A1048">
        <v>2014</v>
      </c>
    </row>
    <row r="1049" spans="1:1" x14ac:dyDescent="0.25">
      <c r="A1049">
        <v>2016</v>
      </c>
    </row>
    <row r="1050" spans="1:1" x14ac:dyDescent="0.25">
      <c r="A1050">
        <v>2016</v>
      </c>
    </row>
    <row r="1051" spans="1:1" x14ac:dyDescent="0.25">
      <c r="A1051">
        <v>2015</v>
      </c>
    </row>
    <row r="1052" spans="1:1" x14ac:dyDescent="0.25">
      <c r="A1052">
        <v>2014</v>
      </c>
    </row>
    <row r="1053" spans="1:1" x14ac:dyDescent="0.25">
      <c r="A1053">
        <v>2016</v>
      </c>
    </row>
    <row r="1054" spans="1:1" x14ac:dyDescent="0.25">
      <c r="A1054">
        <v>2017</v>
      </c>
    </row>
    <row r="1055" spans="1:1" x14ac:dyDescent="0.25">
      <c r="A1055">
        <v>2014</v>
      </c>
    </row>
    <row r="1056" spans="1:1" x14ac:dyDescent="0.25">
      <c r="A1056">
        <v>2016</v>
      </c>
    </row>
    <row r="1057" spans="1:1" x14ac:dyDescent="0.25">
      <c r="A1057">
        <v>2015</v>
      </c>
    </row>
    <row r="1058" spans="1:1" x14ac:dyDescent="0.25">
      <c r="A1058">
        <v>2016</v>
      </c>
    </row>
    <row r="1059" spans="1:1" x14ac:dyDescent="0.25">
      <c r="A1059">
        <v>2015</v>
      </c>
    </row>
    <row r="1060" spans="1:1" x14ac:dyDescent="0.25">
      <c r="A1060">
        <v>2015</v>
      </c>
    </row>
    <row r="1061" spans="1:1" x14ac:dyDescent="0.25">
      <c r="A1061">
        <v>2015</v>
      </c>
    </row>
    <row r="1062" spans="1:1" x14ac:dyDescent="0.25">
      <c r="A1062">
        <v>2016</v>
      </c>
    </row>
    <row r="1063" spans="1:1" x14ac:dyDescent="0.25">
      <c r="A1063">
        <v>2016</v>
      </c>
    </row>
    <row r="1064" spans="1:1" x14ac:dyDescent="0.25">
      <c r="A1064">
        <v>2016</v>
      </c>
    </row>
    <row r="1065" spans="1:1" x14ac:dyDescent="0.25">
      <c r="A1065">
        <v>2013</v>
      </c>
    </row>
    <row r="1066" spans="1:1" x14ac:dyDescent="0.25">
      <c r="A1066">
        <v>2014</v>
      </c>
    </row>
    <row r="1067" spans="1:1" x14ac:dyDescent="0.25">
      <c r="A1067">
        <v>2013</v>
      </c>
    </row>
    <row r="1068" spans="1:1" x14ac:dyDescent="0.25">
      <c r="A1068">
        <v>2013</v>
      </c>
    </row>
    <row r="1069" spans="1:1" x14ac:dyDescent="0.25">
      <c r="A1069">
        <v>2016</v>
      </c>
    </row>
    <row r="1070" spans="1:1" x14ac:dyDescent="0.25">
      <c r="A1070">
        <v>2013</v>
      </c>
    </row>
    <row r="1071" spans="1:1" x14ac:dyDescent="0.25">
      <c r="A1071">
        <v>2012</v>
      </c>
    </row>
    <row r="1072" spans="1:1" x14ac:dyDescent="0.25">
      <c r="A1072">
        <v>2015</v>
      </c>
    </row>
    <row r="1073" spans="1:1" x14ac:dyDescent="0.25">
      <c r="A1073">
        <v>2014</v>
      </c>
    </row>
    <row r="1074" spans="1:1" x14ac:dyDescent="0.25">
      <c r="A1074">
        <v>2011</v>
      </c>
    </row>
    <row r="1075" spans="1:1" x14ac:dyDescent="0.25">
      <c r="A1075">
        <v>2013</v>
      </c>
    </row>
    <row r="1076" spans="1:1" x14ac:dyDescent="0.25">
      <c r="A1076">
        <v>2012</v>
      </c>
    </row>
    <row r="1077" spans="1:1" x14ac:dyDescent="0.25">
      <c r="A1077">
        <v>2014</v>
      </c>
    </row>
    <row r="1078" spans="1:1" x14ac:dyDescent="0.25">
      <c r="A1078">
        <v>2015</v>
      </c>
    </row>
    <row r="1079" spans="1:1" x14ac:dyDescent="0.25">
      <c r="A1079">
        <v>2011</v>
      </c>
    </row>
    <row r="1080" spans="1:1" x14ac:dyDescent="0.25">
      <c r="A1080">
        <v>2016</v>
      </c>
    </row>
    <row r="1081" spans="1:1" x14ac:dyDescent="0.25">
      <c r="A1081">
        <v>2014</v>
      </c>
    </row>
    <row r="1082" spans="1:1" x14ac:dyDescent="0.25">
      <c r="A1082">
        <v>2014</v>
      </c>
    </row>
    <row r="1083" spans="1:1" x14ac:dyDescent="0.25">
      <c r="A1083">
        <v>2012</v>
      </c>
    </row>
    <row r="1084" spans="1:1" x14ac:dyDescent="0.25">
      <c r="A1084">
        <v>2014</v>
      </c>
    </row>
    <row r="1085" spans="1:1" x14ac:dyDescent="0.25">
      <c r="A1085">
        <v>2014</v>
      </c>
    </row>
    <row r="1086" spans="1:1" x14ac:dyDescent="0.25">
      <c r="A1086">
        <v>2016</v>
      </c>
    </row>
    <row r="1087" spans="1:1" x14ac:dyDescent="0.25">
      <c r="A1087">
        <v>2014</v>
      </c>
    </row>
    <row r="1088" spans="1:1" x14ac:dyDescent="0.25">
      <c r="A1088">
        <v>2014</v>
      </c>
    </row>
    <row r="1089" spans="1:1" x14ac:dyDescent="0.25">
      <c r="A1089">
        <v>2014</v>
      </c>
    </row>
    <row r="1090" spans="1:1" x14ac:dyDescent="0.25">
      <c r="A1090">
        <v>2015</v>
      </c>
    </row>
    <row r="1091" spans="1:1" x14ac:dyDescent="0.25">
      <c r="A1091">
        <v>2015</v>
      </c>
    </row>
    <row r="1092" spans="1:1" x14ac:dyDescent="0.25">
      <c r="A1092">
        <v>2016</v>
      </c>
    </row>
    <row r="1093" spans="1:1" x14ac:dyDescent="0.25">
      <c r="A1093">
        <v>2012</v>
      </c>
    </row>
    <row r="1094" spans="1:1" x14ac:dyDescent="0.25">
      <c r="A1094">
        <v>2016</v>
      </c>
    </row>
    <row r="1095" spans="1:1" x14ac:dyDescent="0.25">
      <c r="A1095">
        <v>2011</v>
      </c>
    </row>
    <row r="1096" spans="1:1" x14ac:dyDescent="0.25">
      <c r="A1096">
        <v>2013</v>
      </c>
    </row>
    <row r="1097" spans="1:1" x14ac:dyDescent="0.25">
      <c r="A1097">
        <v>2014</v>
      </c>
    </row>
    <row r="1098" spans="1:1" x14ac:dyDescent="0.25">
      <c r="A1098">
        <v>2014</v>
      </c>
    </row>
    <row r="1099" spans="1:1" x14ac:dyDescent="0.25">
      <c r="A1099">
        <v>2014</v>
      </c>
    </row>
    <row r="1100" spans="1:1" x14ac:dyDescent="0.25">
      <c r="A1100">
        <v>2015</v>
      </c>
    </row>
    <row r="1101" spans="1:1" x14ac:dyDescent="0.25">
      <c r="A1101">
        <v>2016</v>
      </c>
    </row>
    <row r="1102" spans="1:1" x14ac:dyDescent="0.25">
      <c r="A1102">
        <v>2016</v>
      </c>
    </row>
    <row r="1103" spans="1:1" x14ac:dyDescent="0.25">
      <c r="A1103">
        <v>2013</v>
      </c>
    </row>
    <row r="1104" spans="1:1" x14ac:dyDescent="0.25">
      <c r="A1104">
        <v>2016</v>
      </c>
    </row>
    <row r="1105" spans="1:1" x14ac:dyDescent="0.25">
      <c r="A1105">
        <v>2014</v>
      </c>
    </row>
    <row r="1106" spans="1:1" x14ac:dyDescent="0.25">
      <c r="A1106">
        <v>2014</v>
      </c>
    </row>
    <row r="1107" spans="1:1" x14ac:dyDescent="0.25">
      <c r="A1107">
        <v>2012</v>
      </c>
    </row>
    <row r="1108" spans="1:1" x14ac:dyDescent="0.25">
      <c r="A1108">
        <v>2014</v>
      </c>
    </row>
    <row r="1109" spans="1:1" x14ac:dyDescent="0.25">
      <c r="A1109">
        <v>2012</v>
      </c>
    </row>
    <row r="1110" spans="1:1" x14ac:dyDescent="0.25">
      <c r="A1110">
        <v>2016</v>
      </c>
    </row>
    <row r="1111" spans="1:1" x14ac:dyDescent="0.25">
      <c r="A1111">
        <v>2012</v>
      </c>
    </row>
    <row r="1112" spans="1:1" x14ac:dyDescent="0.25">
      <c r="A1112">
        <v>2015</v>
      </c>
    </row>
    <row r="1113" spans="1:1" x14ac:dyDescent="0.25">
      <c r="A1113">
        <v>2014</v>
      </c>
    </row>
    <row r="1114" spans="1:1" x14ac:dyDescent="0.25">
      <c r="A1114">
        <v>2014</v>
      </c>
    </row>
    <row r="1115" spans="1:1" x14ac:dyDescent="0.25">
      <c r="A1115">
        <v>2013</v>
      </c>
    </row>
    <row r="1116" spans="1:1" x14ac:dyDescent="0.25">
      <c r="A1116">
        <v>2016</v>
      </c>
    </row>
    <row r="1117" spans="1:1" x14ac:dyDescent="0.25">
      <c r="A1117">
        <v>2012</v>
      </c>
    </row>
    <row r="1118" spans="1:1" x14ac:dyDescent="0.25">
      <c r="A1118">
        <v>2015</v>
      </c>
    </row>
    <row r="1119" spans="1:1" x14ac:dyDescent="0.25">
      <c r="A1119">
        <v>2014</v>
      </c>
    </row>
    <row r="1120" spans="1:1" x14ac:dyDescent="0.25">
      <c r="A1120">
        <v>2014</v>
      </c>
    </row>
    <row r="1121" spans="1:1" x14ac:dyDescent="0.25">
      <c r="A1121">
        <v>2011</v>
      </c>
    </row>
    <row r="1122" spans="1:1" x14ac:dyDescent="0.25">
      <c r="A1122">
        <v>2016</v>
      </c>
    </row>
    <row r="1123" spans="1:1" x14ac:dyDescent="0.25">
      <c r="A1123">
        <v>2013</v>
      </c>
    </row>
    <row r="1124" spans="1:1" x14ac:dyDescent="0.25">
      <c r="A1124">
        <v>2014</v>
      </c>
    </row>
    <row r="1125" spans="1:1" x14ac:dyDescent="0.25">
      <c r="A1125">
        <v>2015</v>
      </c>
    </row>
    <row r="1126" spans="1:1" x14ac:dyDescent="0.25">
      <c r="A1126">
        <v>2015</v>
      </c>
    </row>
    <row r="1127" spans="1:1" x14ac:dyDescent="0.25">
      <c r="A1127">
        <v>2016</v>
      </c>
    </row>
    <row r="1128" spans="1:1" x14ac:dyDescent="0.25">
      <c r="A1128">
        <v>2014</v>
      </c>
    </row>
    <row r="1129" spans="1:1" x14ac:dyDescent="0.25">
      <c r="A1129">
        <v>2014</v>
      </c>
    </row>
    <row r="1130" spans="1:1" x14ac:dyDescent="0.25">
      <c r="A1130">
        <v>2016</v>
      </c>
    </row>
    <row r="1131" spans="1:1" x14ac:dyDescent="0.25">
      <c r="A1131">
        <v>2014</v>
      </c>
    </row>
    <row r="1132" spans="1:1" x14ac:dyDescent="0.25">
      <c r="A1132">
        <v>2015</v>
      </c>
    </row>
    <row r="1133" spans="1:1" x14ac:dyDescent="0.25">
      <c r="A1133">
        <v>2016</v>
      </c>
    </row>
    <row r="1134" spans="1:1" x14ac:dyDescent="0.25">
      <c r="A1134">
        <v>2014</v>
      </c>
    </row>
    <row r="1135" spans="1:1" x14ac:dyDescent="0.25">
      <c r="A1135">
        <v>2014</v>
      </c>
    </row>
    <row r="1136" spans="1:1" x14ac:dyDescent="0.25">
      <c r="A1136">
        <v>2016</v>
      </c>
    </row>
    <row r="1137" spans="1:1" x14ac:dyDescent="0.25">
      <c r="A1137">
        <v>2015</v>
      </c>
    </row>
    <row r="1138" spans="1:1" x14ac:dyDescent="0.25">
      <c r="A1138">
        <v>2016</v>
      </c>
    </row>
    <row r="1139" spans="1:1" x14ac:dyDescent="0.25">
      <c r="A1139">
        <v>2017</v>
      </c>
    </row>
    <row r="1140" spans="1:1" x14ac:dyDescent="0.25">
      <c r="A1140">
        <v>2014</v>
      </c>
    </row>
    <row r="1141" spans="1:1" x14ac:dyDescent="0.25">
      <c r="A1141">
        <v>2015</v>
      </c>
    </row>
    <row r="1142" spans="1:1" x14ac:dyDescent="0.25">
      <c r="A1142">
        <v>2015</v>
      </c>
    </row>
    <row r="1143" spans="1:1" x14ac:dyDescent="0.25">
      <c r="A1143">
        <v>2015</v>
      </c>
    </row>
    <row r="1144" spans="1:1" x14ac:dyDescent="0.25">
      <c r="A1144">
        <v>2015</v>
      </c>
    </row>
    <row r="1145" spans="1:1" x14ac:dyDescent="0.25">
      <c r="A1145">
        <v>2015</v>
      </c>
    </row>
    <row r="1146" spans="1:1" x14ac:dyDescent="0.25">
      <c r="A1146">
        <v>2014</v>
      </c>
    </row>
    <row r="1147" spans="1:1" x14ac:dyDescent="0.25">
      <c r="A1147">
        <v>2014</v>
      </c>
    </row>
    <row r="1148" spans="1:1" x14ac:dyDescent="0.25">
      <c r="A1148">
        <v>2014</v>
      </c>
    </row>
    <row r="1149" spans="1:1" x14ac:dyDescent="0.25">
      <c r="A1149">
        <v>2016</v>
      </c>
    </row>
    <row r="1150" spans="1:1" x14ac:dyDescent="0.25">
      <c r="A1150">
        <v>2016</v>
      </c>
    </row>
    <row r="1151" spans="1:1" x14ac:dyDescent="0.25">
      <c r="A1151">
        <v>2015</v>
      </c>
    </row>
    <row r="1152" spans="1:1" x14ac:dyDescent="0.25">
      <c r="A1152">
        <v>2015</v>
      </c>
    </row>
    <row r="1153" spans="1:1" x14ac:dyDescent="0.25">
      <c r="A1153">
        <v>2015</v>
      </c>
    </row>
    <row r="1154" spans="1:1" x14ac:dyDescent="0.25">
      <c r="A1154">
        <v>2015</v>
      </c>
    </row>
    <row r="1155" spans="1:1" x14ac:dyDescent="0.25">
      <c r="A1155">
        <v>2015</v>
      </c>
    </row>
    <row r="1156" spans="1:1" x14ac:dyDescent="0.25">
      <c r="A1156">
        <v>2014</v>
      </c>
    </row>
    <row r="1157" spans="1:1" x14ac:dyDescent="0.25">
      <c r="A1157">
        <v>2015</v>
      </c>
    </row>
    <row r="1158" spans="1:1" x14ac:dyDescent="0.25">
      <c r="A1158">
        <v>2014</v>
      </c>
    </row>
    <row r="1159" spans="1:1" x14ac:dyDescent="0.25">
      <c r="A1159">
        <v>2014</v>
      </c>
    </row>
    <row r="1160" spans="1:1" x14ac:dyDescent="0.25">
      <c r="A1160">
        <v>2015</v>
      </c>
    </row>
    <row r="1161" spans="1:1" x14ac:dyDescent="0.25">
      <c r="A1161">
        <v>2015</v>
      </c>
    </row>
    <row r="1162" spans="1:1" x14ac:dyDescent="0.25">
      <c r="A1162">
        <v>2015</v>
      </c>
    </row>
    <row r="1163" spans="1:1" x14ac:dyDescent="0.25">
      <c r="A1163">
        <v>2014</v>
      </c>
    </row>
    <row r="1164" spans="1:1" x14ac:dyDescent="0.25">
      <c r="A1164">
        <v>2014</v>
      </c>
    </row>
    <row r="1165" spans="1:1" x14ac:dyDescent="0.25">
      <c r="A1165">
        <v>2016</v>
      </c>
    </row>
    <row r="1166" spans="1:1" x14ac:dyDescent="0.25">
      <c r="A1166">
        <v>2014</v>
      </c>
    </row>
    <row r="1167" spans="1:1" x14ac:dyDescent="0.25">
      <c r="A1167">
        <v>2015</v>
      </c>
    </row>
    <row r="1168" spans="1:1" x14ac:dyDescent="0.25">
      <c r="A1168">
        <v>2014</v>
      </c>
    </row>
    <row r="1169" spans="1:1" x14ac:dyDescent="0.25">
      <c r="A1169">
        <v>2016</v>
      </c>
    </row>
    <row r="1170" spans="1:1" x14ac:dyDescent="0.25">
      <c r="A1170">
        <v>2015</v>
      </c>
    </row>
    <row r="1171" spans="1:1" x14ac:dyDescent="0.25">
      <c r="A1171">
        <v>2015</v>
      </c>
    </row>
    <row r="1172" spans="1:1" x14ac:dyDescent="0.25">
      <c r="A1172">
        <v>2014</v>
      </c>
    </row>
    <row r="1173" spans="1:1" x14ac:dyDescent="0.25">
      <c r="A1173">
        <v>2014</v>
      </c>
    </row>
    <row r="1174" spans="1:1" x14ac:dyDescent="0.25">
      <c r="A1174">
        <v>2015</v>
      </c>
    </row>
    <row r="1175" spans="1:1" x14ac:dyDescent="0.25">
      <c r="A1175">
        <v>2016</v>
      </c>
    </row>
    <row r="1176" spans="1:1" x14ac:dyDescent="0.25">
      <c r="A1176">
        <v>2015</v>
      </c>
    </row>
    <row r="1177" spans="1:1" x14ac:dyDescent="0.25">
      <c r="A1177">
        <v>2017</v>
      </c>
    </row>
    <row r="1178" spans="1:1" x14ac:dyDescent="0.25">
      <c r="A1178">
        <v>2014</v>
      </c>
    </row>
    <row r="1179" spans="1:1" x14ac:dyDescent="0.25">
      <c r="A1179">
        <v>2014</v>
      </c>
    </row>
    <row r="1180" spans="1:1" x14ac:dyDescent="0.25">
      <c r="A1180">
        <v>2015</v>
      </c>
    </row>
    <row r="1181" spans="1:1" x14ac:dyDescent="0.25">
      <c r="A1181">
        <v>2014</v>
      </c>
    </row>
    <row r="1182" spans="1:1" x14ac:dyDescent="0.25">
      <c r="A1182">
        <v>2015</v>
      </c>
    </row>
    <row r="1183" spans="1:1" x14ac:dyDescent="0.25">
      <c r="A1183">
        <v>2016</v>
      </c>
    </row>
    <row r="1184" spans="1:1" x14ac:dyDescent="0.25">
      <c r="A1184">
        <v>2016</v>
      </c>
    </row>
    <row r="1185" spans="1:1" x14ac:dyDescent="0.25">
      <c r="A1185">
        <v>2017</v>
      </c>
    </row>
    <row r="1186" spans="1:1" x14ac:dyDescent="0.25">
      <c r="A1186">
        <v>2015</v>
      </c>
    </row>
    <row r="1187" spans="1:1" x14ac:dyDescent="0.25">
      <c r="A1187">
        <v>2015</v>
      </c>
    </row>
    <row r="1188" spans="1:1" x14ac:dyDescent="0.25">
      <c r="A1188">
        <v>2015</v>
      </c>
    </row>
    <row r="1189" spans="1:1" x14ac:dyDescent="0.25">
      <c r="A1189">
        <v>2016</v>
      </c>
    </row>
    <row r="1190" spans="1:1" x14ac:dyDescent="0.25">
      <c r="A1190">
        <v>2016</v>
      </c>
    </row>
    <row r="1191" spans="1:1" x14ac:dyDescent="0.25">
      <c r="A1191">
        <v>2014</v>
      </c>
    </row>
    <row r="1192" spans="1:1" x14ac:dyDescent="0.25">
      <c r="A1192">
        <v>2016</v>
      </c>
    </row>
    <row r="1193" spans="1:1" x14ac:dyDescent="0.25">
      <c r="A1193">
        <v>2017</v>
      </c>
    </row>
    <row r="1194" spans="1:1" x14ac:dyDescent="0.25">
      <c r="A1194">
        <v>2016</v>
      </c>
    </row>
    <row r="1195" spans="1:1" x14ac:dyDescent="0.25">
      <c r="A1195">
        <v>2015</v>
      </c>
    </row>
    <row r="1196" spans="1:1" x14ac:dyDescent="0.25">
      <c r="A1196">
        <v>2015</v>
      </c>
    </row>
    <row r="1197" spans="1:1" x14ac:dyDescent="0.25">
      <c r="A1197">
        <v>2015</v>
      </c>
    </row>
    <row r="1198" spans="1:1" x14ac:dyDescent="0.25">
      <c r="A1198">
        <v>2016</v>
      </c>
    </row>
    <row r="1199" spans="1:1" x14ac:dyDescent="0.25">
      <c r="A1199">
        <v>2015</v>
      </c>
    </row>
    <row r="1200" spans="1:1" x14ac:dyDescent="0.25">
      <c r="A1200">
        <v>2015</v>
      </c>
    </row>
    <row r="1201" spans="1:1" x14ac:dyDescent="0.25">
      <c r="A1201">
        <v>2015</v>
      </c>
    </row>
    <row r="1202" spans="1:1" x14ac:dyDescent="0.25">
      <c r="A1202">
        <v>2016</v>
      </c>
    </row>
    <row r="1203" spans="1:1" x14ac:dyDescent="0.25">
      <c r="A1203">
        <v>2015</v>
      </c>
    </row>
    <row r="1204" spans="1:1" x14ac:dyDescent="0.25">
      <c r="A1204">
        <v>2015</v>
      </c>
    </row>
    <row r="1205" spans="1:1" x14ac:dyDescent="0.25">
      <c r="A1205">
        <v>2015</v>
      </c>
    </row>
    <row r="1206" spans="1:1" x14ac:dyDescent="0.25">
      <c r="A1206">
        <v>2015</v>
      </c>
    </row>
    <row r="1207" spans="1:1" x14ac:dyDescent="0.25">
      <c r="A1207">
        <v>2017</v>
      </c>
    </row>
    <row r="1208" spans="1:1" x14ac:dyDescent="0.25">
      <c r="A1208">
        <v>2016</v>
      </c>
    </row>
    <row r="1209" spans="1:1" x14ac:dyDescent="0.25">
      <c r="A1209">
        <v>2016</v>
      </c>
    </row>
    <row r="1210" spans="1:1" x14ac:dyDescent="0.25">
      <c r="A1210">
        <v>2017</v>
      </c>
    </row>
    <row r="1211" spans="1:1" x14ac:dyDescent="0.25">
      <c r="A1211">
        <v>2015</v>
      </c>
    </row>
    <row r="1212" spans="1:1" x14ac:dyDescent="0.25">
      <c r="A1212">
        <v>2016</v>
      </c>
    </row>
    <row r="1213" spans="1:1" x14ac:dyDescent="0.25">
      <c r="A1213">
        <v>2015</v>
      </c>
    </row>
    <row r="1214" spans="1:1" x14ac:dyDescent="0.25">
      <c r="A1214">
        <v>2016</v>
      </c>
    </row>
    <row r="1215" spans="1:1" x14ac:dyDescent="0.25">
      <c r="A1215">
        <v>2015</v>
      </c>
    </row>
    <row r="1216" spans="1:1" x14ac:dyDescent="0.25">
      <c r="A1216">
        <v>2014</v>
      </c>
    </row>
    <row r="1217" spans="1:1" x14ac:dyDescent="0.25">
      <c r="A1217">
        <v>2015</v>
      </c>
    </row>
    <row r="1218" spans="1:1" x14ac:dyDescent="0.25">
      <c r="A1218">
        <v>2016</v>
      </c>
    </row>
    <row r="1219" spans="1:1" x14ac:dyDescent="0.25">
      <c r="A1219">
        <v>2015</v>
      </c>
    </row>
    <row r="1220" spans="1:1" x14ac:dyDescent="0.25">
      <c r="A1220">
        <v>2016</v>
      </c>
    </row>
    <row r="1221" spans="1:1" x14ac:dyDescent="0.25">
      <c r="A1221">
        <v>2015</v>
      </c>
    </row>
    <row r="1222" spans="1:1" x14ac:dyDescent="0.25">
      <c r="A1222">
        <v>2016</v>
      </c>
    </row>
    <row r="1223" spans="1:1" x14ac:dyDescent="0.25">
      <c r="A1223">
        <v>2016</v>
      </c>
    </row>
    <row r="1224" spans="1:1" x14ac:dyDescent="0.25">
      <c r="A1224">
        <v>2016</v>
      </c>
    </row>
    <row r="1225" spans="1:1" x14ac:dyDescent="0.25">
      <c r="A1225">
        <v>2014</v>
      </c>
    </row>
    <row r="1226" spans="1:1" x14ac:dyDescent="0.25">
      <c r="A1226">
        <v>2013</v>
      </c>
    </row>
    <row r="1227" spans="1:1" x14ac:dyDescent="0.25">
      <c r="A1227">
        <v>2014</v>
      </c>
    </row>
    <row r="1228" spans="1:1" x14ac:dyDescent="0.25">
      <c r="A1228">
        <v>2014</v>
      </c>
    </row>
    <row r="1229" spans="1:1" x14ac:dyDescent="0.25">
      <c r="A1229">
        <v>2011</v>
      </c>
    </row>
    <row r="1230" spans="1:1" x14ac:dyDescent="0.25">
      <c r="A1230">
        <v>2012</v>
      </c>
    </row>
    <row r="1231" spans="1:1" x14ac:dyDescent="0.25">
      <c r="A1231">
        <v>2011</v>
      </c>
    </row>
    <row r="1232" spans="1:1" x14ac:dyDescent="0.25">
      <c r="A1232">
        <v>2015</v>
      </c>
    </row>
    <row r="1233" spans="1:1" x14ac:dyDescent="0.25">
      <c r="A1233">
        <v>2013</v>
      </c>
    </row>
    <row r="1234" spans="1:1" x14ac:dyDescent="0.25">
      <c r="A1234">
        <v>2012</v>
      </c>
    </row>
    <row r="1235" spans="1:1" x14ac:dyDescent="0.25">
      <c r="A1235">
        <v>2015</v>
      </c>
    </row>
    <row r="1236" spans="1:1" x14ac:dyDescent="0.25">
      <c r="A1236">
        <v>2013</v>
      </c>
    </row>
    <row r="1237" spans="1:1" x14ac:dyDescent="0.25">
      <c r="A1237">
        <v>2012</v>
      </c>
    </row>
    <row r="1238" spans="1:1" x14ac:dyDescent="0.25">
      <c r="A1238">
        <v>2012</v>
      </c>
    </row>
    <row r="1239" spans="1:1" x14ac:dyDescent="0.25">
      <c r="A1239">
        <v>2011</v>
      </c>
    </row>
    <row r="1240" spans="1:1" x14ac:dyDescent="0.25">
      <c r="A1240">
        <v>2011</v>
      </c>
    </row>
    <row r="1241" spans="1:1" x14ac:dyDescent="0.25">
      <c r="A1241">
        <v>2013</v>
      </c>
    </row>
    <row r="1242" spans="1:1" x14ac:dyDescent="0.25">
      <c r="A1242">
        <v>2014</v>
      </c>
    </row>
    <row r="1243" spans="1:1" x14ac:dyDescent="0.25">
      <c r="A1243">
        <v>2011</v>
      </c>
    </row>
    <row r="1244" spans="1:1" x14ac:dyDescent="0.25">
      <c r="A1244">
        <v>2011</v>
      </c>
    </row>
    <row r="1245" spans="1:1" x14ac:dyDescent="0.25">
      <c r="A1245">
        <v>2013</v>
      </c>
    </row>
    <row r="1246" spans="1:1" x14ac:dyDescent="0.25">
      <c r="A1246">
        <v>2014</v>
      </c>
    </row>
    <row r="1247" spans="1:1" x14ac:dyDescent="0.25">
      <c r="A1247">
        <v>2011</v>
      </c>
    </row>
    <row r="1248" spans="1:1" x14ac:dyDescent="0.25">
      <c r="A1248">
        <v>2013</v>
      </c>
    </row>
    <row r="1249" spans="1:1" x14ac:dyDescent="0.25">
      <c r="A1249">
        <v>2014</v>
      </c>
    </row>
    <row r="1250" spans="1:1" x14ac:dyDescent="0.25">
      <c r="A1250">
        <v>2012</v>
      </c>
    </row>
    <row r="1251" spans="1:1" x14ac:dyDescent="0.25">
      <c r="A1251">
        <v>2014</v>
      </c>
    </row>
    <row r="1252" spans="1:1" x14ac:dyDescent="0.25">
      <c r="A1252">
        <v>2011</v>
      </c>
    </row>
    <row r="1253" spans="1:1" x14ac:dyDescent="0.25">
      <c r="A1253">
        <v>2013</v>
      </c>
    </row>
    <row r="1254" spans="1:1" x14ac:dyDescent="0.25">
      <c r="A1254">
        <v>2014</v>
      </c>
    </row>
    <row r="1255" spans="1:1" x14ac:dyDescent="0.25">
      <c r="A1255">
        <v>2010</v>
      </c>
    </row>
    <row r="1256" spans="1:1" x14ac:dyDescent="0.25">
      <c r="A1256">
        <v>2013</v>
      </c>
    </row>
    <row r="1257" spans="1:1" x14ac:dyDescent="0.25">
      <c r="A1257">
        <v>2012</v>
      </c>
    </row>
    <row r="1258" spans="1:1" x14ac:dyDescent="0.25">
      <c r="A1258">
        <v>2011</v>
      </c>
    </row>
    <row r="1259" spans="1:1" x14ac:dyDescent="0.25">
      <c r="A1259">
        <v>2013</v>
      </c>
    </row>
    <row r="1260" spans="1:1" x14ac:dyDescent="0.25">
      <c r="A1260">
        <v>2014</v>
      </c>
    </row>
    <row r="1261" spans="1:1" x14ac:dyDescent="0.25">
      <c r="A1261">
        <v>2014</v>
      </c>
    </row>
    <row r="1262" spans="1:1" x14ac:dyDescent="0.25">
      <c r="A1262">
        <v>2013</v>
      </c>
    </row>
    <row r="1263" spans="1:1" x14ac:dyDescent="0.25">
      <c r="A1263">
        <v>2014</v>
      </c>
    </row>
    <row r="1264" spans="1:1" x14ac:dyDescent="0.25">
      <c r="A1264">
        <v>2014</v>
      </c>
    </row>
    <row r="1265" spans="1:1" x14ac:dyDescent="0.25">
      <c r="A1265">
        <v>2013</v>
      </c>
    </row>
    <row r="1266" spans="1:1" x14ac:dyDescent="0.25">
      <c r="A1266">
        <v>2010</v>
      </c>
    </row>
    <row r="1267" spans="1:1" x14ac:dyDescent="0.25">
      <c r="A1267">
        <v>2013</v>
      </c>
    </row>
    <row r="1268" spans="1:1" x14ac:dyDescent="0.25">
      <c r="A1268">
        <v>2013</v>
      </c>
    </row>
    <row r="1269" spans="1:1" x14ac:dyDescent="0.25">
      <c r="A1269">
        <v>2013</v>
      </c>
    </row>
    <row r="1270" spans="1:1" x14ac:dyDescent="0.25">
      <c r="A1270">
        <v>2016</v>
      </c>
    </row>
    <row r="1271" spans="1:1" x14ac:dyDescent="0.25">
      <c r="A1271">
        <v>2012</v>
      </c>
    </row>
    <row r="1272" spans="1:1" x14ac:dyDescent="0.25">
      <c r="A1272">
        <v>2013</v>
      </c>
    </row>
    <row r="1273" spans="1:1" x14ac:dyDescent="0.25">
      <c r="A1273">
        <v>2010</v>
      </c>
    </row>
    <row r="1274" spans="1:1" x14ac:dyDescent="0.25">
      <c r="A1274">
        <v>2014</v>
      </c>
    </row>
    <row r="1275" spans="1:1" x14ac:dyDescent="0.25">
      <c r="A1275">
        <v>2012</v>
      </c>
    </row>
    <row r="1276" spans="1:1" x14ac:dyDescent="0.25">
      <c r="A1276">
        <v>2013</v>
      </c>
    </row>
    <row r="1277" spans="1:1" x14ac:dyDescent="0.25">
      <c r="A1277">
        <v>2009</v>
      </c>
    </row>
    <row r="1278" spans="1:1" x14ac:dyDescent="0.25">
      <c r="A1278">
        <v>2012</v>
      </c>
    </row>
    <row r="1279" spans="1:1" x14ac:dyDescent="0.25">
      <c r="A1279">
        <v>2014</v>
      </c>
    </row>
    <row r="1280" spans="1:1" x14ac:dyDescent="0.25">
      <c r="A1280">
        <v>2014</v>
      </c>
    </row>
    <row r="1281" spans="1:1" x14ac:dyDescent="0.25">
      <c r="A1281">
        <v>2010</v>
      </c>
    </row>
    <row r="1282" spans="1:1" x14ac:dyDescent="0.25">
      <c r="A1282">
        <v>2013</v>
      </c>
    </row>
    <row r="1283" spans="1:1" x14ac:dyDescent="0.25">
      <c r="A1283">
        <v>2013</v>
      </c>
    </row>
    <row r="1284" spans="1:1" x14ac:dyDescent="0.25">
      <c r="A1284">
        <v>2013</v>
      </c>
    </row>
    <row r="1285" spans="1:1" x14ac:dyDescent="0.25">
      <c r="A1285">
        <v>2016</v>
      </c>
    </row>
    <row r="1286" spans="1:1" x14ac:dyDescent="0.25">
      <c r="A1286">
        <v>2015</v>
      </c>
    </row>
    <row r="1287" spans="1:1" x14ac:dyDescent="0.25">
      <c r="A1287">
        <v>2015</v>
      </c>
    </row>
    <row r="1288" spans="1:1" x14ac:dyDescent="0.25">
      <c r="A1288">
        <v>2015</v>
      </c>
    </row>
    <row r="1289" spans="1:1" x14ac:dyDescent="0.25">
      <c r="A1289">
        <v>2016</v>
      </c>
    </row>
    <row r="1290" spans="1:1" x14ac:dyDescent="0.25">
      <c r="A1290">
        <v>2016</v>
      </c>
    </row>
    <row r="1291" spans="1:1" x14ac:dyDescent="0.25">
      <c r="A1291">
        <v>2015</v>
      </c>
    </row>
    <row r="1292" spans="1:1" x14ac:dyDescent="0.25">
      <c r="A1292">
        <v>2015</v>
      </c>
    </row>
    <row r="1293" spans="1:1" x14ac:dyDescent="0.25">
      <c r="A1293">
        <v>2015</v>
      </c>
    </row>
    <row r="1294" spans="1:1" x14ac:dyDescent="0.25">
      <c r="A1294">
        <v>2015</v>
      </c>
    </row>
    <row r="1295" spans="1:1" x14ac:dyDescent="0.25">
      <c r="A1295">
        <v>2015</v>
      </c>
    </row>
    <row r="1296" spans="1:1" x14ac:dyDescent="0.25">
      <c r="A1296">
        <v>2015</v>
      </c>
    </row>
    <row r="1297" spans="1:1" x14ac:dyDescent="0.25">
      <c r="A1297">
        <v>2016</v>
      </c>
    </row>
    <row r="1298" spans="1:1" x14ac:dyDescent="0.25">
      <c r="A1298">
        <v>2016</v>
      </c>
    </row>
    <row r="1299" spans="1:1" x14ac:dyDescent="0.25">
      <c r="A1299">
        <v>2016</v>
      </c>
    </row>
    <row r="1300" spans="1:1" x14ac:dyDescent="0.25">
      <c r="A1300">
        <v>2015</v>
      </c>
    </row>
    <row r="1301" spans="1:1" x14ac:dyDescent="0.25">
      <c r="A1301">
        <v>2016</v>
      </c>
    </row>
    <row r="1302" spans="1:1" x14ac:dyDescent="0.25">
      <c r="A1302">
        <v>2015</v>
      </c>
    </row>
    <row r="1303" spans="1:1" x14ac:dyDescent="0.25">
      <c r="A1303">
        <v>2016</v>
      </c>
    </row>
    <row r="1304" spans="1:1" x14ac:dyDescent="0.25">
      <c r="A1304">
        <v>2016</v>
      </c>
    </row>
    <row r="1305" spans="1:1" x14ac:dyDescent="0.25">
      <c r="A1305">
        <v>2017</v>
      </c>
    </row>
    <row r="1306" spans="1:1" x14ac:dyDescent="0.25">
      <c r="A1306">
        <v>2016</v>
      </c>
    </row>
    <row r="1307" spans="1:1" x14ac:dyDescent="0.25">
      <c r="A1307">
        <v>2014</v>
      </c>
    </row>
    <row r="1308" spans="1:1" x14ac:dyDescent="0.25">
      <c r="A1308">
        <v>2016</v>
      </c>
    </row>
    <row r="1309" spans="1:1" x14ac:dyDescent="0.25">
      <c r="A1309">
        <v>2016</v>
      </c>
    </row>
    <row r="1310" spans="1:1" x14ac:dyDescent="0.25">
      <c r="A1310">
        <v>2015</v>
      </c>
    </row>
    <row r="1311" spans="1:1" x14ac:dyDescent="0.25">
      <c r="A1311">
        <v>2016</v>
      </c>
    </row>
    <row r="1312" spans="1:1" x14ac:dyDescent="0.25">
      <c r="A1312">
        <v>2016</v>
      </c>
    </row>
    <row r="1313" spans="1:1" x14ac:dyDescent="0.25">
      <c r="A1313">
        <v>2015</v>
      </c>
    </row>
    <row r="1314" spans="1:1" x14ac:dyDescent="0.25">
      <c r="A1314">
        <v>2016</v>
      </c>
    </row>
    <row r="1315" spans="1:1" x14ac:dyDescent="0.25">
      <c r="A1315">
        <v>2016</v>
      </c>
    </row>
    <row r="1316" spans="1:1" x14ac:dyDescent="0.25">
      <c r="A1316">
        <v>2015</v>
      </c>
    </row>
    <row r="1317" spans="1:1" x14ac:dyDescent="0.25">
      <c r="A1317">
        <v>2016</v>
      </c>
    </row>
    <row r="1318" spans="1:1" x14ac:dyDescent="0.25">
      <c r="A1318">
        <v>2016</v>
      </c>
    </row>
    <row r="1319" spans="1:1" x14ac:dyDescent="0.25">
      <c r="A1319">
        <v>2014</v>
      </c>
    </row>
    <row r="1320" spans="1:1" x14ac:dyDescent="0.25">
      <c r="A1320">
        <v>2014</v>
      </c>
    </row>
    <row r="1321" spans="1:1" x14ac:dyDescent="0.25">
      <c r="A1321">
        <v>2016</v>
      </c>
    </row>
    <row r="1322" spans="1:1" x14ac:dyDescent="0.25">
      <c r="A1322">
        <v>2016</v>
      </c>
    </row>
    <row r="1323" spans="1:1" x14ac:dyDescent="0.25">
      <c r="A1323">
        <v>2015</v>
      </c>
    </row>
    <row r="1324" spans="1:1" x14ac:dyDescent="0.25">
      <c r="A1324">
        <v>2016</v>
      </c>
    </row>
    <row r="1325" spans="1:1" x14ac:dyDescent="0.25">
      <c r="A1325">
        <v>2016</v>
      </c>
    </row>
    <row r="1326" spans="1:1" x14ac:dyDescent="0.25">
      <c r="A1326">
        <v>2016</v>
      </c>
    </row>
    <row r="1327" spans="1:1" x14ac:dyDescent="0.25">
      <c r="A1327">
        <v>2014</v>
      </c>
    </row>
    <row r="1328" spans="1:1" x14ac:dyDescent="0.25">
      <c r="A1328">
        <v>2015</v>
      </c>
    </row>
    <row r="1329" spans="1:1" x14ac:dyDescent="0.25">
      <c r="A1329">
        <v>2016</v>
      </c>
    </row>
    <row r="1330" spans="1:1" x14ac:dyDescent="0.25">
      <c r="A1330">
        <v>2014</v>
      </c>
    </row>
    <row r="1331" spans="1:1" x14ac:dyDescent="0.25">
      <c r="A1331">
        <v>2016</v>
      </c>
    </row>
    <row r="1332" spans="1:1" x14ac:dyDescent="0.25">
      <c r="A1332">
        <v>2016</v>
      </c>
    </row>
    <row r="1333" spans="1:1" x14ac:dyDescent="0.25">
      <c r="A1333">
        <v>2016</v>
      </c>
    </row>
    <row r="1334" spans="1:1" x14ac:dyDescent="0.25">
      <c r="A1334">
        <v>2014</v>
      </c>
    </row>
    <row r="1335" spans="1:1" x14ac:dyDescent="0.25">
      <c r="A1335">
        <v>2016</v>
      </c>
    </row>
    <row r="1336" spans="1:1" x14ac:dyDescent="0.25">
      <c r="A1336">
        <v>2015</v>
      </c>
    </row>
    <row r="1337" spans="1:1" x14ac:dyDescent="0.25">
      <c r="A1337">
        <v>2014</v>
      </c>
    </row>
    <row r="1338" spans="1:1" x14ac:dyDescent="0.25">
      <c r="A1338">
        <v>2017</v>
      </c>
    </row>
    <row r="1339" spans="1:1" x14ac:dyDescent="0.25">
      <c r="A1339">
        <v>2015</v>
      </c>
    </row>
    <row r="1340" spans="1:1" x14ac:dyDescent="0.25">
      <c r="A1340">
        <v>2014</v>
      </c>
    </row>
    <row r="1341" spans="1:1" x14ac:dyDescent="0.25">
      <c r="A1341">
        <v>2014</v>
      </c>
    </row>
    <row r="1342" spans="1:1" x14ac:dyDescent="0.25">
      <c r="A1342">
        <v>2016</v>
      </c>
    </row>
    <row r="1343" spans="1:1" x14ac:dyDescent="0.25">
      <c r="A1343">
        <v>2015</v>
      </c>
    </row>
    <row r="1344" spans="1:1" x14ac:dyDescent="0.25">
      <c r="A1344">
        <v>2016</v>
      </c>
    </row>
    <row r="1345" spans="1:1" x14ac:dyDescent="0.25">
      <c r="A1345">
        <v>2016</v>
      </c>
    </row>
    <row r="1346" spans="1:1" x14ac:dyDescent="0.25">
      <c r="A1346">
        <v>2014</v>
      </c>
    </row>
    <row r="1347" spans="1:1" x14ac:dyDescent="0.25">
      <c r="A1347">
        <v>2013</v>
      </c>
    </row>
    <row r="1348" spans="1:1" x14ac:dyDescent="0.25">
      <c r="A1348">
        <v>2015</v>
      </c>
    </row>
    <row r="1349" spans="1:1" x14ac:dyDescent="0.25">
      <c r="A1349">
        <v>2014</v>
      </c>
    </row>
    <row r="1350" spans="1:1" x14ac:dyDescent="0.25">
      <c r="A1350">
        <v>2015</v>
      </c>
    </row>
    <row r="1351" spans="1:1" x14ac:dyDescent="0.25">
      <c r="A1351">
        <v>2015</v>
      </c>
    </row>
    <row r="1352" spans="1:1" x14ac:dyDescent="0.25">
      <c r="A1352">
        <v>2016</v>
      </c>
    </row>
    <row r="1353" spans="1:1" x14ac:dyDescent="0.25">
      <c r="A1353">
        <v>2015</v>
      </c>
    </row>
    <row r="1354" spans="1:1" x14ac:dyDescent="0.25">
      <c r="A1354">
        <v>2013</v>
      </c>
    </row>
    <row r="1355" spans="1:1" x14ac:dyDescent="0.25">
      <c r="A1355">
        <v>2016</v>
      </c>
    </row>
    <row r="1356" spans="1:1" x14ac:dyDescent="0.25">
      <c r="A1356">
        <v>2012</v>
      </c>
    </row>
    <row r="1357" spans="1:1" x14ac:dyDescent="0.25">
      <c r="A1357">
        <v>2013</v>
      </c>
    </row>
    <row r="1358" spans="1:1" x14ac:dyDescent="0.25">
      <c r="A1358">
        <v>2013</v>
      </c>
    </row>
    <row r="1359" spans="1:1" x14ac:dyDescent="0.25">
      <c r="A1359">
        <v>2011</v>
      </c>
    </row>
    <row r="1360" spans="1:1" x14ac:dyDescent="0.25">
      <c r="A1360">
        <v>2011</v>
      </c>
    </row>
    <row r="1361" spans="1:1" x14ac:dyDescent="0.25">
      <c r="A1361">
        <v>2012</v>
      </c>
    </row>
    <row r="1362" spans="1:1" x14ac:dyDescent="0.25">
      <c r="A1362">
        <v>2014</v>
      </c>
    </row>
    <row r="1363" spans="1:1" x14ac:dyDescent="0.25">
      <c r="A1363">
        <v>2013</v>
      </c>
    </row>
    <row r="1364" spans="1:1" x14ac:dyDescent="0.25">
      <c r="A1364">
        <v>2016</v>
      </c>
    </row>
    <row r="1365" spans="1:1" x14ac:dyDescent="0.25">
      <c r="A1365">
        <v>2014</v>
      </c>
    </row>
    <row r="1366" spans="1:1" x14ac:dyDescent="0.25">
      <c r="A1366">
        <v>2015</v>
      </c>
    </row>
    <row r="1367" spans="1:1" x14ac:dyDescent="0.25">
      <c r="A1367">
        <v>2014</v>
      </c>
    </row>
    <row r="1368" spans="1:1" x14ac:dyDescent="0.25">
      <c r="A1368">
        <v>2015</v>
      </c>
    </row>
    <row r="1369" spans="1:1" x14ac:dyDescent="0.25">
      <c r="A1369">
        <v>2015</v>
      </c>
    </row>
    <row r="1370" spans="1:1" x14ac:dyDescent="0.25">
      <c r="A1370">
        <v>2014</v>
      </c>
    </row>
    <row r="1371" spans="1:1" x14ac:dyDescent="0.25">
      <c r="A1371">
        <v>2013</v>
      </c>
    </row>
    <row r="1372" spans="1:1" x14ac:dyDescent="0.25">
      <c r="A1372">
        <v>2015</v>
      </c>
    </row>
    <row r="1373" spans="1:1" x14ac:dyDescent="0.25">
      <c r="A1373">
        <v>2012</v>
      </c>
    </row>
    <row r="1374" spans="1:1" x14ac:dyDescent="0.25">
      <c r="A1374">
        <v>2016</v>
      </c>
    </row>
    <row r="1375" spans="1:1" x14ac:dyDescent="0.25">
      <c r="A1375">
        <v>2016</v>
      </c>
    </row>
    <row r="1376" spans="1:1" x14ac:dyDescent="0.25">
      <c r="A1376">
        <v>2016</v>
      </c>
    </row>
    <row r="1377" spans="1:1" x14ac:dyDescent="0.25">
      <c r="A1377">
        <v>2016</v>
      </c>
    </row>
    <row r="1378" spans="1:1" x14ac:dyDescent="0.25">
      <c r="A1378">
        <v>2017</v>
      </c>
    </row>
    <row r="1379" spans="1:1" x14ac:dyDescent="0.25">
      <c r="A1379">
        <v>2016</v>
      </c>
    </row>
    <row r="1380" spans="1:1" x14ac:dyDescent="0.25">
      <c r="A1380">
        <v>2015</v>
      </c>
    </row>
    <row r="1381" spans="1:1" x14ac:dyDescent="0.25">
      <c r="A1381">
        <v>2015</v>
      </c>
    </row>
    <row r="1382" spans="1:1" x14ac:dyDescent="0.25">
      <c r="A1382">
        <v>2016</v>
      </c>
    </row>
    <row r="1383" spans="1:1" x14ac:dyDescent="0.25">
      <c r="A1383">
        <v>2013</v>
      </c>
    </row>
    <row r="1384" spans="1:1" x14ac:dyDescent="0.25">
      <c r="A1384">
        <v>2016</v>
      </c>
    </row>
    <row r="1385" spans="1:1" x14ac:dyDescent="0.25">
      <c r="A1385">
        <v>2015</v>
      </c>
    </row>
    <row r="1386" spans="1:1" x14ac:dyDescent="0.25">
      <c r="A1386">
        <v>2016</v>
      </c>
    </row>
    <row r="1387" spans="1:1" x14ac:dyDescent="0.25">
      <c r="A1387">
        <v>2015</v>
      </c>
    </row>
    <row r="1388" spans="1:1" x14ac:dyDescent="0.25">
      <c r="A1388">
        <v>2015</v>
      </c>
    </row>
    <row r="1389" spans="1:1" x14ac:dyDescent="0.25">
      <c r="A1389">
        <v>2016</v>
      </c>
    </row>
    <row r="1390" spans="1:1" x14ac:dyDescent="0.25">
      <c r="A1390">
        <v>2016</v>
      </c>
    </row>
    <row r="1391" spans="1:1" x14ac:dyDescent="0.25">
      <c r="A1391">
        <v>2015</v>
      </c>
    </row>
    <row r="1392" spans="1:1" x14ac:dyDescent="0.25">
      <c r="A1392">
        <v>2015</v>
      </c>
    </row>
    <row r="1393" spans="1:1" x14ac:dyDescent="0.25">
      <c r="A1393">
        <v>2016</v>
      </c>
    </row>
    <row r="1394" spans="1:1" x14ac:dyDescent="0.25">
      <c r="A1394">
        <v>2016</v>
      </c>
    </row>
    <row r="1395" spans="1:1" x14ac:dyDescent="0.25">
      <c r="A1395">
        <v>2017</v>
      </c>
    </row>
    <row r="1396" spans="1:1" x14ac:dyDescent="0.25">
      <c r="A1396">
        <v>2016</v>
      </c>
    </row>
    <row r="1397" spans="1:1" x14ac:dyDescent="0.25">
      <c r="A1397">
        <v>2015</v>
      </c>
    </row>
    <row r="1398" spans="1:1" x14ac:dyDescent="0.25">
      <c r="A1398">
        <v>2016</v>
      </c>
    </row>
    <row r="1399" spans="1:1" x14ac:dyDescent="0.25">
      <c r="A1399">
        <v>2016</v>
      </c>
    </row>
    <row r="1400" spans="1:1" x14ac:dyDescent="0.25">
      <c r="A1400">
        <v>2014</v>
      </c>
    </row>
    <row r="1401" spans="1:1" x14ac:dyDescent="0.25">
      <c r="A1401">
        <v>2016</v>
      </c>
    </row>
    <row r="1402" spans="1:1" x14ac:dyDescent="0.25">
      <c r="A1402">
        <v>2013</v>
      </c>
    </row>
    <row r="1403" spans="1:1" x14ac:dyDescent="0.25">
      <c r="A1403">
        <v>2015</v>
      </c>
    </row>
    <row r="1404" spans="1:1" x14ac:dyDescent="0.25">
      <c r="A1404">
        <v>2013</v>
      </c>
    </row>
    <row r="1405" spans="1:1" x14ac:dyDescent="0.25">
      <c r="A1405">
        <v>2015</v>
      </c>
    </row>
    <row r="1406" spans="1:1" x14ac:dyDescent="0.25">
      <c r="A1406">
        <v>2014</v>
      </c>
    </row>
    <row r="1407" spans="1:1" x14ac:dyDescent="0.25">
      <c r="A1407">
        <v>2015</v>
      </c>
    </row>
    <row r="1408" spans="1:1" x14ac:dyDescent="0.25">
      <c r="A1408">
        <v>2014</v>
      </c>
    </row>
    <row r="1409" spans="1:1" x14ac:dyDescent="0.25">
      <c r="A1409">
        <v>2015</v>
      </c>
    </row>
    <row r="1410" spans="1:1" x14ac:dyDescent="0.25">
      <c r="A1410">
        <v>2014</v>
      </c>
    </row>
    <row r="1411" spans="1:1" x14ac:dyDescent="0.25">
      <c r="A1411">
        <v>2016</v>
      </c>
    </row>
    <row r="1412" spans="1:1" x14ac:dyDescent="0.25">
      <c r="A1412">
        <v>2015</v>
      </c>
    </row>
    <row r="1413" spans="1:1" x14ac:dyDescent="0.25">
      <c r="A1413">
        <v>2014</v>
      </c>
    </row>
    <row r="1414" spans="1:1" x14ac:dyDescent="0.25">
      <c r="A1414">
        <v>2015</v>
      </c>
    </row>
    <row r="1415" spans="1:1" x14ac:dyDescent="0.25">
      <c r="A1415">
        <v>2016</v>
      </c>
    </row>
    <row r="1416" spans="1:1" x14ac:dyDescent="0.25">
      <c r="A1416">
        <v>2015</v>
      </c>
    </row>
    <row r="1417" spans="1:1" x14ac:dyDescent="0.25">
      <c r="A1417">
        <v>2015</v>
      </c>
    </row>
    <row r="1418" spans="1:1" x14ac:dyDescent="0.25">
      <c r="A1418">
        <v>2015</v>
      </c>
    </row>
    <row r="1419" spans="1:1" x14ac:dyDescent="0.25">
      <c r="A1419">
        <v>2016</v>
      </c>
    </row>
    <row r="1420" spans="1:1" x14ac:dyDescent="0.25">
      <c r="A1420">
        <v>2016</v>
      </c>
    </row>
    <row r="1421" spans="1:1" x14ac:dyDescent="0.25">
      <c r="A1421">
        <v>2016</v>
      </c>
    </row>
    <row r="1422" spans="1:1" x14ac:dyDescent="0.25">
      <c r="A1422">
        <v>2015</v>
      </c>
    </row>
    <row r="1423" spans="1:1" x14ac:dyDescent="0.25">
      <c r="A1423">
        <v>2016</v>
      </c>
    </row>
    <row r="1424" spans="1:1" x14ac:dyDescent="0.25">
      <c r="A1424">
        <v>2015</v>
      </c>
    </row>
    <row r="1425" spans="1:1" x14ac:dyDescent="0.25">
      <c r="A1425">
        <v>2016</v>
      </c>
    </row>
    <row r="1426" spans="1:1" x14ac:dyDescent="0.25">
      <c r="A1426">
        <v>2015</v>
      </c>
    </row>
    <row r="1427" spans="1:1" x14ac:dyDescent="0.25">
      <c r="A1427">
        <v>2015</v>
      </c>
    </row>
    <row r="1428" spans="1:1" x14ac:dyDescent="0.25">
      <c r="A1428">
        <v>2016</v>
      </c>
    </row>
    <row r="1429" spans="1:1" x14ac:dyDescent="0.25">
      <c r="A1429">
        <v>2016</v>
      </c>
    </row>
    <row r="1430" spans="1:1" x14ac:dyDescent="0.25">
      <c r="A1430">
        <v>2015</v>
      </c>
    </row>
    <row r="1431" spans="1:1" x14ac:dyDescent="0.25">
      <c r="A1431">
        <v>2014</v>
      </c>
    </row>
    <row r="1432" spans="1:1" x14ac:dyDescent="0.25">
      <c r="A1432">
        <v>2015</v>
      </c>
    </row>
    <row r="1433" spans="1:1" x14ac:dyDescent="0.25">
      <c r="A1433">
        <v>2015</v>
      </c>
    </row>
    <row r="1434" spans="1:1" x14ac:dyDescent="0.25">
      <c r="A1434">
        <v>2016</v>
      </c>
    </row>
    <row r="1435" spans="1:1" x14ac:dyDescent="0.25">
      <c r="A1435">
        <v>2015</v>
      </c>
    </row>
    <row r="1436" spans="1:1" x14ac:dyDescent="0.25">
      <c r="A1436">
        <v>2015</v>
      </c>
    </row>
    <row r="1437" spans="1:1" x14ac:dyDescent="0.25">
      <c r="A1437">
        <v>2016</v>
      </c>
    </row>
    <row r="1438" spans="1:1" x14ac:dyDescent="0.25">
      <c r="A1438">
        <v>2014</v>
      </c>
    </row>
    <row r="1439" spans="1:1" x14ac:dyDescent="0.25">
      <c r="A1439">
        <v>2016</v>
      </c>
    </row>
    <row r="1440" spans="1:1" x14ac:dyDescent="0.25">
      <c r="A1440">
        <v>2015</v>
      </c>
    </row>
    <row r="1441" spans="1:1" x14ac:dyDescent="0.25">
      <c r="A1441">
        <v>2016</v>
      </c>
    </row>
    <row r="1442" spans="1:1" x14ac:dyDescent="0.25">
      <c r="A1442">
        <v>2015</v>
      </c>
    </row>
    <row r="1443" spans="1:1" x14ac:dyDescent="0.25">
      <c r="A1443">
        <v>2016</v>
      </c>
    </row>
    <row r="1444" spans="1:1" x14ac:dyDescent="0.25">
      <c r="A1444">
        <v>2016</v>
      </c>
    </row>
    <row r="1445" spans="1:1" x14ac:dyDescent="0.25">
      <c r="A1445">
        <v>2015</v>
      </c>
    </row>
    <row r="1446" spans="1:1" x14ac:dyDescent="0.25">
      <c r="A1446">
        <v>2015</v>
      </c>
    </row>
    <row r="1447" spans="1:1" x14ac:dyDescent="0.25">
      <c r="A1447">
        <v>2016</v>
      </c>
    </row>
    <row r="1448" spans="1:1" x14ac:dyDescent="0.25">
      <c r="A1448">
        <v>2016</v>
      </c>
    </row>
    <row r="1449" spans="1:1" x14ac:dyDescent="0.25">
      <c r="A1449">
        <v>2015</v>
      </c>
    </row>
    <row r="1450" spans="1:1" x14ac:dyDescent="0.25">
      <c r="A1450">
        <v>2015</v>
      </c>
    </row>
    <row r="1451" spans="1:1" x14ac:dyDescent="0.25">
      <c r="A1451">
        <v>2016</v>
      </c>
    </row>
    <row r="1452" spans="1:1" x14ac:dyDescent="0.25">
      <c r="A1452">
        <v>2014</v>
      </c>
    </row>
    <row r="1453" spans="1:1" x14ac:dyDescent="0.25">
      <c r="A1453">
        <v>2014</v>
      </c>
    </row>
    <row r="1454" spans="1:1" x14ac:dyDescent="0.25">
      <c r="A1454">
        <v>2017</v>
      </c>
    </row>
    <row r="1455" spans="1:1" x14ac:dyDescent="0.25">
      <c r="A1455">
        <v>2016</v>
      </c>
    </row>
    <row r="1456" spans="1:1" x14ac:dyDescent="0.25">
      <c r="A1456">
        <v>2014</v>
      </c>
    </row>
    <row r="1457" spans="1:1" x14ac:dyDescent="0.25">
      <c r="A1457">
        <v>2016</v>
      </c>
    </row>
    <row r="1458" spans="1:1" x14ac:dyDescent="0.25">
      <c r="A1458">
        <v>2015</v>
      </c>
    </row>
    <row r="1459" spans="1:1" x14ac:dyDescent="0.25">
      <c r="A1459">
        <v>2014</v>
      </c>
    </row>
    <row r="1460" spans="1:1" x14ac:dyDescent="0.25">
      <c r="A1460">
        <v>2015</v>
      </c>
    </row>
    <row r="1461" spans="1:1" x14ac:dyDescent="0.25">
      <c r="A1461">
        <v>2014</v>
      </c>
    </row>
    <row r="1462" spans="1:1" x14ac:dyDescent="0.25">
      <c r="A1462">
        <v>2014</v>
      </c>
    </row>
    <row r="1463" spans="1:1" x14ac:dyDescent="0.25">
      <c r="A1463">
        <v>2013</v>
      </c>
    </row>
    <row r="1464" spans="1:1" x14ac:dyDescent="0.25">
      <c r="A1464">
        <v>2013</v>
      </c>
    </row>
    <row r="1465" spans="1:1" x14ac:dyDescent="0.25">
      <c r="A1465">
        <v>2013</v>
      </c>
    </row>
    <row r="1466" spans="1:1" x14ac:dyDescent="0.25">
      <c r="A1466">
        <v>2012</v>
      </c>
    </row>
    <row r="1467" spans="1:1" x14ac:dyDescent="0.25">
      <c r="A1467">
        <v>2015</v>
      </c>
    </row>
    <row r="1468" spans="1:1" x14ac:dyDescent="0.25">
      <c r="A1468">
        <v>2012</v>
      </c>
    </row>
    <row r="1469" spans="1:1" x14ac:dyDescent="0.25">
      <c r="A1469">
        <v>2011</v>
      </c>
    </row>
    <row r="1470" spans="1:1" x14ac:dyDescent="0.25">
      <c r="A1470">
        <v>2013</v>
      </c>
    </row>
    <row r="1471" spans="1:1" x14ac:dyDescent="0.25">
      <c r="A1471">
        <v>2012</v>
      </c>
    </row>
    <row r="1472" spans="1:1" x14ac:dyDescent="0.25">
      <c r="A1472">
        <v>2015</v>
      </c>
    </row>
    <row r="1473" spans="1:1" x14ac:dyDescent="0.25">
      <c r="A1473">
        <v>2013</v>
      </c>
    </row>
    <row r="1474" spans="1:1" x14ac:dyDescent="0.25">
      <c r="A1474">
        <v>2012</v>
      </c>
    </row>
    <row r="1475" spans="1:1" x14ac:dyDescent="0.25">
      <c r="A1475">
        <v>2013</v>
      </c>
    </row>
    <row r="1476" spans="1:1" x14ac:dyDescent="0.25">
      <c r="A1476">
        <v>2014</v>
      </c>
    </row>
    <row r="1477" spans="1:1" x14ac:dyDescent="0.25">
      <c r="A1477">
        <v>2011</v>
      </c>
    </row>
    <row r="1478" spans="1:1" x14ac:dyDescent="0.25">
      <c r="A1478">
        <v>2011</v>
      </c>
    </row>
    <row r="1479" spans="1:1" x14ac:dyDescent="0.25">
      <c r="A1479">
        <v>2013</v>
      </c>
    </row>
    <row r="1480" spans="1:1" x14ac:dyDescent="0.25">
      <c r="A1480">
        <v>2014</v>
      </c>
    </row>
    <row r="1481" spans="1:1" x14ac:dyDescent="0.25">
      <c r="A1481">
        <v>2013</v>
      </c>
    </row>
    <row r="1482" spans="1:1" x14ac:dyDescent="0.25">
      <c r="A1482">
        <v>2013</v>
      </c>
    </row>
    <row r="1483" spans="1:1" x14ac:dyDescent="0.25">
      <c r="A1483">
        <v>2012</v>
      </c>
    </row>
    <row r="1484" spans="1:1" x14ac:dyDescent="0.25">
      <c r="A1484">
        <v>2016</v>
      </c>
    </row>
    <row r="1485" spans="1:1" x14ac:dyDescent="0.25">
      <c r="A1485">
        <v>2012</v>
      </c>
    </row>
    <row r="1486" spans="1:1" x14ac:dyDescent="0.25">
      <c r="A1486">
        <v>2015</v>
      </c>
    </row>
    <row r="1487" spans="1:1" x14ac:dyDescent="0.25">
      <c r="A1487">
        <v>2015</v>
      </c>
    </row>
    <row r="1488" spans="1:1" x14ac:dyDescent="0.25">
      <c r="A1488">
        <v>2016</v>
      </c>
    </row>
    <row r="1489" spans="1:1" x14ac:dyDescent="0.25">
      <c r="A1489">
        <v>2013</v>
      </c>
    </row>
    <row r="1490" spans="1:1" x14ac:dyDescent="0.25">
      <c r="A1490">
        <v>2012</v>
      </c>
    </row>
    <row r="1491" spans="1:1" x14ac:dyDescent="0.25">
      <c r="A1491">
        <v>2013</v>
      </c>
    </row>
    <row r="1492" spans="1:1" x14ac:dyDescent="0.25">
      <c r="A1492">
        <v>2014</v>
      </c>
    </row>
    <row r="1493" spans="1:1" x14ac:dyDescent="0.25">
      <c r="A1493">
        <v>2011</v>
      </c>
    </row>
    <row r="1494" spans="1:1" x14ac:dyDescent="0.25">
      <c r="A1494">
        <v>2013</v>
      </c>
    </row>
    <row r="1495" spans="1:1" x14ac:dyDescent="0.25">
      <c r="A1495">
        <v>2015</v>
      </c>
    </row>
    <row r="1496" spans="1:1" x14ac:dyDescent="0.25">
      <c r="A1496">
        <v>2011</v>
      </c>
    </row>
    <row r="1497" spans="1:1" x14ac:dyDescent="0.25">
      <c r="A1497">
        <v>2014</v>
      </c>
    </row>
    <row r="1498" spans="1:1" x14ac:dyDescent="0.25">
      <c r="A1498">
        <v>2013</v>
      </c>
    </row>
    <row r="1499" spans="1:1" x14ac:dyDescent="0.25">
      <c r="A1499">
        <v>2014</v>
      </c>
    </row>
    <row r="1500" spans="1:1" x14ac:dyDescent="0.25">
      <c r="A1500">
        <v>2016</v>
      </c>
    </row>
    <row r="1501" spans="1:1" x14ac:dyDescent="0.25">
      <c r="A1501">
        <v>2013</v>
      </c>
    </row>
    <row r="1502" spans="1:1" x14ac:dyDescent="0.25">
      <c r="A1502">
        <v>2015</v>
      </c>
    </row>
    <row r="1503" spans="1:1" x14ac:dyDescent="0.25">
      <c r="A1503">
        <v>2016</v>
      </c>
    </row>
    <row r="1504" spans="1:1" x14ac:dyDescent="0.25">
      <c r="A1504">
        <v>2016</v>
      </c>
    </row>
    <row r="1505" spans="1:1" x14ac:dyDescent="0.25">
      <c r="A1505">
        <v>2014</v>
      </c>
    </row>
    <row r="1506" spans="1:1" x14ac:dyDescent="0.25">
      <c r="A1506">
        <v>2016</v>
      </c>
    </row>
    <row r="1507" spans="1:1" x14ac:dyDescent="0.25">
      <c r="A1507">
        <v>2014</v>
      </c>
    </row>
    <row r="1508" spans="1:1" x14ac:dyDescent="0.25">
      <c r="A1508">
        <v>2010</v>
      </c>
    </row>
    <row r="1509" spans="1:1" x14ac:dyDescent="0.25">
      <c r="A1509">
        <v>2014</v>
      </c>
    </row>
    <row r="1510" spans="1:1" x14ac:dyDescent="0.25">
      <c r="A1510">
        <v>2017</v>
      </c>
    </row>
    <row r="1511" spans="1:1" x14ac:dyDescent="0.25">
      <c r="A1511">
        <v>2014</v>
      </c>
    </row>
    <row r="1512" spans="1:1" x14ac:dyDescent="0.25">
      <c r="A1512">
        <v>2015</v>
      </c>
    </row>
    <row r="1513" spans="1:1" x14ac:dyDescent="0.25">
      <c r="A1513">
        <v>2017</v>
      </c>
    </row>
    <row r="1514" spans="1:1" x14ac:dyDescent="0.25">
      <c r="A1514">
        <v>2014</v>
      </c>
    </row>
    <row r="1515" spans="1:1" x14ac:dyDescent="0.25">
      <c r="A1515">
        <v>2015</v>
      </c>
    </row>
    <row r="1516" spans="1:1" x14ac:dyDescent="0.25">
      <c r="A1516">
        <v>2016</v>
      </c>
    </row>
    <row r="1517" spans="1:1" x14ac:dyDescent="0.25">
      <c r="A1517">
        <v>2016</v>
      </c>
    </row>
    <row r="1518" spans="1:1" x14ac:dyDescent="0.25">
      <c r="A1518">
        <v>2014</v>
      </c>
    </row>
    <row r="1519" spans="1:1" x14ac:dyDescent="0.25">
      <c r="A1519">
        <v>2014</v>
      </c>
    </row>
    <row r="1520" spans="1:1" x14ac:dyDescent="0.25">
      <c r="A1520">
        <v>2014</v>
      </c>
    </row>
    <row r="1521" spans="1:1" x14ac:dyDescent="0.25">
      <c r="A1521">
        <v>2014</v>
      </c>
    </row>
    <row r="1522" spans="1:1" x14ac:dyDescent="0.25">
      <c r="A1522">
        <v>2016</v>
      </c>
    </row>
    <row r="1523" spans="1:1" x14ac:dyDescent="0.25">
      <c r="A1523">
        <v>2014</v>
      </c>
    </row>
    <row r="1524" spans="1:1" x14ac:dyDescent="0.25">
      <c r="A1524">
        <v>2014</v>
      </c>
    </row>
    <row r="1525" spans="1:1" x14ac:dyDescent="0.25">
      <c r="A1525">
        <v>2017</v>
      </c>
    </row>
    <row r="1526" spans="1:1" x14ac:dyDescent="0.25">
      <c r="A1526">
        <v>2016</v>
      </c>
    </row>
    <row r="1527" spans="1:1" x14ac:dyDescent="0.25">
      <c r="A1527">
        <v>2015</v>
      </c>
    </row>
    <row r="1528" spans="1:1" x14ac:dyDescent="0.25">
      <c r="A1528">
        <v>2017</v>
      </c>
    </row>
    <row r="1529" spans="1:1" x14ac:dyDescent="0.25">
      <c r="A1529">
        <v>2017</v>
      </c>
    </row>
    <row r="1530" spans="1:1" x14ac:dyDescent="0.25">
      <c r="A1530">
        <v>2015</v>
      </c>
    </row>
    <row r="1531" spans="1:1" x14ac:dyDescent="0.25">
      <c r="A1531">
        <v>2015</v>
      </c>
    </row>
    <row r="1532" spans="1:1" x14ac:dyDescent="0.25">
      <c r="A1532">
        <v>2014</v>
      </c>
    </row>
    <row r="1533" spans="1:1" x14ac:dyDescent="0.25">
      <c r="A1533">
        <v>2016</v>
      </c>
    </row>
    <row r="1534" spans="1:1" x14ac:dyDescent="0.25">
      <c r="A1534">
        <v>2016</v>
      </c>
    </row>
    <row r="1535" spans="1:1" x14ac:dyDescent="0.25">
      <c r="A1535">
        <v>2015</v>
      </c>
    </row>
    <row r="1536" spans="1:1" x14ac:dyDescent="0.25">
      <c r="A1536">
        <v>2016</v>
      </c>
    </row>
    <row r="1537" spans="1:1" x14ac:dyDescent="0.25">
      <c r="A1537">
        <v>2015</v>
      </c>
    </row>
    <row r="1538" spans="1:1" x14ac:dyDescent="0.25">
      <c r="A1538">
        <v>2016</v>
      </c>
    </row>
    <row r="1539" spans="1:1" x14ac:dyDescent="0.25">
      <c r="A1539">
        <v>2014</v>
      </c>
    </row>
    <row r="1540" spans="1:1" x14ac:dyDescent="0.25">
      <c r="A1540">
        <v>2016</v>
      </c>
    </row>
    <row r="1541" spans="1:1" x14ac:dyDescent="0.25">
      <c r="A1541">
        <v>2014</v>
      </c>
    </row>
    <row r="1542" spans="1:1" x14ac:dyDescent="0.25">
      <c r="A1542">
        <v>2014</v>
      </c>
    </row>
    <row r="1543" spans="1:1" x14ac:dyDescent="0.25">
      <c r="A1543">
        <v>2015</v>
      </c>
    </row>
    <row r="1544" spans="1:1" x14ac:dyDescent="0.25">
      <c r="A1544">
        <v>2014</v>
      </c>
    </row>
    <row r="1545" spans="1:1" x14ac:dyDescent="0.25">
      <c r="A1545">
        <v>2015</v>
      </c>
    </row>
    <row r="1546" spans="1:1" x14ac:dyDescent="0.25">
      <c r="A1546">
        <v>2015</v>
      </c>
    </row>
    <row r="1547" spans="1:1" x14ac:dyDescent="0.25">
      <c r="A1547">
        <v>2014</v>
      </c>
    </row>
    <row r="1548" spans="1:1" x14ac:dyDescent="0.25">
      <c r="A1548">
        <v>2017</v>
      </c>
    </row>
    <row r="1549" spans="1:1" x14ac:dyDescent="0.25">
      <c r="A1549">
        <v>2015</v>
      </c>
    </row>
    <row r="1550" spans="1:1" x14ac:dyDescent="0.25">
      <c r="A1550">
        <v>2015</v>
      </c>
    </row>
    <row r="1551" spans="1:1" x14ac:dyDescent="0.25">
      <c r="A1551">
        <v>2016</v>
      </c>
    </row>
    <row r="1552" spans="1:1" x14ac:dyDescent="0.25">
      <c r="A1552">
        <v>2015</v>
      </c>
    </row>
    <row r="1553" spans="1:1" x14ac:dyDescent="0.25">
      <c r="A1553">
        <v>2014</v>
      </c>
    </row>
    <row r="1554" spans="1:1" x14ac:dyDescent="0.25">
      <c r="A1554">
        <v>2015</v>
      </c>
    </row>
    <row r="1555" spans="1:1" x14ac:dyDescent="0.25">
      <c r="A1555">
        <v>2015</v>
      </c>
    </row>
    <row r="1556" spans="1:1" x14ac:dyDescent="0.25">
      <c r="A1556">
        <v>2015</v>
      </c>
    </row>
    <row r="1557" spans="1:1" x14ac:dyDescent="0.25">
      <c r="A1557">
        <v>2016</v>
      </c>
    </row>
    <row r="1558" spans="1:1" x14ac:dyDescent="0.25">
      <c r="A1558">
        <v>2014</v>
      </c>
    </row>
    <row r="1559" spans="1:1" x14ac:dyDescent="0.25">
      <c r="A1559">
        <v>2015</v>
      </c>
    </row>
    <row r="1560" spans="1:1" x14ac:dyDescent="0.25">
      <c r="A1560">
        <v>2015</v>
      </c>
    </row>
    <row r="1561" spans="1:1" x14ac:dyDescent="0.25">
      <c r="A1561">
        <v>2014</v>
      </c>
    </row>
    <row r="1562" spans="1:1" x14ac:dyDescent="0.25">
      <c r="A1562">
        <v>2013</v>
      </c>
    </row>
    <row r="1563" spans="1:1" x14ac:dyDescent="0.25">
      <c r="A1563">
        <v>2009</v>
      </c>
    </row>
    <row r="1564" spans="1:1" x14ac:dyDescent="0.25">
      <c r="A1564">
        <v>2014</v>
      </c>
    </row>
    <row r="1565" spans="1:1" x14ac:dyDescent="0.25">
      <c r="A1565">
        <v>2015</v>
      </c>
    </row>
    <row r="1566" spans="1:1" x14ac:dyDescent="0.25">
      <c r="A1566">
        <v>2011</v>
      </c>
    </row>
    <row r="1567" spans="1:1" x14ac:dyDescent="0.25">
      <c r="A1567">
        <v>2016</v>
      </c>
    </row>
    <row r="1568" spans="1:1" x14ac:dyDescent="0.25">
      <c r="A1568">
        <v>2014</v>
      </c>
    </row>
    <row r="1569" spans="1:1" x14ac:dyDescent="0.25">
      <c r="A1569">
        <v>2014</v>
      </c>
    </row>
    <row r="1570" spans="1:1" x14ac:dyDescent="0.25">
      <c r="A1570">
        <v>2013</v>
      </c>
    </row>
    <row r="1571" spans="1:1" x14ac:dyDescent="0.25">
      <c r="A1571">
        <v>2016</v>
      </c>
    </row>
    <row r="1572" spans="1:1" x14ac:dyDescent="0.25">
      <c r="A1572">
        <v>2015</v>
      </c>
    </row>
    <row r="1573" spans="1:1" x14ac:dyDescent="0.25">
      <c r="A1573">
        <v>2016</v>
      </c>
    </row>
    <row r="1574" spans="1:1" x14ac:dyDescent="0.25">
      <c r="A1574">
        <v>2017</v>
      </c>
    </row>
    <row r="1575" spans="1:1" x14ac:dyDescent="0.25">
      <c r="A1575">
        <v>2015</v>
      </c>
    </row>
    <row r="1576" spans="1:1" x14ac:dyDescent="0.25">
      <c r="A1576">
        <v>2014</v>
      </c>
    </row>
    <row r="1577" spans="1:1" x14ac:dyDescent="0.25">
      <c r="A1577">
        <v>2015</v>
      </c>
    </row>
    <row r="1578" spans="1:1" x14ac:dyDescent="0.25">
      <c r="A1578">
        <v>2012</v>
      </c>
    </row>
    <row r="1579" spans="1:1" x14ac:dyDescent="0.25">
      <c r="A1579">
        <v>2010</v>
      </c>
    </row>
    <row r="1580" spans="1:1" x14ac:dyDescent="0.25">
      <c r="A1580">
        <v>2013</v>
      </c>
    </row>
    <row r="1581" spans="1:1" x14ac:dyDescent="0.25">
      <c r="A1581">
        <v>2012</v>
      </c>
    </row>
    <row r="1582" spans="1:1" x14ac:dyDescent="0.25">
      <c r="A1582">
        <v>2015</v>
      </c>
    </row>
    <row r="1583" spans="1:1" x14ac:dyDescent="0.25">
      <c r="A1583">
        <v>2015</v>
      </c>
    </row>
    <row r="1584" spans="1:1" x14ac:dyDescent="0.25">
      <c r="A1584">
        <v>2014</v>
      </c>
    </row>
    <row r="1585" spans="1:1" x14ac:dyDescent="0.25">
      <c r="A1585">
        <v>2014</v>
      </c>
    </row>
    <row r="1586" spans="1:1" x14ac:dyDescent="0.25">
      <c r="A1586">
        <v>2016</v>
      </c>
    </row>
    <row r="1587" spans="1:1" x14ac:dyDescent="0.25">
      <c r="A1587">
        <v>2015</v>
      </c>
    </row>
    <row r="1588" spans="1:1" x14ac:dyDescent="0.25">
      <c r="A1588">
        <v>2014</v>
      </c>
    </row>
    <row r="1589" spans="1:1" x14ac:dyDescent="0.25">
      <c r="A1589">
        <v>2015</v>
      </c>
    </row>
    <row r="1590" spans="1:1" x14ac:dyDescent="0.25">
      <c r="A1590">
        <v>2015</v>
      </c>
    </row>
    <row r="1591" spans="1:1" x14ac:dyDescent="0.25">
      <c r="A1591">
        <v>2015</v>
      </c>
    </row>
    <row r="1592" spans="1:1" x14ac:dyDescent="0.25">
      <c r="A1592">
        <v>2016</v>
      </c>
    </row>
    <row r="1593" spans="1:1" x14ac:dyDescent="0.25">
      <c r="A1593">
        <v>2015</v>
      </c>
    </row>
    <row r="1594" spans="1:1" x14ac:dyDescent="0.25">
      <c r="A1594">
        <v>2015</v>
      </c>
    </row>
    <row r="1595" spans="1:1" x14ac:dyDescent="0.25">
      <c r="A1595">
        <v>2016</v>
      </c>
    </row>
    <row r="1596" spans="1:1" x14ac:dyDescent="0.25">
      <c r="A1596">
        <v>2014</v>
      </c>
    </row>
    <row r="1597" spans="1:1" x14ac:dyDescent="0.25">
      <c r="A1597">
        <v>2014</v>
      </c>
    </row>
    <row r="1598" spans="1:1" x14ac:dyDescent="0.25">
      <c r="A1598">
        <v>2016</v>
      </c>
    </row>
    <row r="1599" spans="1:1" x14ac:dyDescent="0.25">
      <c r="A1599">
        <v>2015</v>
      </c>
    </row>
    <row r="1600" spans="1:1" x14ac:dyDescent="0.25">
      <c r="A1600">
        <v>2016</v>
      </c>
    </row>
    <row r="1601" spans="1:1" x14ac:dyDescent="0.25">
      <c r="A1601">
        <v>2014</v>
      </c>
    </row>
    <row r="1602" spans="1:1" x14ac:dyDescent="0.25">
      <c r="A1602">
        <v>2011</v>
      </c>
    </row>
    <row r="1603" spans="1:1" x14ac:dyDescent="0.25">
      <c r="A1603">
        <v>2011</v>
      </c>
    </row>
    <row r="1604" spans="1:1" x14ac:dyDescent="0.25">
      <c r="A1604">
        <v>2011</v>
      </c>
    </row>
    <row r="1605" spans="1:1" x14ac:dyDescent="0.25">
      <c r="A1605">
        <v>2012</v>
      </c>
    </row>
    <row r="1606" spans="1:1" x14ac:dyDescent="0.25">
      <c r="A1606">
        <v>2011</v>
      </c>
    </row>
    <row r="1607" spans="1:1" x14ac:dyDescent="0.25">
      <c r="A1607">
        <v>2010</v>
      </c>
    </row>
    <row r="1608" spans="1:1" x14ac:dyDescent="0.25">
      <c r="A1608">
        <v>2012</v>
      </c>
    </row>
    <row r="1609" spans="1:1" x14ac:dyDescent="0.25">
      <c r="A1609">
        <v>2013</v>
      </c>
    </row>
    <row r="1610" spans="1:1" x14ac:dyDescent="0.25">
      <c r="A1610">
        <v>2011</v>
      </c>
    </row>
    <row r="1611" spans="1:1" x14ac:dyDescent="0.25">
      <c r="A1611">
        <v>2012</v>
      </c>
    </row>
    <row r="1612" spans="1:1" x14ac:dyDescent="0.25">
      <c r="A1612">
        <v>2013</v>
      </c>
    </row>
    <row r="1613" spans="1:1" x14ac:dyDescent="0.25">
      <c r="A1613">
        <v>2012</v>
      </c>
    </row>
    <row r="1614" spans="1:1" x14ac:dyDescent="0.25">
      <c r="A1614">
        <v>2012</v>
      </c>
    </row>
    <row r="1615" spans="1:1" x14ac:dyDescent="0.25">
      <c r="A1615">
        <v>2014</v>
      </c>
    </row>
    <row r="1616" spans="1:1" x14ac:dyDescent="0.25">
      <c r="A1616">
        <v>2011</v>
      </c>
    </row>
    <row r="1617" spans="1:1" x14ac:dyDescent="0.25">
      <c r="A1617">
        <v>2012</v>
      </c>
    </row>
    <row r="1618" spans="1:1" x14ac:dyDescent="0.25">
      <c r="A1618">
        <v>2013</v>
      </c>
    </row>
    <row r="1619" spans="1:1" x14ac:dyDescent="0.25">
      <c r="A1619">
        <v>2013</v>
      </c>
    </row>
    <row r="1620" spans="1:1" x14ac:dyDescent="0.25">
      <c r="A1620">
        <v>2014</v>
      </c>
    </row>
    <row r="1621" spans="1:1" x14ac:dyDescent="0.25">
      <c r="A1621">
        <v>2013</v>
      </c>
    </row>
    <row r="1622" spans="1:1" x14ac:dyDescent="0.25">
      <c r="A1622">
        <v>2012</v>
      </c>
    </row>
    <row r="1623" spans="1:1" x14ac:dyDescent="0.25">
      <c r="A1623">
        <v>2014</v>
      </c>
    </row>
    <row r="1624" spans="1:1" x14ac:dyDescent="0.25">
      <c r="A1624">
        <v>2013</v>
      </c>
    </row>
    <row r="1625" spans="1:1" x14ac:dyDescent="0.25">
      <c r="A1625">
        <v>2012</v>
      </c>
    </row>
    <row r="1626" spans="1:1" x14ac:dyDescent="0.25">
      <c r="A1626">
        <v>2012</v>
      </c>
    </row>
    <row r="1627" spans="1:1" x14ac:dyDescent="0.25">
      <c r="A1627">
        <v>2013</v>
      </c>
    </row>
    <row r="1628" spans="1:1" x14ac:dyDescent="0.25">
      <c r="A1628">
        <v>2012</v>
      </c>
    </row>
    <row r="1629" spans="1:1" x14ac:dyDescent="0.25">
      <c r="A1629">
        <v>2014</v>
      </c>
    </row>
    <row r="1630" spans="1:1" x14ac:dyDescent="0.25">
      <c r="A1630">
        <v>2014</v>
      </c>
    </row>
    <row r="1631" spans="1:1" x14ac:dyDescent="0.25">
      <c r="A1631">
        <v>2012</v>
      </c>
    </row>
    <row r="1632" spans="1:1" x14ac:dyDescent="0.25">
      <c r="A1632">
        <v>2012</v>
      </c>
    </row>
    <row r="1633" spans="1:1" x14ac:dyDescent="0.25">
      <c r="A1633">
        <v>2011</v>
      </c>
    </row>
    <row r="1634" spans="1:1" x14ac:dyDescent="0.25">
      <c r="A1634">
        <v>2011</v>
      </c>
    </row>
    <row r="1635" spans="1:1" x14ac:dyDescent="0.25">
      <c r="A1635">
        <v>2011</v>
      </c>
    </row>
    <row r="1636" spans="1:1" x14ac:dyDescent="0.25">
      <c r="A1636">
        <v>2016</v>
      </c>
    </row>
    <row r="1637" spans="1:1" x14ac:dyDescent="0.25">
      <c r="A1637">
        <v>2011</v>
      </c>
    </row>
    <row r="1638" spans="1:1" x14ac:dyDescent="0.25">
      <c r="A1638">
        <v>2009</v>
      </c>
    </row>
    <row r="1639" spans="1:1" x14ac:dyDescent="0.25">
      <c r="A1639">
        <v>2013</v>
      </c>
    </row>
    <row r="1640" spans="1:1" x14ac:dyDescent="0.25">
      <c r="A1640">
        <v>2012</v>
      </c>
    </row>
    <row r="1641" spans="1:1" x14ac:dyDescent="0.25">
      <c r="A1641">
        <v>2010</v>
      </c>
    </row>
    <row r="1642" spans="1:1" x14ac:dyDescent="0.25">
      <c r="A1642">
        <v>2014</v>
      </c>
    </row>
    <row r="1643" spans="1:1" x14ac:dyDescent="0.25">
      <c r="A1643">
        <v>2011</v>
      </c>
    </row>
    <row r="1644" spans="1:1" x14ac:dyDescent="0.25">
      <c r="A1644">
        <v>2012</v>
      </c>
    </row>
    <row r="1645" spans="1:1" x14ac:dyDescent="0.25">
      <c r="A1645">
        <v>2012</v>
      </c>
    </row>
    <row r="1646" spans="1:1" x14ac:dyDescent="0.25">
      <c r="A1646">
        <v>2013</v>
      </c>
    </row>
    <row r="1647" spans="1:1" x14ac:dyDescent="0.25">
      <c r="A1647">
        <v>2014</v>
      </c>
    </row>
    <row r="1648" spans="1:1" x14ac:dyDescent="0.25">
      <c r="A1648">
        <v>2012</v>
      </c>
    </row>
    <row r="1649" spans="1:1" x14ac:dyDescent="0.25">
      <c r="A1649">
        <v>2011</v>
      </c>
    </row>
    <row r="1650" spans="1:1" x14ac:dyDescent="0.25">
      <c r="A1650">
        <v>2014</v>
      </c>
    </row>
    <row r="1651" spans="1:1" x14ac:dyDescent="0.25">
      <c r="A1651">
        <v>2013</v>
      </c>
    </row>
    <row r="1652" spans="1:1" x14ac:dyDescent="0.25">
      <c r="A1652">
        <v>2011</v>
      </c>
    </row>
    <row r="1653" spans="1:1" x14ac:dyDescent="0.25">
      <c r="A1653">
        <v>2013</v>
      </c>
    </row>
    <row r="1654" spans="1:1" x14ac:dyDescent="0.25">
      <c r="A1654">
        <v>2011</v>
      </c>
    </row>
    <row r="1655" spans="1:1" x14ac:dyDescent="0.25">
      <c r="A1655">
        <v>2012</v>
      </c>
    </row>
    <row r="1656" spans="1:1" x14ac:dyDescent="0.25">
      <c r="A1656">
        <v>2012</v>
      </c>
    </row>
    <row r="1657" spans="1:1" x14ac:dyDescent="0.25">
      <c r="A1657">
        <v>2012</v>
      </c>
    </row>
    <row r="1658" spans="1:1" x14ac:dyDescent="0.25">
      <c r="A1658">
        <v>2012</v>
      </c>
    </row>
    <row r="1659" spans="1:1" x14ac:dyDescent="0.25">
      <c r="A1659">
        <v>2012</v>
      </c>
    </row>
    <row r="1660" spans="1:1" x14ac:dyDescent="0.25">
      <c r="A1660">
        <v>2013</v>
      </c>
    </row>
    <row r="1661" spans="1:1" x14ac:dyDescent="0.25">
      <c r="A1661">
        <v>2016</v>
      </c>
    </row>
    <row r="1662" spans="1:1" x14ac:dyDescent="0.25">
      <c r="A1662">
        <v>2015</v>
      </c>
    </row>
    <row r="1663" spans="1:1" x14ac:dyDescent="0.25">
      <c r="A1663">
        <v>2011</v>
      </c>
    </row>
    <row r="1664" spans="1:1" x14ac:dyDescent="0.25">
      <c r="A1664">
        <v>2015</v>
      </c>
    </row>
    <row r="1665" spans="1:1" x14ac:dyDescent="0.25">
      <c r="A1665">
        <v>2012</v>
      </c>
    </row>
    <row r="1666" spans="1:1" x14ac:dyDescent="0.25">
      <c r="A1666">
        <v>2011</v>
      </c>
    </row>
    <row r="1667" spans="1:1" x14ac:dyDescent="0.25">
      <c r="A1667">
        <v>2013</v>
      </c>
    </row>
    <row r="1668" spans="1:1" x14ac:dyDescent="0.25">
      <c r="A1668">
        <v>2014</v>
      </c>
    </row>
    <row r="1669" spans="1:1" x14ac:dyDescent="0.25">
      <c r="A1669">
        <v>2011</v>
      </c>
    </row>
    <row r="1670" spans="1:1" x14ac:dyDescent="0.25">
      <c r="A1670">
        <v>2016</v>
      </c>
    </row>
    <row r="1671" spans="1:1" x14ac:dyDescent="0.25">
      <c r="A1671">
        <v>2010</v>
      </c>
    </row>
    <row r="1672" spans="1:1" x14ac:dyDescent="0.25">
      <c r="A1672">
        <v>2016</v>
      </c>
    </row>
    <row r="1673" spans="1:1" x14ac:dyDescent="0.25">
      <c r="A1673">
        <v>2012</v>
      </c>
    </row>
    <row r="1674" spans="1:1" x14ac:dyDescent="0.25">
      <c r="A1674">
        <v>2015</v>
      </c>
    </row>
    <row r="1675" spans="1:1" x14ac:dyDescent="0.25">
      <c r="A1675">
        <v>2016</v>
      </c>
    </row>
    <row r="1676" spans="1:1" x14ac:dyDescent="0.25">
      <c r="A1676">
        <v>2011</v>
      </c>
    </row>
    <row r="1677" spans="1:1" x14ac:dyDescent="0.25">
      <c r="A1677">
        <v>2012</v>
      </c>
    </row>
    <row r="1678" spans="1:1" x14ac:dyDescent="0.25">
      <c r="A1678">
        <v>2016</v>
      </c>
    </row>
    <row r="1679" spans="1:1" x14ac:dyDescent="0.25">
      <c r="A1679">
        <v>2014</v>
      </c>
    </row>
    <row r="1680" spans="1:1" x14ac:dyDescent="0.25">
      <c r="A1680">
        <v>2011</v>
      </c>
    </row>
    <row r="1681" spans="1:1" x14ac:dyDescent="0.25">
      <c r="A1681">
        <v>2014</v>
      </c>
    </row>
    <row r="1682" spans="1:1" x14ac:dyDescent="0.25">
      <c r="A1682">
        <v>2017</v>
      </c>
    </row>
    <row r="1683" spans="1:1" x14ac:dyDescent="0.25">
      <c r="A1683">
        <v>2017</v>
      </c>
    </row>
    <row r="1684" spans="1:1" x14ac:dyDescent="0.25">
      <c r="A1684">
        <v>2017</v>
      </c>
    </row>
    <row r="1685" spans="1:1" x14ac:dyDescent="0.25">
      <c r="A1685">
        <v>2017</v>
      </c>
    </row>
    <row r="1686" spans="1:1" x14ac:dyDescent="0.25">
      <c r="A1686">
        <v>2017</v>
      </c>
    </row>
    <row r="1687" spans="1:1" x14ac:dyDescent="0.25">
      <c r="A1687">
        <v>2017</v>
      </c>
    </row>
    <row r="1688" spans="1:1" x14ac:dyDescent="0.25">
      <c r="A1688">
        <v>2017</v>
      </c>
    </row>
    <row r="1689" spans="1:1" x14ac:dyDescent="0.25">
      <c r="A1689">
        <v>2017</v>
      </c>
    </row>
    <row r="1690" spans="1:1" x14ac:dyDescent="0.25">
      <c r="A1690">
        <v>2017</v>
      </c>
    </row>
    <row r="1691" spans="1:1" x14ac:dyDescent="0.25">
      <c r="A1691">
        <v>2017</v>
      </c>
    </row>
    <row r="1692" spans="1:1" x14ac:dyDescent="0.25">
      <c r="A1692">
        <v>2017</v>
      </c>
    </row>
    <row r="1693" spans="1:1" x14ac:dyDescent="0.25">
      <c r="A1693">
        <v>2017</v>
      </c>
    </row>
    <row r="1694" spans="1:1" x14ac:dyDescent="0.25">
      <c r="A1694">
        <v>2017</v>
      </c>
    </row>
    <row r="1695" spans="1:1" x14ac:dyDescent="0.25">
      <c r="A1695">
        <v>2017</v>
      </c>
    </row>
    <row r="1696" spans="1:1" x14ac:dyDescent="0.25">
      <c r="A1696">
        <v>2017</v>
      </c>
    </row>
    <row r="1697" spans="1:1" x14ac:dyDescent="0.25">
      <c r="A1697">
        <v>2017</v>
      </c>
    </row>
    <row r="1698" spans="1:1" x14ac:dyDescent="0.25">
      <c r="A1698">
        <v>2017</v>
      </c>
    </row>
    <row r="1699" spans="1:1" x14ac:dyDescent="0.25">
      <c r="A1699">
        <v>2017</v>
      </c>
    </row>
    <row r="1700" spans="1:1" x14ac:dyDescent="0.25">
      <c r="A1700">
        <v>2017</v>
      </c>
    </row>
    <row r="1701" spans="1:1" x14ac:dyDescent="0.25">
      <c r="A1701">
        <v>2017</v>
      </c>
    </row>
    <row r="1702" spans="1:1" x14ac:dyDescent="0.25">
      <c r="A1702">
        <v>2014</v>
      </c>
    </row>
    <row r="1703" spans="1:1" x14ac:dyDescent="0.25">
      <c r="A1703">
        <v>2015</v>
      </c>
    </row>
    <row r="1704" spans="1:1" x14ac:dyDescent="0.25">
      <c r="A1704">
        <v>2015</v>
      </c>
    </row>
    <row r="1705" spans="1:1" x14ac:dyDescent="0.25">
      <c r="A1705">
        <v>2015</v>
      </c>
    </row>
    <row r="1706" spans="1:1" x14ac:dyDescent="0.25">
      <c r="A1706">
        <v>2015</v>
      </c>
    </row>
    <row r="1707" spans="1:1" x14ac:dyDescent="0.25">
      <c r="A1707">
        <v>2015</v>
      </c>
    </row>
    <row r="1708" spans="1:1" x14ac:dyDescent="0.25">
      <c r="A1708">
        <v>2016</v>
      </c>
    </row>
    <row r="1709" spans="1:1" x14ac:dyDescent="0.25">
      <c r="A1709">
        <v>2016</v>
      </c>
    </row>
    <row r="1710" spans="1:1" x14ac:dyDescent="0.25">
      <c r="A1710">
        <v>2014</v>
      </c>
    </row>
    <row r="1711" spans="1:1" x14ac:dyDescent="0.25">
      <c r="A1711">
        <v>2015</v>
      </c>
    </row>
    <row r="1712" spans="1:1" x14ac:dyDescent="0.25">
      <c r="A1712">
        <v>2014</v>
      </c>
    </row>
    <row r="1713" spans="1:1" x14ac:dyDescent="0.25">
      <c r="A1713">
        <v>2015</v>
      </c>
    </row>
    <row r="1714" spans="1:1" x14ac:dyDescent="0.25">
      <c r="A1714">
        <v>2014</v>
      </c>
    </row>
    <row r="1715" spans="1:1" x14ac:dyDescent="0.25">
      <c r="A1715">
        <v>2015</v>
      </c>
    </row>
    <row r="1716" spans="1:1" x14ac:dyDescent="0.25">
      <c r="A1716">
        <v>2015</v>
      </c>
    </row>
    <row r="1717" spans="1:1" x14ac:dyDescent="0.25">
      <c r="A1717">
        <v>2016</v>
      </c>
    </row>
    <row r="1718" spans="1:1" x14ac:dyDescent="0.25">
      <c r="A1718">
        <v>2016</v>
      </c>
    </row>
    <row r="1719" spans="1:1" x14ac:dyDescent="0.25">
      <c r="A1719">
        <v>2016</v>
      </c>
    </row>
    <row r="1720" spans="1:1" x14ac:dyDescent="0.25">
      <c r="A1720">
        <v>2014</v>
      </c>
    </row>
    <row r="1721" spans="1:1" x14ac:dyDescent="0.25">
      <c r="A1721">
        <v>2014</v>
      </c>
    </row>
    <row r="1722" spans="1:1" x14ac:dyDescent="0.25">
      <c r="A1722">
        <v>2015</v>
      </c>
    </row>
    <row r="1723" spans="1:1" x14ac:dyDescent="0.25">
      <c r="A1723">
        <v>2016</v>
      </c>
    </row>
    <row r="1724" spans="1:1" x14ac:dyDescent="0.25">
      <c r="A1724">
        <v>2015</v>
      </c>
    </row>
    <row r="1725" spans="1:1" x14ac:dyDescent="0.25">
      <c r="A1725">
        <v>2014</v>
      </c>
    </row>
    <row r="1726" spans="1:1" x14ac:dyDescent="0.25">
      <c r="A1726">
        <v>2014</v>
      </c>
    </row>
    <row r="1727" spans="1:1" x14ac:dyDescent="0.25">
      <c r="A1727">
        <v>2014</v>
      </c>
    </row>
    <row r="1728" spans="1:1" x14ac:dyDescent="0.25">
      <c r="A1728">
        <v>2015</v>
      </c>
    </row>
    <row r="1729" spans="1:1" x14ac:dyDescent="0.25">
      <c r="A1729">
        <v>2015</v>
      </c>
    </row>
    <row r="1730" spans="1:1" x14ac:dyDescent="0.25">
      <c r="A1730">
        <v>2016</v>
      </c>
    </row>
    <row r="1731" spans="1:1" x14ac:dyDescent="0.25">
      <c r="A1731">
        <v>2015</v>
      </c>
    </row>
    <row r="1732" spans="1:1" x14ac:dyDescent="0.25">
      <c r="A1732">
        <v>2015</v>
      </c>
    </row>
    <row r="1733" spans="1:1" x14ac:dyDescent="0.25">
      <c r="A1733">
        <v>2015</v>
      </c>
    </row>
    <row r="1734" spans="1:1" x14ac:dyDescent="0.25">
      <c r="A1734">
        <v>2016</v>
      </c>
    </row>
    <row r="1735" spans="1:1" x14ac:dyDescent="0.25">
      <c r="A1735">
        <v>2015</v>
      </c>
    </row>
    <row r="1736" spans="1:1" x14ac:dyDescent="0.25">
      <c r="A1736">
        <v>2016</v>
      </c>
    </row>
    <row r="1737" spans="1:1" x14ac:dyDescent="0.25">
      <c r="A1737">
        <v>2015</v>
      </c>
    </row>
    <row r="1738" spans="1:1" x14ac:dyDescent="0.25">
      <c r="A1738">
        <v>2015</v>
      </c>
    </row>
    <row r="1739" spans="1:1" x14ac:dyDescent="0.25">
      <c r="A1739">
        <v>2014</v>
      </c>
    </row>
    <row r="1740" spans="1:1" x14ac:dyDescent="0.25">
      <c r="A1740">
        <v>2016</v>
      </c>
    </row>
    <row r="1741" spans="1:1" x14ac:dyDescent="0.25">
      <c r="A1741">
        <v>2015</v>
      </c>
    </row>
    <row r="1742" spans="1:1" x14ac:dyDescent="0.25">
      <c r="A1742">
        <v>2015</v>
      </c>
    </row>
    <row r="1743" spans="1:1" x14ac:dyDescent="0.25">
      <c r="A1743">
        <v>2016</v>
      </c>
    </row>
    <row r="1744" spans="1:1" x14ac:dyDescent="0.25">
      <c r="A1744">
        <v>2016</v>
      </c>
    </row>
    <row r="1745" spans="1:1" x14ac:dyDescent="0.25">
      <c r="A1745">
        <v>2015</v>
      </c>
    </row>
    <row r="1746" spans="1:1" x14ac:dyDescent="0.25">
      <c r="A1746">
        <v>2016</v>
      </c>
    </row>
    <row r="1747" spans="1:1" x14ac:dyDescent="0.25">
      <c r="A1747">
        <v>2016</v>
      </c>
    </row>
    <row r="1748" spans="1:1" x14ac:dyDescent="0.25">
      <c r="A1748">
        <v>2015</v>
      </c>
    </row>
    <row r="1749" spans="1:1" x14ac:dyDescent="0.25">
      <c r="A1749">
        <v>2015</v>
      </c>
    </row>
    <row r="1750" spans="1:1" x14ac:dyDescent="0.25">
      <c r="A1750">
        <v>2017</v>
      </c>
    </row>
    <row r="1751" spans="1:1" x14ac:dyDescent="0.25">
      <c r="A1751">
        <v>2016</v>
      </c>
    </row>
    <row r="1752" spans="1:1" x14ac:dyDescent="0.25">
      <c r="A1752">
        <v>2015</v>
      </c>
    </row>
    <row r="1753" spans="1:1" x14ac:dyDescent="0.25">
      <c r="A1753">
        <v>2016</v>
      </c>
    </row>
    <row r="1754" spans="1:1" x14ac:dyDescent="0.25">
      <c r="A1754">
        <v>2016</v>
      </c>
    </row>
    <row r="1755" spans="1:1" x14ac:dyDescent="0.25">
      <c r="A1755">
        <v>2015</v>
      </c>
    </row>
    <row r="1756" spans="1:1" x14ac:dyDescent="0.25">
      <c r="A1756">
        <v>2015</v>
      </c>
    </row>
    <row r="1757" spans="1:1" x14ac:dyDescent="0.25">
      <c r="A1757">
        <v>2016</v>
      </c>
    </row>
    <row r="1758" spans="1:1" x14ac:dyDescent="0.25">
      <c r="A1758">
        <v>2016</v>
      </c>
    </row>
    <row r="1759" spans="1:1" x14ac:dyDescent="0.25">
      <c r="A1759">
        <v>2016</v>
      </c>
    </row>
    <row r="1760" spans="1:1" x14ac:dyDescent="0.25">
      <c r="A1760">
        <v>2015</v>
      </c>
    </row>
    <row r="1761" spans="1:1" x14ac:dyDescent="0.25">
      <c r="A1761">
        <v>2016</v>
      </c>
    </row>
    <row r="1762" spans="1:1" x14ac:dyDescent="0.25">
      <c r="A1762">
        <v>2015</v>
      </c>
    </row>
    <row r="1763" spans="1:1" x14ac:dyDescent="0.25">
      <c r="A1763">
        <v>2016</v>
      </c>
    </row>
    <row r="1764" spans="1:1" x14ac:dyDescent="0.25">
      <c r="A1764">
        <v>2016</v>
      </c>
    </row>
    <row r="1765" spans="1:1" x14ac:dyDescent="0.25">
      <c r="A1765">
        <v>2014</v>
      </c>
    </row>
    <row r="1766" spans="1:1" x14ac:dyDescent="0.25">
      <c r="A1766">
        <v>2014</v>
      </c>
    </row>
    <row r="1767" spans="1:1" x14ac:dyDescent="0.25">
      <c r="A1767">
        <v>2014</v>
      </c>
    </row>
    <row r="1768" spans="1:1" x14ac:dyDescent="0.25">
      <c r="A1768">
        <v>2014</v>
      </c>
    </row>
    <row r="1769" spans="1:1" x14ac:dyDescent="0.25">
      <c r="A1769">
        <v>2014</v>
      </c>
    </row>
    <row r="1770" spans="1:1" x14ac:dyDescent="0.25">
      <c r="A1770">
        <v>2014</v>
      </c>
    </row>
    <row r="1771" spans="1:1" x14ac:dyDescent="0.25">
      <c r="A1771">
        <v>2014</v>
      </c>
    </row>
    <row r="1772" spans="1:1" x14ac:dyDescent="0.25">
      <c r="A1772">
        <v>2014</v>
      </c>
    </row>
    <row r="1773" spans="1:1" x14ac:dyDescent="0.25">
      <c r="A1773">
        <v>2014</v>
      </c>
    </row>
    <row r="1774" spans="1:1" x14ac:dyDescent="0.25">
      <c r="A1774">
        <v>2014</v>
      </c>
    </row>
    <row r="1775" spans="1:1" x14ac:dyDescent="0.25">
      <c r="A1775">
        <v>2014</v>
      </c>
    </row>
    <row r="1776" spans="1:1" x14ac:dyDescent="0.25">
      <c r="A1776">
        <v>2014</v>
      </c>
    </row>
    <row r="1777" spans="1:1" x14ac:dyDescent="0.25">
      <c r="A1777">
        <v>2014</v>
      </c>
    </row>
    <row r="1778" spans="1:1" x14ac:dyDescent="0.25">
      <c r="A1778">
        <v>2015</v>
      </c>
    </row>
    <row r="1779" spans="1:1" x14ac:dyDescent="0.25">
      <c r="A1779">
        <v>2015</v>
      </c>
    </row>
    <row r="1780" spans="1:1" x14ac:dyDescent="0.25">
      <c r="A1780">
        <v>2016</v>
      </c>
    </row>
    <row r="1781" spans="1:1" x14ac:dyDescent="0.25">
      <c r="A1781">
        <v>2016</v>
      </c>
    </row>
    <row r="1782" spans="1:1" x14ac:dyDescent="0.25">
      <c r="A1782">
        <v>2016</v>
      </c>
    </row>
    <row r="1783" spans="1:1" x14ac:dyDescent="0.25">
      <c r="A1783">
        <v>2016</v>
      </c>
    </row>
    <row r="1784" spans="1:1" x14ac:dyDescent="0.25">
      <c r="A1784">
        <v>2015</v>
      </c>
    </row>
    <row r="1785" spans="1:1" x14ac:dyDescent="0.25">
      <c r="A1785">
        <v>2014</v>
      </c>
    </row>
    <row r="1786" spans="1:1" x14ac:dyDescent="0.25">
      <c r="A1786">
        <v>2014</v>
      </c>
    </row>
    <row r="1787" spans="1:1" x14ac:dyDescent="0.25">
      <c r="A1787">
        <v>2014</v>
      </c>
    </row>
    <row r="1788" spans="1:1" x14ac:dyDescent="0.25">
      <c r="A1788">
        <v>2015</v>
      </c>
    </row>
    <row r="1789" spans="1:1" x14ac:dyDescent="0.25">
      <c r="A1789">
        <v>2014</v>
      </c>
    </row>
    <row r="1790" spans="1:1" x14ac:dyDescent="0.25">
      <c r="A1790">
        <v>2014</v>
      </c>
    </row>
    <row r="1791" spans="1:1" x14ac:dyDescent="0.25">
      <c r="A1791">
        <v>2015</v>
      </c>
    </row>
    <row r="1792" spans="1:1" x14ac:dyDescent="0.25">
      <c r="A1792">
        <v>2014</v>
      </c>
    </row>
    <row r="1793" spans="1:1" x14ac:dyDescent="0.25">
      <c r="A1793">
        <v>2015</v>
      </c>
    </row>
    <row r="1794" spans="1:1" x14ac:dyDescent="0.25">
      <c r="A1794">
        <v>2014</v>
      </c>
    </row>
    <row r="1795" spans="1:1" x14ac:dyDescent="0.25">
      <c r="A1795">
        <v>2015</v>
      </c>
    </row>
    <row r="1796" spans="1:1" x14ac:dyDescent="0.25">
      <c r="A1796">
        <v>2016</v>
      </c>
    </row>
    <row r="1797" spans="1:1" x14ac:dyDescent="0.25">
      <c r="A1797">
        <v>2016</v>
      </c>
    </row>
    <row r="1798" spans="1:1" x14ac:dyDescent="0.25">
      <c r="A1798">
        <v>2016</v>
      </c>
    </row>
    <row r="1799" spans="1:1" x14ac:dyDescent="0.25">
      <c r="A1799">
        <v>2015</v>
      </c>
    </row>
    <row r="1800" spans="1:1" x14ac:dyDescent="0.25">
      <c r="A1800">
        <v>2014</v>
      </c>
    </row>
    <row r="1801" spans="1:1" x14ac:dyDescent="0.25">
      <c r="A1801">
        <v>2016</v>
      </c>
    </row>
    <row r="1802" spans="1:1" x14ac:dyDescent="0.25">
      <c r="A1802">
        <v>2015</v>
      </c>
    </row>
    <row r="1803" spans="1:1" x14ac:dyDescent="0.25">
      <c r="A1803">
        <v>2015</v>
      </c>
    </row>
    <row r="1804" spans="1:1" x14ac:dyDescent="0.25">
      <c r="A1804">
        <v>2015</v>
      </c>
    </row>
    <row r="1805" spans="1:1" x14ac:dyDescent="0.25">
      <c r="A1805">
        <v>2015</v>
      </c>
    </row>
    <row r="1806" spans="1:1" x14ac:dyDescent="0.25">
      <c r="A1806">
        <v>2015</v>
      </c>
    </row>
    <row r="1807" spans="1:1" x14ac:dyDescent="0.25">
      <c r="A1807">
        <v>2014</v>
      </c>
    </row>
    <row r="1808" spans="1:1" x14ac:dyDescent="0.25">
      <c r="A1808">
        <v>2014</v>
      </c>
    </row>
    <row r="1809" spans="1:1" x14ac:dyDescent="0.25">
      <c r="A1809">
        <v>2017</v>
      </c>
    </row>
    <row r="1810" spans="1:1" x14ac:dyDescent="0.25">
      <c r="A1810">
        <v>2015</v>
      </c>
    </row>
    <row r="1811" spans="1:1" x14ac:dyDescent="0.25">
      <c r="A1811">
        <v>2014</v>
      </c>
    </row>
    <row r="1812" spans="1:1" x14ac:dyDescent="0.25">
      <c r="A1812">
        <v>2014</v>
      </c>
    </row>
    <row r="1813" spans="1:1" x14ac:dyDescent="0.25">
      <c r="A1813">
        <v>2016</v>
      </c>
    </row>
    <row r="1814" spans="1:1" x14ac:dyDescent="0.25">
      <c r="A1814">
        <v>2014</v>
      </c>
    </row>
    <row r="1815" spans="1:1" x14ac:dyDescent="0.25">
      <c r="A1815">
        <v>2015</v>
      </c>
    </row>
    <row r="1816" spans="1:1" x14ac:dyDescent="0.25">
      <c r="A1816">
        <v>2015</v>
      </c>
    </row>
    <row r="1817" spans="1:1" x14ac:dyDescent="0.25">
      <c r="A1817">
        <v>2016</v>
      </c>
    </row>
    <row r="1818" spans="1:1" x14ac:dyDescent="0.25">
      <c r="A1818">
        <v>2016</v>
      </c>
    </row>
    <row r="1819" spans="1:1" x14ac:dyDescent="0.25">
      <c r="A1819">
        <v>2015</v>
      </c>
    </row>
    <row r="1820" spans="1:1" x14ac:dyDescent="0.25">
      <c r="A1820">
        <v>2014</v>
      </c>
    </row>
    <row r="1821" spans="1:1" x14ac:dyDescent="0.25">
      <c r="A1821">
        <v>2015</v>
      </c>
    </row>
    <row r="1822" spans="1:1" x14ac:dyDescent="0.25">
      <c r="A1822">
        <v>2012</v>
      </c>
    </row>
    <row r="1823" spans="1:1" x14ac:dyDescent="0.25">
      <c r="A1823">
        <v>2013</v>
      </c>
    </row>
    <row r="1824" spans="1:1" x14ac:dyDescent="0.25">
      <c r="A1824">
        <v>2012</v>
      </c>
    </row>
    <row r="1825" spans="1:1" x14ac:dyDescent="0.25">
      <c r="A1825">
        <v>2013</v>
      </c>
    </row>
    <row r="1826" spans="1:1" x14ac:dyDescent="0.25">
      <c r="A1826">
        <v>2013</v>
      </c>
    </row>
    <row r="1827" spans="1:1" x14ac:dyDescent="0.25">
      <c r="A1827">
        <v>2014</v>
      </c>
    </row>
    <row r="1828" spans="1:1" x14ac:dyDescent="0.25">
      <c r="A1828">
        <v>2011</v>
      </c>
    </row>
    <row r="1829" spans="1:1" x14ac:dyDescent="0.25">
      <c r="A1829">
        <v>2014</v>
      </c>
    </row>
    <row r="1830" spans="1:1" x14ac:dyDescent="0.25">
      <c r="A1830">
        <v>2010</v>
      </c>
    </row>
    <row r="1831" spans="1:1" x14ac:dyDescent="0.25">
      <c r="A1831">
        <v>2014</v>
      </c>
    </row>
    <row r="1832" spans="1:1" x14ac:dyDescent="0.25">
      <c r="A1832">
        <v>2012</v>
      </c>
    </row>
    <row r="1833" spans="1:1" x14ac:dyDescent="0.25">
      <c r="A1833">
        <v>2011</v>
      </c>
    </row>
    <row r="1834" spans="1:1" x14ac:dyDescent="0.25">
      <c r="A1834">
        <v>2013</v>
      </c>
    </row>
    <row r="1835" spans="1:1" x14ac:dyDescent="0.25">
      <c r="A1835">
        <v>2014</v>
      </c>
    </row>
    <row r="1836" spans="1:1" x14ac:dyDescent="0.25">
      <c r="A1836">
        <v>2016</v>
      </c>
    </row>
    <row r="1837" spans="1:1" x14ac:dyDescent="0.25">
      <c r="A1837">
        <v>2013</v>
      </c>
    </row>
    <row r="1838" spans="1:1" x14ac:dyDescent="0.25">
      <c r="A1838">
        <v>2012</v>
      </c>
    </row>
    <row r="1839" spans="1:1" x14ac:dyDescent="0.25">
      <c r="A1839">
        <v>2011</v>
      </c>
    </row>
    <row r="1840" spans="1:1" x14ac:dyDescent="0.25">
      <c r="A1840">
        <v>2016</v>
      </c>
    </row>
    <row r="1841" spans="1:1" x14ac:dyDescent="0.25">
      <c r="A1841">
        <v>2013</v>
      </c>
    </row>
    <row r="1842" spans="1:1" x14ac:dyDescent="0.25">
      <c r="A1842">
        <v>2014</v>
      </c>
    </row>
    <row r="1843" spans="1:1" x14ac:dyDescent="0.25">
      <c r="A1843">
        <v>2015</v>
      </c>
    </row>
    <row r="1844" spans="1:1" x14ac:dyDescent="0.25">
      <c r="A1844">
        <v>2011</v>
      </c>
    </row>
    <row r="1845" spans="1:1" x14ac:dyDescent="0.25">
      <c r="A1845">
        <v>2011</v>
      </c>
    </row>
    <row r="1846" spans="1:1" x14ac:dyDescent="0.25">
      <c r="A1846">
        <v>2016</v>
      </c>
    </row>
    <row r="1847" spans="1:1" x14ac:dyDescent="0.25">
      <c r="A1847">
        <v>2012</v>
      </c>
    </row>
    <row r="1848" spans="1:1" x14ac:dyDescent="0.25">
      <c r="A1848">
        <v>2015</v>
      </c>
    </row>
    <row r="1849" spans="1:1" x14ac:dyDescent="0.25">
      <c r="A1849">
        <v>2011</v>
      </c>
    </row>
    <row r="1850" spans="1:1" x14ac:dyDescent="0.25">
      <c r="A1850">
        <v>2012</v>
      </c>
    </row>
    <row r="1851" spans="1:1" x14ac:dyDescent="0.25">
      <c r="A1851">
        <v>2014</v>
      </c>
    </row>
    <row r="1852" spans="1:1" x14ac:dyDescent="0.25">
      <c r="A1852">
        <v>2014</v>
      </c>
    </row>
    <row r="1853" spans="1:1" x14ac:dyDescent="0.25">
      <c r="A1853">
        <v>2015</v>
      </c>
    </row>
    <row r="1854" spans="1:1" x14ac:dyDescent="0.25">
      <c r="A1854">
        <v>2012</v>
      </c>
    </row>
    <row r="1855" spans="1:1" x14ac:dyDescent="0.25">
      <c r="A1855">
        <v>2013</v>
      </c>
    </row>
    <row r="1856" spans="1:1" x14ac:dyDescent="0.25">
      <c r="A1856">
        <v>2013</v>
      </c>
    </row>
    <row r="1857" spans="1:1" x14ac:dyDescent="0.25">
      <c r="A1857">
        <v>2014</v>
      </c>
    </row>
    <row r="1858" spans="1:1" x14ac:dyDescent="0.25">
      <c r="A1858">
        <v>2014</v>
      </c>
    </row>
    <row r="1859" spans="1:1" x14ac:dyDescent="0.25">
      <c r="A1859">
        <v>2011</v>
      </c>
    </row>
    <row r="1860" spans="1:1" x14ac:dyDescent="0.25">
      <c r="A1860">
        <v>2011</v>
      </c>
    </row>
    <row r="1861" spans="1:1" x14ac:dyDescent="0.25">
      <c r="A1861">
        <v>2014</v>
      </c>
    </row>
    <row r="1862" spans="1:1" x14ac:dyDescent="0.25">
      <c r="A1862">
        <v>2014</v>
      </c>
    </row>
    <row r="1863" spans="1:1" x14ac:dyDescent="0.25">
      <c r="A1863">
        <v>2017</v>
      </c>
    </row>
    <row r="1864" spans="1:1" x14ac:dyDescent="0.25">
      <c r="A1864">
        <v>2014</v>
      </c>
    </row>
    <row r="1865" spans="1:1" x14ac:dyDescent="0.25">
      <c r="A1865">
        <v>2014</v>
      </c>
    </row>
    <row r="1866" spans="1:1" x14ac:dyDescent="0.25">
      <c r="A1866">
        <v>2016</v>
      </c>
    </row>
    <row r="1867" spans="1:1" x14ac:dyDescent="0.25">
      <c r="A1867">
        <v>2017</v>
      </c>
    </row>
    <row r="1868" spans="1:1" x14ac:dyDescent="0.25">
      <c r="A1868">
        <v>2016</v>
      </c>
    </row>
    <row r="1869" spans="1:1" x14ac:dyDescent="0.25">
      <c r="A1869">
        <v>2015</v>
      </c>
    </row>
    <row r="1870" spans="1:1" x14ac:dyDescent="0.25">
      <c r="A1870">
        <v>2016</v>
      </c>
    </row>
    <row r="1871" spans="1:1" x14ac:dyDescent="0.25">
      <c r="A1871">
        <v>2016</v>
      </c>
    </row>
    <row r="1872" spans="1:1" x14ac:dyDescent="0.25">
      <c r="A1872">
        <v>2014</v>
      </c>
    </row>
    <row r="1873" spans="1:1" x14ac:dyDescent="0.25">
      <c r="A1873">
        <v>2015</v>
      </c>
    </row>
    <row r="1874" spans="1:1" x14ac:dyDescent="0.25">
      <c r="A1874">
        <v>2015</v>
      </c>
    </row>
    <row r="1875" spans="1:1" x14ac:dyDescent="0.25">
      <c r="A1875">
        <v>2016</v>
      </c>
    </row>
    <row r="1876" spans="1:1" x14ac:dyDescent="0.25">
      <c r="A1876">
        <v>2016</v>
      </c>
    </row>
    <row r="1877" spans="1:1" x14ac:dyDescent="0.25">
      <c r="A1877">
        <v>2014</v>
      </c>
    </row>
    <row r="1878" spans="1:1" x14ac:dyDescent="0.25">
      <c r="A1878">
        <v>2015</v>
      </c>
    </row>
    <row r="1879" spans="1:1" x14ac:dyDescent="0.25">
      <c r="A1879">
        <v>2014</v>
      </c>
    </row>
    <row r="1880" spans="1:1" x14ac:dyDescent="0.25">
      <c r="A1880">
        <v>2016</v>
      </c>
    </row>
    <row r="1881" spans="1:1" x14ac:dyDescent="0.25">
      <c r="A1881">
        <v>2016</v>
      </c>
    </row>
    <row r="1882" spans="1:1" x14ac:dyDescent="0.25">
      <c r="A1882">
        <v>2015</v>
      </c>
    </row>
    <row r="1883" spans="1:1" x14ac:dyDescent="0.25">
      <c r="A1883">
        <v>2012</v>
      </c>
    </row>
    <row r="1884" spans="1:1" x14ac:dyDescent="0.25">
      <c r="A1884">
        <v>2012</v>
      </c>
    </row>
    <row r="1885" spans="1:1" x14ac:dyDescent="0.25">
      <c r="A1885">
        <v>2012</v>
      </c>
    </row>
    <row r="1886" spans="1:1" x14ac:dyDescent="0.25">
      <c r="A1886">
        <v>2012</v>
      </c>
    </row>
    <row r="1887" spans="1:1" x14ac:dyDescent="0.25">
      <c r="A1887">
        <v>2014</v>
      </c>
    </row>
    <row r="1888" spans="1:1" x14ac:dyDescent="0.25">
      <c r="A1888">
        <v>2015</v>
      </c>
    </row>
    <row r="1889" spans="1:1" x14ac:dyDescent="0.25">
      <c r="A1889">
        <v>2010</v>
      </c>
    </row>
    <row r="1890" spans="1:1" x14ac:dyDescent="0.25">
      <c r="A1890">
        <v>2013</v>
      </c>
    </row>
    <row r="1891" spans="1:1" x14ac:dyDescent="0.25">
      <c r="A1891">
        <v>2012</v>
      </c>
    </row>
    <row r="1892" spans="1:1" x14ac:dyDescent="0.25">
      <c r="A1892">
        <v>2010</v>
      </c>
    </row>
    <row r="1893" spans="1:1" x14ac:dyDescent="0.25">
      <c r="A1893">
        <v>2011</v>
      </c>
    </row>
    <row r="1894" spans="1:1" x14ac:dyDescent="0.25">
      <c r="A1894">
        <v>2011</v>
      </c>
    </row>
    <row r="1895" spans="1:1" x14ac:dyDescent="0.25">
      <c r="A1895">
        <v>2012</v>
      </c>
    </row>
    <row r="1896" spans="1:1" x14ac:dyDescent="0.25">
      <c r="A1896">
        <v>2015</v>
      </c>
    </row>
    <row r="1897" spans="1:1" x14ac:dyDescent="0.25">
      <c r="A1897">
        <v>2012</v>
      </c>
    </row>
    <row r="1898" spans="1:1" x14ac:dyDescent="0.25">
      <c r="A1898">
        <v>2014</v>
      </c>
    </row>
    <row r="1899" spans="1:1" x14ac:dyDescent="0.25">
      <c r="A1899">
        <v>2015</v>
      </c>
    </row>
    <row r="1900" spans="1:1" x14ac:dyDescent="0.25">
      <c r="A1900">
        <v>2015</v>
      </c>
    </row>
    <row r="1901" spans="1:1" x14ac:dyDescent="0.25">
      <c r="A1901">
        <v>2012</v>
      </c>
    </row>
    <row r="1902" spans="1:1" x14ac:dyDescent="0.25">
      <c r="A1902">
        <v>2015</v>
      </c>
    </row>
    <row r="1903" spans="1:1" x14ac:dyDescent="0.25">
      <c r="A1903">
        <v>2015</v>
      </c>
    </row>
    <row r="1904" spans="1:1" x14ac:dyDescent="0.25">
      <c r="A1904">
        <v>2016</v>
      </c>
    </row>
    <row r="1905" spans="1:1" x14ac:dyDescent="0.25">
      <c r="A1905">
        <v>2015</v>
      </c>
    </row>
    <row r="1906" spans="1:1" x14ac:dyDescent="0.25">
      <c r="A1906">
        <v>2014</v>
      </c>
    </row>
    <row r="1907" spans="1:1" x14ac:dyDescent="0.25">
      <c r="A1907">
        <v>2016</v>
      </c>
    </row>
    <row r="1908" spans="1:1" x14ac:dyDescent="0.25">
      <c r="A1908">
        <v>2014</v>
      </c>
    </row>
    <row r="1909" spans="1:1" x14ac:dyDescent="0.25">
      <c r="A1909">
        <v>2016</v>
      </c>
    </row>
    <row r="1910" spans="1:1" x14ac:dyDescent="0.25">
      <c r="A1910">
        <v>2014</v>
      </c>
    </row>
    <row r="1911" spans="1:1" x14ac:dyDescent="0.25">
      <c r="A1911">
        <v>2015</v>
      </c>
    </row>
    <row r="1912" spans="1:1" x14ac:dyDescent="0.25">
      <c r="A1912">
        <v>2014</v>
      </c>
    </row>
    <row r="1913" spans="1:1" x14ac:dyDescent="0.25">
      <c r="A1913">
        <v>2015</v>
      </c>
    </row>
    <row r="1914" spans="1:1" x14ac:dyDescent="0.25">
      <c r="A1914">
        <v>2014</v>
      </c>
    </row>
    <row r="1915" spans="1:1" x14ac:dyDescent="0.25">
      <c r="A1915">
        <v>2014</v>
      </c>
    </row>
    <row r="1916" spans="1:1" x14ac:dyDescent="0.25">
      <c r="A1916">
        <v>2014</v>
      </c>
    </row>
    <row r="1917" spans="1:1" x14ac:dyDescent="0.25">
      <c r="A1917">
        <v>2016</v>
      </c>
    </row>
    <row r="1918" spans="1:1" x14ac:dyDescent="0.25">
      <c r="A1918">
        <v>2017</v>
      </c>
    </row>
    <row r="1919" spans="1:1" x14ac:dyDescent="0.25">
      <c r="A1919">
        <v>2014</v>
      </c>
    </row>
    <row r="1920" spans="1:1" x14ac:dyDescent="0.25">
      <c r="A1920">
        <v>2015</v>
      </c>
    </row>
    <row r="1921" spans="1:1" x14ac:dyDescent="0.25">
      <c r="A1921">
        <v>2015</v>
      </c>
    </row>
    <row r="1922" spans="1:1" x14ac:dyDescent="0.25">
      <c r="A1922">
        <v>2012</v>
      </c>
    </row>
    <row r="1923" spans="1:1" x14ac:dyDescent="0.25">
      <c r="A1923">
        <v>2013</v>
      </c>
    </row>
    <row r="1924" spans="1:1" x14ac:dyDescent="0.25">
      <c r="A1924">
        <v>2011</v>
      </c>
    </row>
    <row r="1925" spans="1:1" x14ac:dyDescent="0.25">
      <c r="A1925">
        <v>2013</v>
      </c>
    </row>
    <row r="1926" spans="1:1" x14ac:dyDescent="0.25">
      <c r="A1926">
        <v>2013</v>
      </c>
    </row>
    <row r="1927" spans="1:1" x14ac:dyDescent="0.25">
      <c r="A1927">
        <v>2010</v>
      </c>
    </row>
    <row r="1928" spans="1:1" x14ac:dyDescent="0.25">
      <c r="A1928">
        <v>2012</v>
      </c>
    </row>
    <row r="1929" spans="1:1" x14ac:dyDescent="0.25">
      <c r="A1929">
        <v>2013</v>
      </c>
    </row>
    <row r="1930" spans="1:1" x14ac:dyDescent="0.25">
      <c r="A1930">
        <v>2011</v>
      </c>
    </row>
    <row r="1931" spans="1:1" x14ac:dyDescent="0.25">
      <c r="A1931">
        <v>2013</v>
      </c>
    </row>
    <row r="1932" spans="1:1" x14ac:dyDescent="0.25">
      <c r="A1932">
        <v>2012</v>
      </c>
    </row>
    <row r="1933" spans="1:1" x14ac:dyDescent="0.25">
      <c r="A1933">
        <v>2012</v>
      </c>
    </row>
    <row r="1934" spans="1:1" x14ac:dyDescent="0.25">
      <c r="A1934">
        <v>2014</v>
      </c>
    </row>
    <row r="1935" spans="1:1" x14ac:dyDescent="0.25">
      <c r="A1935">
        <v>2011</v>
      </c>
    </row>
    <row r="1936" spans="1:1" x14ac:dyDescent="0.25">
      <c r="A1936">
        <v>2014</v>
      </c>
    </row>
    <row r="1937" spans="1:1" x14ac:dyDescent="0.25">
      <c r="A1937">
        <v>2011</v>
      </c>
    </row>
    <row r="1938" spans="1:1" x14ac:dyDescent="0.25">
      <c r="A1938">
        <v>2012</v>
      </c>
    </row>
    <row r="1939" spans="1:1" x14ac:dyDescent="0.25">
      <c r="A1939">
        <v>2013</v>
      </c>
    </row>
    <row r="1940" spans="1:1" x14ac:dyDescent="0.25">
      <c r="A1940">
        <v>2013</v>
      </c>
    </row>
    <row r="1941" spans="1:1" x14ac:dyDescent="0.25">
      <c r="A1941">
        <v>2011</v>
      </c>
    </row>
    <row r="1942" spans="1:1" x14ac:dyDescent="0.25">
      <c r="A1942">
        <v>2014</v>
      </c>
    </row>
    <row r="1943" spans="1:1" x14ac:dyDescent="0.25">
      <c r="A1943">
        <v>2011</v>
      </c>
    </row>
    <row r="1944" spans="1:1" x14ac:dyDescent="0.25">
      <c r="A1944">
        <v>2016</v>
      </c>
    </row>
    <row r="1945" spans="1:1" x14ac:dyDescent="0.25">
      <c r="A1945">
        <v>2014</v>
      </c>
    </row>
    <row r="1946" spans="1:1" x14ac:dyDescent="0.25">
      <c r="A1946">
        <v>2015</v>
      </c>
    </row>
    <row r="1947" spans="1:1" x14ac:dyDescent="0.25">
      <c r="A1947">
        <v>2014</v>
      </c>
    </row>
    <row r="1948" spans="1:1" x14ac:dyDescent="0.25">
      <c r="A1948">
        <v>2009</v>
      </c>
    </row>
    <row r="1949" spans="1:1" x14ac:dyDescent="0.25">
      <c r="A1949">
        <v>2016</v>
      </c>
    </row>
    <row r="1950" spans="1:1" x14ac:dyDescent="0.25">
      <c r="A1950">
        <v>2014</v>
      </c>
    </row>
    <row r="1951" spans="1:1" x14ac:dyDescent="0.25">
      <c r="A1951">
        <v>2011</v>
      </c>
    </row>
    <row r="1952" spans="1:1" x14ac:dyDescent="0.25">
      <c r="A1952">
        <v>2016</v>
      </c>
    </row>
    <row r="1953" spans="1:1" x14ac:dyDescent="0.25">
      <c r="A1953">
        <v>2013</v>
      </c>
    </row>
    <row r="1954" spans="1:1" x14ac:dyDescent="0.25">
      <c r="A1954">
        <v>2012</v>
      </c>
    </row>
    <row r="1955" spans="1:1" x14ac:dyDescent="0.25">
      <c r="A1955">
        <v>2016</v>
      </c>
    </row>
    <row r="1956" spans="1:1" x14ac:dyDescent="0.25">
      <c r="A1956">
        <v>2012</v>
      </c>
    </row>
    <row r="1957" spans="1:1" x14ac:dyDescent="0.25">
      <c r="A1957">
        <v>2015</v>
      </c>
    </row>
    <row r="1958" spans="1:1" x14ac:dyDescent="0.25">
      <c r="A1958">
        <v>2012</v>
      </c>
    </row>
    <row r="1959" spans="1:1" x14ac:dyDescent="0.25">
      <c r="A1959">
        <v>2013</v>
      </c>
    </row>
    <row r="1960" spans="1:1" x14ac:dyDescent="0.25">
      <c r="A1960">
        <v>2014</v>
      </c>
    </row>
    <row r="1961" spans="1:1" x14ac:dyDescent="0.25">
      <c r="A1961">
        <v>2014</v>
      </c>
    </row>
    <row r="1962" spans="1:1" x14ac:dyDescent="0.25">
      <c r="A1962">
        <v>2012</v>
      </c>
    </row>
    <row r="1963" spans="1:1" x14ac:dyDescent="0.25">
      <c r="A1963">
        <v>2014</v>
      </c>
    </row>
    <row r="1964" spans="1:1" x14ac:dyDescent="0.25">
      <c r="A1964">
        <v>2014</v>
      </c>
    </row>
    <row r="1965" spans="1:1" x14ac:dyDescent="0.25">
      <c r="A1965">
        <v>2016</v>
      </c>
    </row>
    <row r="1966" spans="1:1" x14ac:dyDescent="0.25">
      <c r="A1966">
        <v>2011</v>
      </c>
    </row>
    <row r="1967" spans="1:1" x14ac:dyDescent="0.25">
      <c r="A1967">
        <v>2014</v>
      </c>
    </row>
    <row r="1968" spans="1:1" x14ac:dyDescent="0.25">
      <c r="A1968">
        <v>2014</v>
      </c>
    </row>
    <row r="1969" spans="1:1" x14ac:dyDescent="0.25">
      <c r="A1969">
        <v>2016</v>
      </c>
    </row>
    <row r="1970" spans="1:1" x14ac:dyDescent="0.25">
      <c r="A1970">
        <v>2016</v>
      </c>
    </row>
    <row r="1971" spans="1:1" x14ac:dyDescent="0.25">
      <c r="A1971">
        <v>2013</v>
      </c>
    </row>
    <row r="1972" spans="1:1" x14ac:dyDescent="0.25">
      <c r="A1972">
        <v>2013</v>
      </c>
    </row>
    <row r="1973" spans="1:1" x14ac:dyDescent="0.25">
      <c r="A1973">
        <v>2012</v>
      </c>
    </row>
    <row r="1974" spans="1:1" x14ac:dyDescent="0.25">
      <c r="A1974">
        <v>2016</v>
      </c>
    </row>
    <row r="1975" spans="1:1" x14ac:dyDescent="0.25">
      <c r="A1975">
        <v>2013</v>
      </c>
    </row>
    <row r="1976" spans="1:1" x14ac:dyDescent="0.25">
      <c r="A1976">
        <v>2013</v>
      </c>
    </row>
    <row r="1977" spans="1:1" x14ac:dyDescent="0.25">
      <c r="A1977">
        <v>2013</v>
      </c>
    </row>
    <row r="1978" spans="1:1" x14ac:dyDescent="0.25">
      <c r="A1978">
        <v>2015</v>
      </c>
    </row>
    <row r="1979" spans="1:1" x14ac:dyDescent="0.25">
      <c r="A1979">
        <v>2012</v>
      </c>
    </row>
    <row r="1980" spans="1:1" x14ac:dyDescent="0.25">
      <c r="A1980">
        <v>2015</v>
      </c>
    </row>
    <row r="1981" spans="1:1" x14ac:dyDescent="0.25">
      <c r="A1981">
        <v>2016</v>
      </c>
    </row>
    <row r="1982" spans="1:1" x14ac:dyDescent="0.25">
      <c r="A1982">
        <v>2014</v>
      </c>
    </row>
    <row r="1983" spans="1:1" x14ac:dyDescent="0.25">
      <c r="A1983">
        <v>2016</v>
      </c>
    </row>
    <row r="1984" spans="1:1" x14ac:dyDescent="0.25">
      <c r="A1984">
        <v>2016</v>
      </c>
    </row>
    <row r="1985" spans="1:1" x14ac:dyDescent="0.25">
      <c r="A1985">
        <v>2014</v>
      </c>
    </row>
    <row r="1986" spans="1:1" x14ac:dyDescent="0.25">
      <c r="A1986">
        <v>2016</v>
      </c>
    </row>
    <row r="1987" spans="1:1" x14ac:dyDescent="0.25">
      <c r="A1987">
        <v>2016</v>
      </c>
    </row>
    <row r="1988" spans="1:1" x14ac:dyDescent="0.25">
      <c r="A1988">
        <v>2015</v>
      </c>
    </row>
    <row r="1989" spans="1:1" x14ac:dyDescent="0.25">
      <c r="A1989">
        <v>2015</v>
      </c>
    </row>
    <row r="1990" spans="1:1" x14ac:dyDescent="0.25">
      <c r="A1990">
        <v>2016</v>
      </c>
    </row>
    <row r="1991" spans="1:1" x14ac:dyDescent="0.25">
      <c r="A1991">
        <v>2016</v>
      </c>
    </row>
    <row r="1992" spans="1:1" x14ac:dyDescent="0.25">
      <c r="A1992">
        <v>2015</v>
      </c>
    </row>
    <row r="1993" spans="1:1" x14ac:dyDescent="0.25">
      <c r="A1993">
        <v>2015</v>
      </c>
    </row>
    <row r="1994" spans="1:1" x14ac:dyDescent="0.25">
      <c r="A1994">
        <v>2015</v>
      </c>
    </row>
    <row r="1995" spans="1:1" x14ac:dyDescent="0.25">
      <c r="A1995">
        <v>2016</v>
      </c>
    </row>
    <row r="1996" spans="1:1" x14ac:dyDescent="0.25">
      <c r="A1996">
        <v>2015</v>
      </c>
    </row>
    <row r="1997" spans="1:1" x14ac:dyDescent="0.25">
      <c r="A1997">
        <v>2014</v>
      </c>
    </row>
    <row r="1998" spans="1:1" x14ac:dyDescent="0.25">
      <c r="A1998">
        <v>2014</v>
      </c>
    </row>
    <row r="1999" spans="1:1" x14ac:dyDescent="0.25">
      <c r="A1999">
        <v>2014</v>
      </c>
    </row>
    <row r="2000" spans="1:1" x14ac:dyDescent="0.25">
      <c r="A2000">
        <v>2014</v>
      </c>
    </row>
    <row r="2001" spans="1:1" x14ac:dyDescent="0.25">
      <c r="A2001">
        <v>2015</v>
      </c>
    </row>
    <row r="2002" spans="1:1" x14ac:dyDescent="0.25">
      <c r="A2002">
        <v>2015</v>
      </c>
    </row>
    <row r="2003" spans="1:1" x14ac:dyDescent="0.25">
      <c r="A2003">
        <v>2016</v>
      </c>
    </row>
    <row r="2004" spans="1:1" x14ac:dyDescent="0.25">
      <c r="A2004">
        <v>2010</v>
      </c>
    </row>
    <row r="2005" spans="1:1" x14ac:dyDescent="0.25">
      <c r="A2005">
        <v>2014</v>
      </c>
    </row>
    <row r="2006" spans="1:1" x14ac:dyDescent="0.25">
      <c r="A2006">
        <v>2013</v>
      </c>
    </row>
    <row r="2007" spans="1:1" x14ac:dyDescent="0.25">
      <c r="A2007">
        <v>2014</v>
      </c>
    </row>
    <row r="2008" spans="1:1" x14ac:dyDescent="0.25">
      <c r="A2008">
        <v>2010</v>
      </c>
    </row>
    <row r="2009" spans="1:1" x14ac:dyDescent="0.25">
      <c r="A2009">
        <v>2011</v>
      </c>
    </row>
    <row r="2010" spans="1:1" x14ac:dyDescent="0.25">
      <c r="A2010">
        <v>2016</v>
      </c>
    </row>
    <row r="2011" spans="1:1" x14ac:dyDescent="0.25">
      <c r="A2011">
        <v>2016</v>
      </c>
    </row>
    <row r="2012" spans="1:1" x14ac:dyDescent="0.25">
      <c r="A2012">
        <v>2015</v>
      </c>
    </row>
    <row r="2013" spans="1:1" x14ac:dyDescent="0.25">
      <c r="A2013">
        <v>2015</v>
      </c>
    </row>
    <row r="2014" spans="1:1" x14ac:dyDescent="0.25">
      <c r="A2014">
        <v>2016</v>
      </c>
    </row>
    <row r="2015" spans="1:1" x14ac:dyDescent="0.25">
      <c r="A2015">
        <v>2013</v>
      </c>
    </row>
    <row r="2016" spans="1:1" x14ac:dyDescent="0.25">
      <c r="A2016">
        <v>2011</v>
      </c>
    </row>
    <row r="2017" spans="1:1" x14ac:dyDescent="0.25">
      <c r="A2017">
        <v>2013</v>
      </c>
    </row>
    <row r="2018" spans="1:1" x14ac:dyDescent="0.25">
      <c r="A2018">
        <v>2012</v>
      </c>
    </row>
    <row r="2019" spans="1:1" x14ac:dyDescent="0.25">
      <c r="A2019">
        <v>2015</v>
      </c>
    </row>
    <row r="2020" spans="1:1" x14ac:dyDescent="0.25">
      <c r="A2020">
        <v>2016</v>
      </c>
    </row>
    <row r="2021" spans="1:1" x14ac:dyDescent="0.25">
      <c r="A2021">
        <v>2014</v>
      </c>
    </row>
    <row r="2022" spans="1:1" x14ac:dyDescent="0.25">
      <c r="A2022">
        <v>2014</v>
      </c>
    </row>
    <row r="2023" spans="1:1" x14ac:dyDescent="0.25">
      <c r="A2023">
        <v>2016</v>
      </c>
    </row>
    <row r="2024" spans="1:1" x14ac:dyDescent="0.25">
      <c r="A2024">
        <v>2015</v>
      </c>
    </row>
    <row r="2025" spans="1:1" x14ac:dyDescent="0.25">
      <c r="A2025">
        <v>2012</v>
      </c>
    </row>
    <row r="2026" spans="1:1" x14ac:dyDescent="0.25">
      <c r="A2026">
        <v>2015</v>
      </c>
    </row>
    <row r="2027" spans="1:1" x14ac:dyDescent="0.25">
      <c r="A2027">
        <v>2014</v>
      </c>
    </row>
    <row r="2028" spans="1:1" x14ac:dyDescent="0.25">
      <c r="A2028">
        <v>2015</v>
      </c>
    </row>
    <row r="2029" spans="1:1" x14ac:dyDescent="0.25">
      <c r="A2029">
        <v>2010</v>
      </c>
    </row>
    <row r="2030" spans="1:1" x14ac:dyDescent="0.25">
      <c r="A2030">
        <v>2014</v>
      </c>
    </row>
    <row r="2031" spans="1:1" x14ac:dyDescent="0.25">
      <c r="A2031">
        <v>2012</v>
      </c>
    </row>
    <row r="2032" spans="1:1" x14ac:dyDescent="0.25">
      <c r="A2032">
        <v>2014</v>
      </c>
    </row>
    <row r="2033" spans="1:1" x14ac:dyDescent="0.25">
      <c r="A2033">
        <v>2016</v>
      </c>
    </row>
    <row r="2034" spans="1:1" x14ac:dyDescent="0.25">
      <c r="A2034">
        <v>2014</v>
      </c>
    </row>
    <row r="2035" spans="1:1" x14ac:dyDescent="0.25">
      <c r="A2035">
        <v>2015</v>
      </c>
    </row>
    <row r="2036" spans="1:1" x14ac:dyDescent="0.25">
      <c r="A2036">
        <v>2015</v>
      </c>
    </row>
    <row r="2037" spans="1:1" x14ac:dyDescent="0.25">
      <c r="A2037">
        <v>2014</v>
      </c>
    </row>
    <row r="2038" spans="1:1" x14ac:dyDescent="0.25">
      <c r="A2038">
        <v>2013</v>
      </c>
    </row>
    <row r="2039" spans="1:1" x14ac:dyDescent="0.25">
      <c r="A2039">
        <v>2013</v>
      </c>
    </row>
    <row r="2040" spans="1:1" x14ac:dyDescent="0.25">
      <c r="A2040">
        <v>2016</v>
      </c>
    </row>
    <row r="2041" spans="1:1" x14ac:dyDescent="0.25">
      <c r="A2041">
        <v>2013</v>
      </c>
    </row>
    <row r="2042" spans="1:1" x14ac:dyDescent="0.25">
      <c r="A2042">
        <v>2016</v>
      </c>
    </row>
    <row r="2043" spans="1:1" x14ac:dyDescent="0.25">
      <c r="A2043">
        <v>2015</v>
      </c>
    </row>
    <row r="2044" spans="1:1" x14ac:dyDescent="0.25">
      <c r="A2044">
        <v>2016</v>
      </c>
    </row>
    <row r="2045" spans="1:1" x14ac:dyDescent="0.25">
      <c r="A2045">
        <v>2015</v>
      </c>
    </row>
    <row r="2046" spans="1:1" x14ac:dyDescent="0.25">
      <c r="A2046">
        <v>2012</v>
      </c>
    </row>
    <row r="2047" spans="1:1" x14ac:dyDescent="0.25">
      <c r="A2047">
        <v>2013</v>
      </c>
    </row>
    <row r="2048" spans="1:1" x14ac:dyDescent="0.25">
      <c r="A2048">
        <v>2015</v>
      </c>
    </row>
    <row r="2049" spans="1:1" x14ac:dyDescent="0.25">
      <c r="A2049">
        <v>2013</v>
      </c>
    </row>
    <row r="2050" spans="1:1" x14ac:dyDescent="0.25">
      <c r="A2050">
        <v>2013</v>
      </c>
    </row>
    <row r="2051" spans="1:1" x14ac:dyDescent="0.25">
      <c r="A2051">
        <v>2015</v>
      </c>
    </row>
    <row r="2052" spans="1:1" x14ac:dyDescent="0.25">
      <c r="A2052">
        <v>2013</v>
      </c>
    </row>
    <row r="2053" spans="1:1" x14ac:dyDescent="0.25">
      <c r="A2053">
        <v>2016</v>
      </c>
    </row>
    <row r="2054" spans="1:1" x14ac:dyDescent="0.25">
      <c r="A2054">
        <v>2015</v>
      </c>
    </row>
    <row r="2055" spans="1:1" x14ac:dyDescent="0.25">
      <c r="A2055">
        <v>2014</v>
      </c>
    </row>
    <row r="2056" spans="1:1" x14ac:dyDescent="0.25">
      <c r="A2056">
        <v>2014</v>
      </c>
    </row>
    <row r="2057" spans="1:1" x14ac:dyDescent="0.25">
      <c r="A2057">
        <v>2013</v>
      </c>
    </row>
    <row r="2058" spans="1:1" x14ac:dyDescent="0.25">
      <c r="A2058">
        <v>2016</v>
      </c>
    </row>
    <row r="2059" spans="1:1" x14ac:dyDescent="0.25">
      <c r="A2059">
        <v>2015</v>
      </c>
    </row>
    <row r="2060" spans="1:1" x14ac:dyDescent="0.25">
      <c r="A2060">
        <v>2015</v>
      </c>
    </row>
    <row r="2061" spans="1:1" x14ac:dyDescent="0.25">
      <c r="A2061">
        <v>2014</v>
      </c>
    </row>
    <row r="2062" spans="1:1" x14ac:dyDescent="0.25">
      <c r="A2062">
        <v>2016</v>
      </c>
    </row>
    <row r="2063" spans="1:1" x14ac:dyDescent="0.25">
      <c r="A2063">
        <v>2016</v>
      </c>
    </row>
    <row r="2064" spans="1:1" x14ac:dyDescent="0.25">
      <c r="A2064">
        <v>2016</v>
      </c>
    </row>
    <row r="2065" spans="1:1" x14ac:dyDescent="0.25">
      <c r="A2065">
        <v>2013</v>
      </c>
    </row>
    <row r="2066" spans="1:1" x14ac:dyDescent="0.25">
      <c r="A2066">
        <v>2013</v>
      </c>
    </row>
    <row r="2067" spans="1:1" x14ac:dyDescent="0.25">
      <c r="A2067">
        <v>2014</v>
      </c>
    </row>
    <row r="2068" spans="1:1" x14ac:dyDescent="0.25">
      <c r="A2068">
        <v>2015</v>
      </c>
    </row>
    <row r="2069" spans="1:1" x14ac:dyDescent="0.25">
      <c r="A2069">
        <v>2016</v>
      </c>
    </row>
    <row r="2070" spans="1:1" x14ac:dyDescent="0.25">
      <c r="A2070">
        <v>2015</v>
      </c>
    </row>
    <row r="2071" spans="1:1" x14ac:dyDescent="0.25">
      <c r="A2071">
        <v>2016</v>
      </c>
    </row>
    <row r="2072" spans="1:1" x14ac:dyDescent="0.25">
      <c r="A2072">
        <v>2016</v>
      </c>
    </row>
    <row r="2073" spans="1:1" x14ac:dyDescent="0.25">
      <c r="A2073">
        <v>2016</v>
      </c>
    </row>
    <row r="2074" spans="1:1" x14ac:dyDescent="0.25">
      <c r="A2074">
        <v>2015</v>
      </c>
    </row>
    <row r="2075" spans="1:1" x14ac:dyDescent="0.25">
      <c r="A2075">
        <v>2016</v>
      </c>
    </row>
    <row r="2076" spans="1:1" x14ac:dyDescent="0.25">
      <c r="A2076">
        <v>2013</v>
      </c>
    </row>
    <row r="2077" spans="1:1" x14ac:dyDescent="0.25">
      <c r="A2077">
        <v>2014</v>
      </c>
    </row>
    <row r="2078" spans="1:1" x14ac:dyDescent="0.25">
      <c r="A2078">
        <v>2015</v>
      </c>
    </row>
    <row r="2079" spans="1:1" x14ac:dyDescent="0.25">
      <c r="A2079">
        <v>2016</v>
      </c>
    </row>
    <row r="2080" spans="1:1" x14ac:dyDescent="0.25">
      <c r="A2080">
        <v>2015</v>
      </c>
    </row>
    <row r="2081" spans="1:1" x14ac:dyDescent="0.25">
      <c r="A2081">
        <v>2015</v>
      </c>
    </row>
    <row r="2082" spans="1:1" x14ac:dyDescent="0.25">
      <c r="A2082">
        <v>2012</v>
      </c>
    </row>
    <row r="2083" spans="1:1" x14ac:dyDescent="0.25">
      <c r="A2083">
        <v>2011</v>
      </c>
    </row>
    <row r="2084" spans="1:1" x14ac:dyDescent="0.25">
      <c r="A2084">
        <v>2012</v>
      </c>
    </row>
    <row r="2085" spans="1:1" x14ac:dyDescent="0.25">
      <c r="A2085">
        <v>2014</v>
      </c>
    </row>
    <row r="2086" spans="1:1" x14ac:dyDescent="0.25">
      <c r="A2086">
        <v>2012</v>
      </c>
    </row>
    <row r="2087" spans="1:1" x14ac:dyDescent="0.25">
      <c r="A2087">
        <v>2011</v>
      </c>
    </row>
    <row r="2088" spans="1:1" x14ac:dyDescent="0.25">
      <c r="A2088">
        <v>2011</v>
      </c>
    </row>
    <row r="2089" spans="1:1" x14ac:dyDescent="0.25">
      <c r="A2089">
        <v>2010</v>
      </c>
    </row>
    <row r="2090" spans="1:1" x14ac:dyDescent="0.25">
      <c r="A2090">
        <v>2013</v>
      </c>
    </row>
    <row r="2091" spans="1:1" x14ac:dyDescent="0.25">
      <c r="A2091">
        <v>2013</v>
      </c>
    </row>
    <row r="2092" spans="1:1" x14ac:dyDescent="0.25">
      <c r="A2092">
        <v>2011</v>
      </c>
    </row>
    <row r="2093" spans="1:1" x14ac:dyDescent="0.25">
      <c r="A2093">
        <v>2011</v>
      </c>
    </row>
    <row r="2094" spans="1:1" x14ac:dyDescent="0.25">
      <c r="A2094">
        <v>2012</v>
      </c>
    </row>
    <row r="2095" spans="1:1" x14ac:dyDescent="0.25">
      <c r="A2095">
        <v>2012</v>
      </c>
    </row>
    <row r="2096" spans="1:1" x14ac:dyDescent="0.25">
      <c r="A2096">
        <v>2011</v>
      </c>
    </row>
    <row r="2097" spans="1:1" x14ac:dyDescent="0.25">
      <c r="A2097">
        <v>2012</v>
      </c>
    </row>
    <row r="2098" spans="1:1" x14ac:dyDescent="0.25">
      <c r="A2098">
        <v>2011</v>
      </c>
    </row>
    <row r="2099" spans="1:1" x14ac:dyDescent="0.25">
      <c r="A2099">
        <v>2012</v>
      </c>
    </row>
    <row r="2100" spans="1:1" x14ac:dyDescent="0.25">
      <c r="A2100">
        <v>2015</v>
      </c>
    </row>
    <row r="2101" spans="1:1" x14ac:dyDescent="0.25">
      <c r="A2101">
        <v>2012</v>
      </c>
    </row>
    <row r="2102" spans="1:1" x14ac:dyDescent="0.25">
      <c r="A2102">
        <v>2011</v>
      </c>
    </row>
    <row r="2103" spans="1:1" x14ac:dyDescent="0.25">
      <c r="A2103">
        <v>2011</v>
      </c>
    </row>
    <row r="2104" spans="1:1" x14ac:dyDescent="0.25">
      <c r="A2104">
        <v>2012</v>
      </c>
    </row>
    <row r="2105" spans="1:1" x14ac:dyDescent="0.25">
      <c r="A2105">
        <v>2013</v>
      </c>
    </row>
    <row r="2106" spans="1:1" x14ac:dyDescent="0.25">
      <c r="A2106">
        <v>2014</v>
      </c>
    </row>
    <row r="2107" spans="1:1" x14ac:dyDescent="0.25">
      <c r="A2107">
        <v>2012</v>
      </c>
    </row>
    <row r="2108" spans="1:1" x14ac:dyDescent="0.25">
      <c r="A2108">
        <v>2014</v>
      </c>
    </row>
    <row r="2109" spans="1:1" x14ac:dyDescent="0.25">
      <c r="A2109">
        <v>2012</v>
      </c>
    </row>
    <row r="2110" spans="1:1" x14ac:dyDescent="0.25">
      <c r="A2110">
        <v>2015</v>
      </c>
    </row>
    <row r="2111" spans="1:1" x14ac:dyDescent="0.25">
      <c r="A2111">
        <v>2014</v>
      </c>
    </row>
    <row r="2112" spans="1:1" x14ac:dyDescent="0.25">
      <c r="A2112">
        <v>2011</v>
      </c>
    </row>
    <row r="2113" spans="1:1" x14ac:dyDescent="0.25">
      <c r="A2113">
        <v>2013</v>
      </c>
    </row>
    <row r="2114" spans="1:1" x14ac:dyDescent="0.25">
      <c r="A2114">
        <v>2014</v>
      </c>
    </row>
    <row r="2115" spans="1:1" x14ac:dyDescent="0.25">
      <c r="A2115">
        <v>2010</v>
      </c>
    </row>
    <row r="2116" spans="1:1" x14ac:dyDescent="0.25">
      <c r="A2116">
        <v>2011</v>
      </c>
    </row>
    <row r="2117" spans="1:1" x14ac:dyDescent="0.25">
      <c r="A2117">
        <v>2012</v>
      </c>
    </row>
    <row r="2118" spans="1:1" x14ac:dyDescent="0.25">
      <c r="A2118">
        <v>2015</v>
      </c>
    </row>
    <row r="2119" spans="1:1" x14ac:dyDescent="0.25">
      <c r="A2119">
        <v>2011</v>
      </c>
    </row>
    <row r="2120" spans="1:1" x14ac:dyDescent="0.25">
      <c r="A2120">
        <v>2012</v>
      </c>
    </row>
    <row r="2121" spans="1:1" x14ac:dyDescent="0.25">
      <c r="A2121">
        <v>2013</v>
      </c>
    </row>
    <row r="2122" spans="1:1" x14ac:dyDescent="0.25">
      <c r="A2122">
        <v>2016</v>
      </c>
    </row>
    <row r="2123" spans="1:1" x14ac:dyDescent="0.25">
      <c r="A2123">
        <v>2016</v>
      </c>
    </row>
    <row r="2124" spans="1:1" x14ac:dyDescent="0.25">
      <c r="A2124">
        <v>2010</v>
      </c>
    </row>
    <row r="2125" spans="1:1" x14ac:dyDescent="0.25">
      <c r="A2125">
        <v>2010</v>
      </c>
    </row>
    <row r="2126" spans="1:1" x14ac:dyDescent="0.25">
      <c r="A2126">
        <v>2015</v>
      </c>
    </row>
    <row r="2127" spans="1:1" x14ac:dyDescent="0.25">
      <c r="A2127">
        <v>2014</v>
      </c>
    </row>
    <row r="2128" spans="1:1" x14ac:dyDescent="0.25">
      <c r="A2128">
        <v>2015</v>
      </c>
    </row>
    <row r="2129" spans="1:1" x14ac:dyDescent="0.25">
      <c r="A2129">
        <v>2014</v>
      </c>
    </row>
    <row r="2130" spans="1:1" x14ac:dyDescent="0.25">
      <c r="A2130">
        <v>2016</v>
      </c>
    </row>
    <row r="2131" spans="1:1" x14ac:dyDescent="0.25">
      <c r="A2131">
        <v>2014</v>
      </c>
    </row>
    <row r="2132" spans="1:1" x14ac:dyDescent="0.25">
      <c r="A2132">
        <v>2015</v>
      </c>
    </row>
    <row r="2133" spans="1:1" x14ac:dyDescent="0.25">
      <c r="A2133">
        <v>2014</v>
      </c>
    </row>
    <row r="2134" spans="1:1" x14ac:dyDescent="0.25">
      <c r="A2134">
        <v>2011</v>
      </c>
    </row>
    <row r="2135" spans="1:1" x14ac:dyDescent="0.25">
      <c r="A2135">
        <v>2013</v>
      </c>
    </row>
    <row r="2136" spans="1:1" x14ac:dyDescent="0.25">
      <c r="A2136">
        <v>2012</v>
      </c>
    </row>
    <row r="2137" spans="1:1" x14ac:dyDescent="0.25">
      <c r="A2137">
        <v>2013</v>
      </c>
    </row>
    <row r="2138" spans="1:1" x14ac:dyDescent="0.25">
      <c r="A2138">
        <v>2014</v>
      </c>
    </row>
    <row r="2139" spans="1:1" x14ac:dyDescent="0.25">
      <c r="A2139">
        <v>2013</v>
      </c>
    </row>
    <row r="2140" spans="1:1" x14ac:dyDescent="0.25">
      <c r="A2140">
        <v>2016</v>
      </c>
    </row>
    <row r="2141" spans="1:1" x14ac:dyDescent="0.25">
      <c r="A2141">
        <v>2012</v>
      </c>
    </row>
    <row r="2142" spans="1:1" x14ac:dyDescent="0.25">
      <c r="A2142">
        <v>2014</v>
      </c>
    </row>
    <row r="2143" spans="1:1" x14ac:dyDescent="0.25">
      <c r="A2143">
        <v>2015</v>
      </c>
    </row>
    <row r="2144" spans="1:1" x14ac:dyDescent="0.25">
      <c r="A2144">
        <v>2010</v>
      </c>
    </row>
    <row r="2145" spans="1:1" x14ac:dyDescent="0.25">
      <c r="A2145">
        <v>2013</v>
      </c>
    </row>
    <row r="2146" spans="1:1" x14ac:dyDescent="0.25">
      <c r="A2146">
        <v>2013</v>
      </c>
    </row>
    <row r="2147" spans="1:1" x14ac:dyDescent="0.25">
      <c r="A2147">
        <v>2016</v>
      </c>
    </row>
    <row r="2148" spans="1:1" x14ac:dyDescent="0.25">
      <c r="A2148">
        <v>2014</v>
      </c>
    </row>
    <row r="2149" spans="1:1" x14ac:dyDescent="0.25">
      <c r="A2149">
        <v>2015</v>
      </c>
    </row>
    <row r="2150" spans="1:1" x14ac:dyDescent="0.25">
      <c r="A2150">
        <v>2010</v>
      </c>
    </row>
    <row r="2151" spans="1:1" x14ac:dyDescent="0.25">
      <c r="A2151">
        <v>2016</v>
      </c>
    </row>
    <row r="2152" spans="1:1" x14ac:dyDescent="0.25">
      <c r="A2152">
        <v>2016</v>
      </c>
    </row>
    <row r="2153" spans="1:1" x14ac:dyDescent="0.25">
      <c r="A2153">
        <v>2014</v>
      </c>
    </row>
    <row r="2154" spans="1:1" x14ac:dyDescent="0.25">
      <c r="A2154">
        <v>2014</v>
      </c>
    </row>
    <row r="2155" spans="1:1" x14ac:dyDescent="0.25">
      <c r="A2155">
        <v>2014</v>
      </c>
    </row>
    <row r="2156" spans="1:1" x14ac:dyDescent="0.25">
      <c r="A2156">
        <v>2016</v>
      </c>
    </row>
    <row r="2157" spans="1:1" x14ac:dyDescent="0.25">
      <c r="A2157">
        <v>2013</v>
      </c>
    </row>
    <row r="2158" spans="1:1" x14ac:dyDescent="0.25">
      <c r="A2158">
        <v>2016</v>
      </c>
    </row>
    <row r="2159" spans="1:1" x14ac:dyDescent="0.25">
      <c r="A2159">
        <v>2012</v>
      </c>
    </row>
    <row r="2160" spans="1:1" x14ac:dyDescent="0.25">
      <c r="A2160">
        <v>2011</v>
      </c>
    </row>
    <row r="2161" spans="1:1" x14ac:dyDescent="0.25">
      <c r="A2161">
        <v>2012</v>
      </c>
    </row>
    <row r="2162" spans="1:1" x14ac:dyDescent="0.25">
      <c r="A2162">
        <v>2015</v>
      </c>
    </row>
    <row r="2163" spans="1:1" x14ac:dyDescent="0.25">
      <c r="A2163">
        <v>2014</v>
      </c>
    </row>
    <row r="2164" spans="1:1" x14ac:dyDescent="0.25">
      <c r="A2164">
        <v>2015</v>
      </c>
    </row>
    <row r="2165" spans="1:1" x14ac:dyDescent="0.25">
      <c r="A2165">
        <v>2016</v>
      </c>
    </row>
    <row r="2166" spans="1:1" x14ac:dyDescent="0.25">
      <c r="A2166">
        <v>2016</v>
      </c>
    </row>
    <row r="2167" spans="1:1" x14ac:dyDescent="0.25">
      <c r="A2167">
        <v>2014</v>
      </c>
    </row>
    <row r="2168" spans="1:1" x14ac:dyDescent="0.25">
      <c r="A2168">
        <v>2012</v>
      </c>
    </row>
    <row r="2169" spans="1:1" x14ac:dyDescent="0.25">
      <c r="A2169">
        <v>2017</v>
      </c>
    </row>
    <row r="2170" spans="1:1" x14ac:dyDescent="0.25">
      <c r="A2170">
        <v>2017</v>
      </c>
    </row>
    <row r="2171" spans="1:1" x14ac:dyDescent="0.25">
      <c r="A2171">
        <v>2015</v>
      </c>
    </row>
    <row r="2172" spans="1:1" x14ac:dyDescent="0.25">
      <c r="A2172">
        <v>2015</v>
      </c>
    </row>
    <row r="2173" spans="1:1" x14ac:dyDescent="0.25">
      <c r="A2173">
        <v>2015</v>
      </c>
    </row>
    <row r="2174" spans="1:1" x14ac:dyDescent="0.25">
      <c r="A2174">
        <v>2013</v>
      </c>
    </row>
    <row r="2175" spans="1:1" x14ac:dyDescent="0.25">
      <c r="A2175">
        <v>2016</v>
      </c>
    </row>
    <row r="2176" spans="1:1" x14ac:dyDescent="0.25">
      <c r="A2176">
        <v>2016</v>
      </c>
    </row>
    <row r="2177" spans="1:1" x14ac:dyDescent="0.25">
      <c r="A2177">
        <v>2015</v>
      </c>
    </row>
    <row r="2178" spans="1:1" x14ac:dyDescent="0.25">
      <c r="A2178">
        <v>2016</v>
      </c>
    </row>
    <row r="2179" spans="1:1" x14ac:dyDescent="0.25">
      <c r="A2179">
        <v>2016</v>
      </c>
    </row>
    <row r="2180" spans="1:1" x14ac:dyDescent="0.25">
      <c r="A2180">
        <v>2015</v>
      </c>
    </row>
    <row r="2181" spans="1:1" x14ac:dyDescent="0.25">
      <c r="A2181">
        <v>2015</v>
      </c>
    </row>
    <row r="2182" spans="1:1" x14ac:dyDescent="0.25">
      <c r="A2182">
        <v>2017</v>
      </c>
    </row>
    <row r="2183" spans="1:1" x14ac:dyDescent="0.25">
      <c r="A2183">
        <v>2014</v>
      </c>
    </row>
    <row r="2184" spans="1:1" x14ac:dyDescent="0.25">
      <c r="A2184">
        <v>2017</v>
      </c>
    </row>
    <row r="2185" spans="1:1" x14ac:dyDescent="0.25">
      <c r="A2185">
        <v>2016</v>
      </c>
    </row>
    <row r="2186" spans="1:1" x14ac:dyDescent="0.25">
      <c r="A2186">
        <v>2013</v>
      </c>
    </row>
    <row r="2187" spans="1:1" x14ac:dyDescent="0.25">
      <c r="A2187">
        <v>2016</v>
      </c>
    </row>
    <row r="2188" spans="1:1" x14ac:dyDescent="0.25">
      <c r="A2188">
        <v>2015</v>
      </c>
    </row>
    <row r="2189" spans="1:1" x14ac:dyDescent="0.25">
      <c r="A2189">
        <v>2016</v>
      </c>
    </row>
    <row r="2190" spans="1:1" x14ac:dyDescent="0.25">
      <c r="A2190">
        <v>2016</v>
      </c>
    </row>
    <row r="2191" spans="1:1" x14ac:dyDescent="0.25">
      <c r="A2191">
        <v>2016</v>
      </c>
    </row>
    <row r="2192" spans="1:1" x14ac:dyDescent="0.25">
      <c r="A2192">
        <v>2017</v>
      </c>
    </row>
    <row r="2193" spans="1:1" x14ac:dyDescent="0.25">
      <c r="A2193">
        <v>2016</v>
      </c>
    </row>
    <row r="2194" spans="1:1" x14ac:dyDescent="0.25">
      <c r="A2194">
        <v>2016</v>
      </c>
    </row>
    <row r="2195" spans="1:1" x14ac:dyDescent="0.25">
      <c r="A2195">
        <v>2016</v>
      </c>
    </row>
    <row r="2196" spans="1:1" x14ac:dyDescent="0.25">
      <c r="A2196">
        <v>2015</v>
      </c>
    </row>
    <row r="2197" spans="1:1" x14ac:dyDescent="0.25">
      <c r="A2197">
        <v>2016</v>
      </c>
    </row>
    <row r="2198" spans="1:1" x14ac:dyDescent="0.25">
      <c r="A2198">
        <v>2015</v>
      </c>
    </row>
    <row r="2199" spans="1:1" x14ac:dyDescent="0.25">
      <c r="A2199">
        <v>2015</v>
      </c>
    </row>
    <row r="2200" spans="1:1" x14ac:dyDescent="0.25">
      <c r="A2200">
        <v>2015</v>
      </c>
    </row>
    <row r="2201" spans="1:1" x14ac:dyDescent="0.25">
      <c r="A2201">
        <v>2015</v>
      </c>
    </row>
    <row r="2202" spans="1:1" x14ac:dyDescent="0.25">
      <c r="A2202">
        <v>2013</v>
      </c>
    </row>
    <row r="2203" spans="1:1" x14ac:dyDescent="0.25">
      <c r="A2203">
        <v>2012</v>
      </c>
    </row>
    <row r="2204" spans="1:1" x14ac:dyDescent="0.25">
      <c r="A2204">
        <v>2015</v>
      </c>
    </row>
    <row r="2205" spans="1:1" x14ac:dyDescent="0.25">
      <c r="A2205">
        <v>2013</v>
      </c>
    </row>
    <row r="2206" spans="1:1" x14ac:dyDescent="0.25">
      <c r="A2206">
        <v>2012</v>
      </c>
    </row>
    <row r="2207" spans="1:1" x14ac:dyDescent="0.25">
      <c r="A2207">
        <v>2012</v>
      </c>
    </row>
    <row r="2208" spans="1:1" x14ac:dyDescent="0.25">
      <c r="A2208">
        <v>2013</v>
      </c>
    </row>
    <row r="2209" spans="1:1" x14ac:dyDescent="0.25">
      <c r="A2209">
        <v>2012</v>
      </c>
    </row>
    <row r="2210" spans="1:1" x14ac:dyDescent="0.25">
      <c r="A2210">
        <v>2014</v>
      </c>
    </row>
    <row r="2211" spans="1:1" x14ac:dyDescent="0.25">
      <c r="A2211">
        <v>2012</v>
      </c>
    </row>
    <row r="2212" spans="1:1" x14ac:dyDescent="0.25">
      <c r="A2212">
        <v>2014</v>
      </c>
    </row>
    <row r="2213" spans="1:1" x14ac:dyDescent="0.25">
      <c r="A2213">
        <v>2013</v>
      </c>
    </row>
    <row r="2214" spans="1:1" x14ac:dyDescent="0.25">
      <c r="A2214">
        <v>2015</v>
      </c>
    </row>
    <row r="2215" spans="1:1" x14ac:dyDescent="0.25">
      <c r="A2215">
        <v>2014</v>
      </c>
    </row>
    <row r="2216" spans="1:1" x14ac:dyDescent="0.25">
      <c r="A2216">
        <v>2012</v>
      </c>
    </row>
    <row r="2217" spans="1:1" x14ac:dyDescent="0.25">
      <c r="A2217">
        <v>2015</v>
      </c>
    </row>
    <row r="2218" spans="1:1" x14ac:dyDescent="0.25">
      <c r="A2218">
        <v>2015</v>
      </c>
    </row>
    <row r="2219" spans="1:1" x14ac:dyDescent="0.25">
      <c r="A2219">
        <v>2012</v>
      </c>
    </row>
    <row r="2220" spans="1:1" x14ac:dyDescent="0.25">
      <c r="A2220">
        <v>2015</v>
      </c>
    </row>
    <row r="2221" spans="1:1" x14ac:dyDescent="0.25">
      <c r="A2221">
        <v>2013</v>
      </c>
    </row>
    <row r="2222" spans="1:1" x14ac:dyDescent="0.25">
      <c r="A2222">
        <v>2016</v>
      </c>
    </row>
    <row r="2223" spans="1:1" x14ac:dyDescent="0.25">
      <c r="A2223">
        <v>2011</v>
      </c>
    </row>
    <row r="2224" spans="1:1" x14ac:dyDescent="0.25">
      <c r="A2224">
        <v>2015</v>
      </c>
    </row>
    <row r="2225" spans="1:1" x14ac:dyDescent="0.25">
      <c r="A2225">
        <v>2016</v>
      </c>
    </row>
    <row r="2226" spans="1:1" x14ac:dyDescent="0.25">
      <c r="A2226">
        <v>2014</v>
      </c>
    </row>
    <row r="2227" spans="1:1" x14ac:dyDescent="0.25">
      <c r="A2227">
        <v>2016</v>
      </c>
    </row>
    <row r="2228" spans="1:1" x14ac:dyDescent="0.25">
      <c r="A2228">
        <v>2013</v>
      </c>
    </row>
    <row r="2229" spans="1:1" x14ac:dyDescent="0.25">
      <c r="A2229">
        <v>2015</v>
      </c>
    </row>
    <row r="2230" spans="1:1" x14ac:dyDescent="0.25">
      <c r="A2230">
        <v>2013</v>
      </c>
    </row>
    <row r="2231" spans="1:1" x14ac:dyDescent="0.25">
      <c r="A2231">
        <v>2014</v>
      </c>
    </row>
    <row r="2232" spans="1:1" x14ac:dyDescent="0.25">
      <c r="A2232">
        <v>2013</v>
      </c>
    </row>
    <row r="2233" spans="1:1" x14ac:dyDescent="0.25">
      <c r="A2233">
        <v>2014</v>
      </c>
    </row>
    <row r="2234" spans="1:1" x14ac:dyDescent="0.25">
      <c r="A2234">
        <v>2015</v>
      </c>
    </row>
    <row r="2235" spans="1:1" x14ac:dyDescent="0.25">
      <c r="A2235">
        <v>2016</v>
      </c>
    </row>
    <row r="2236" spans="1:1" x14ac:dyDescent="0.25">
      <c r="A2236">
        <v>2015</v>
      </c>
    </row>
    <row r="2237" spans="1:1" x14ac:dyDescent="0.25">
      <c r="A2237">
        <v>2016</v>
      </c>
    </row>
    <row r="2238" spans="1:1" x14ac:dyDescent="0.25">
      <c r="A2238">
        <v>2014</v>
      </c>
    </row>
    <row r="2239" spans="1:1" x14ac:dyDescent="0.25">
      <c r="A2239">
        <v>2017</v>
      </c>
    </row>
    <row r="2240" spans="1:1" x14ac:dyDescent="0.25">
      <c r="A2240">
        <v>2013</v>
      </c>
    </row>
    <row r="2241" spans="1:1" x14ac:dyDescent="0.25">
      <c r="A2241">
        <v>2016</v>
      </c>
    </row>
    <row r="2242" spans="1:1" x14ac:dyDescent="0.25">
      <c r="A2242">
        <v>2017</v>
      </c>
    </row>
    <row r="2243" spans="1:1" x14ac:dyDescent="0.25">
      <c r="A2243">
        <v>2013</v>
      </c>
    </row>
    <row r="2244" spans="1:1" x14ac:dyDescent="0.25">
      <c r="A2244">
        <v>2017</v>
      </c>
    </row>
    <row r="2245" spans="1:1" x14ac:dyDescent="0.25">
      <c r="A2245">
        <v>2016</v>
      </c>
    </row>
    <row r="2246" spans="1:1" x14ac:dyDescent="0.25">
      <c r="A2246">
        <v>2014</v>
      </c>
    </row>
    <row r="2247" spans="1:1" x14ac:dyDescent="0.25">
      <c r="A2247">
        <v>2015</v>
      </c>
    </row>
    <row r="2248" spans="1:1" x14ac:dyDescent="0.25">
      <c r="A2248">
        <v>2015</v>
      </c>
    </row>
    <row r="2249" spans="1:1" x14ac:dyDescent="0.25">
      <c r="A2249">
        <v>2016</v>
      </c>
    </row>
    <row r="2250" spans="1:1" x14ac:dyDescent="0.25">
      <c r="A2250">
        <v>2013</v>
      </c>
    </row>
    <row r="2251" spans="1:1" x14ac:dyDescent="0.25">
      <c r="A2251">
        <v>2016</v>
      </c>
    </row>
    <row r="2252" spans="1:1" x14ac:dyDescent="0.25">
      <c r="A2252">
        <v>2014</v>
      </c>
    </row>
    <row r="2253" spans="1:1" x14ac:dyDescent="0.25">
      <c r="A2253">
        <v>2016</v>
      </c>
    </row>
    <row r="2254" spans="1:1" x14ac:dyDescent="0.25">
      <c r="A2254">
        <v>2015</v>
      </c>
    </row>
    <row r="2255" spans="1:1" x14ac:dyDescent="0.25">
      <c r="A2255">
        <v>2017</v>
      </c>
    </row>
    <row r="2256" spans="1:1" x14ac:dyDescent="0.25">
      <c r="A2256">
        <v>2016</v>
      </c>
    </row>
    <row r="2257" spans="1:1" x14ac:dyDescent="0.25">
      <c r="A2257">
        <v>2016</v>
      </c>
    </row>
    <row r="2258" spans="1:1" x14ac:dyDescent="0.25">
      <c r="A2258">
        <v>2016</v>
      </c>
    </row>
    <row r="2259" spans="1:1" x14ac:dyDescent="0.25">
      <c r="A2259">
        <v>2015</v>
      </c>
    </row>
    <row r="2260" spans="1:1" x14ac:dyDescent="0.25">
      <c r="A2260">
        <v>2016</v>
      </c>
    </row>
    <row r="2261" spans="1:1" x14ac:dyDescent="0.25">
      <c r="A2261">
        <v>2014</v>
      </c>
    </row>
    <row r="2262" spans="1:1" x14ac:dyDescent="0.25">
      <c r="A2262">
        <v>2017</v>
      </c>
    </row>
    <row r="2263" spans="1:1" x14ac:dyDescent="0.25">
      <c r="A2263">
        <v>2014</v>
      </c>
    </row>
    <row r="2264" spans="1:1" x14ac:dyDescent="0.25">
      <c r="A2264">
        <v>2015</v>
      </c>
    </row>
    <row r="2265" spans="1:1" x14ac:dyDescent="0.25">
      <c r="A2265">
        <v>2016</v>
      </c>
    </row>
    <row r="2266" spans="1:1" x14ac:dyDescent="0.25">
      <c r="A2266">
        <v>2016</v>
      </c>
    </row>
    <row r="2267" spans="1:1" x14ac:dyDescent="0.25">
      <c r="A2267">
        <v>2016</v>
      </c>
    </row>
    <row r="2268" spans="1:1" x14ac:dyDescent="0.25">
      <c r="A2268">
        <v>2014</v>
      </c>
    </row>
    <row r="2269" spans="1:1" x14ac:dyDescent="0.25">
      <c r="A2269">
        <v>2017</v>
      </c>
    </row>
    <row r="2270" spans="1:1" x14ac:dyDescent="0.25">
      <c r="A2270">
        <v>2017</v>
      </c>
    </row>
    <row r="2271" spans="1:1" x14ac:dyDescent="0.25">
      <c r="A2271">
        <v>2016</v>
      </c>
    </row>
    <row r="2272" spans="1:1" x14ac:dyDescent="0.25">
      <c r="A2272">
        <v>2016</v>
      </c>
    </row>
    <row r="2273" spans="1:1" x14ac:dyDescent="0.25">
      <c r="A2273">
        <v>2015</v>
      </c>
    </row>
    <row r="2274" spans="1:1" x14ac:dyDescent="0.25">
      <c r="A2274">
        <v>2017</v>
      </c>
    </row>
    <row r="2275" spans="1:1" x14ac:dyDescent="0.25">
      <c r="A2275">
        <v>2014</v>
      </c>
    </row>
    <row r="2276" spans="1:1" x14ac:dyDescent="0.25">
      <c r="A2276">
        <v>2014</v>
      </c>
    </row>
    <row r="2277" spans="1:1" x14ac:dyDescent="0.25">
      <c r="A2277">
        <v>2013</v>
      </c>
    </row>
    <row r="2278" spans="1:1" x14ac:dyDescent="0.25">
      <c r="A2278">
        <v>2012</v>
      </c>
    </row>
    <row r="2279" spans="1:1" x14ac:dyDescent="0.25">
      <c r="A2279">
        <v>2015</v>
      </c>
    </row>
    <row r="2280" spans="1:1" x14ac:dyDescent="0.25">
      <c r="A2280">
        <v>2015</v>
      </c>
    </row>
    <row r="2281" spans="1:1" x14ac:dyDescent="0.25">
      <c r="A2281">
        <v>2015</v>
      </c>
    </row>
    <row r="2282" spans="1:1" x14ac:dyDescent="0.25">
      <c r="A2282">
        <v>2011</v>
      </c>
    </row>
    <row r="2283" spans="1:1" x14ac:dyDescent="0.25">
      <c r="A2283">
        <v>2015</v>
      </c>
    </row>
    <row r="2284" spans="1:1" x14ac:dyDescent="0.25">
      <c r="A2284">
        <v>2012</v>
      </c>
    </row>
    <row r="2285" spans="1:1" x14ac:dyDescent="0.25">
      <c r="A2285">
        <v>2011</v>
      </c>
    </row>
    <row r="2286" spans="1:1" x14ac:dyDescent="0.25">
      <c r="A2286">
        <v>2012</v>
      </c>
    </row>
    <row r="2287" spans="1:1" x14ac:dyDescent="0.25">
      <c r="A2287">
        <v>2013</v>
      </c>
    </row>
    <row r="2288" spans="1:1" x14ac:dyDescent="0.25">
      <c r="A2288">
        <v>2014</v>
      </c>
    </row>
    <row r="2289" spans="1:1" x14ac:dyDescent="0.25">
      <c r="A2289">
        <v>2012</v>
      </c>
    </row>
    <row r="2290" spans="1:1" x14ac:dyDescent="0.25">
      <c r="A2290">
        <v>2013</v>
      </c>
    </row>
    <row r="2291" spans="1:1" x14ac:dyDescent="0.25">
      <c r="A2291">
        <v>2009</v>
      </c>
    </row>
    <row r="2292" spans="1:1" x14ac:dyDescent="0.25">
      <c r="A2292">
        <v>2012</v>
      </c>
    </row>
    <row r="2293" spans="1:1" x14ac:dyDescent="0.25">
      <c r="A2293">
        <v>2012</v>
      </c>
    </row>
    <row r="2294" spans="1:1" x14ac:dyDescent="0.25">
      <c r="A2294">
        <v>2012</v>
      </c>
    </row>
    <row r="2295" spans="1:1" x14ac:dyDescent="0.25">
      <c r="A2295">
        <v>2012</v>
      </c>
    </row>
    <row r="2296" spans="1:1" x14ac:dyDescent="0.25">
      <c r="A2296">
        <v>2012</v>
      </c>
    </row>
    <row r="2297" spans="1:1" x14ac:dyDescent="0.25">
      <c r="A2297">
        <v>2012</v>
      </c>
    </row>
    <row r="2298" spans="1:1" x14ac:dyDescent="0.25">
      <c r="A2298">
        <v>2012</v>
      </c>
    </row>
    <row r="2299" spans="1:1" x14ac:dyDescent="0.25">
      <c r="A2299">
        <v>2014</v>
      </c>
    </row>
    <row r="2300" spans="1:1" x14ac:dyDescent="0.25">
      <c r="A2300">
        <v>2011</v>
      </c>
    </row>
    <row r="2301" spans="1:1" x14ac:dyDescent="0.25">
      <c r="A2301">
        <v>2012</v>
      </c>
    </row>
    <row r="2302" spans="1:1" x14ac:dyDescent="0.25">
      <c r="A2302">
        <v>2013</v>
      </c>
    </row>
    <row r="2303" spans="1:1" x14ac:dyDescent="0.25">
      <c r="A2303">
        <v>2013</v>
      </c>
    </row>
    <row r="2304" spans="1:1" x14ac:dyDescent="0.25">
      <c r="A2304">
        <v>2011</v>
      </c>
    </row>
    <row r="2305" spans="1:1" x14ac:dyDescent="0.25">
      <c r="A2305">
        <v>2010</v>
      </c>
    </row>
    <row r="2306" spans="1:1" x14ac:dyDescent="0.25">
      <c r="A2306">
        <v>2014</v>
      </c>
    </row>
    <row r="2307" spans="1:1" x14ac:dyDescent="0.25">
      <c r="A2307">
        <v>2012</v>
      </c>
    </row>
    <row r="2308" spans="1:1" x14ac:dyDescent="0.25">
      <c r="A2308">
        <v>2012</v>
      </c>
    </row>
    <row r="2309" spans="1:1" x14ac:dyDescent="0.25">
      <c r="A2309">
        <v>2014</v>
      </c>
    </row>
    <row r="2310" spans="1:1" x14ac:dyDescent="0.25">
      <c r="A2310">
        <v>2013</v>
      </c>
    </row>
    <row r="2311" spans="1:1" x14ac:dyDescent="0.25">
      <c r="A2311">
        <v>2013</v>
      </c>
    </row>
    <row r="2312" spans="1:1" x14ac:dyDescent="0.25">
      <c r="A2312">
        <v>2014</v>
      </c>
    </row>
    <row r="2313" spans="1:1" x14ac:dyDescent="0.25">
      <c r="A2313">
        <v>2014</v>
      </c>
    </row>
    <row r="2314" spans="1:1" x14ac:dyDescent="0.25">
      <c r="A2314">
        <v>2012</v>
      </c>
    </row>
    <row r="2315" spans="1:1" x14ac:dyDescent="0.25">
      <c r="A2315">
        <v>2012</v>
      </c>
    </row>
    <row r="2316" spans="1:1" x14ac:dyDescent="0.25">
      <c r="A2316">
        <v>2012</v>
      </c>
    </row>
    <row r="2317" spans="1:1" x14ac:dyDescent="0.25">
      <c r="A2317">
        <v>2009</v>
      </c>
    </row>
    <row r="2318" spans="1:1" x14ac:dyDescent="0.25">
      <c r="A2318">
        <v>2010</v>
      </c>
    </row>
    <row r="2319" spans="1:1" x14ac:dyDescent="0.25">
      <c r="A2319">
        <v>2009</v>
      </c>
    </row>
    <row r="2320" spans="1:1" x14ac:dyDescent="0.25">
      <c r="A2320">
        <v>2013</v>
      </c>
    </row>
    <row r="2321" spans="1:1" x14ac:dyDescent="0.25">
      <c r="A2321">
        <v>2014</v>
      </c>
    </row>
    <row r="2322" spans="1:1" x14ac:dyDescent="0.25">
      <c r="A2322">
        <v>2017</v>
      </c>
    </row>
    <row r="2323" spans="1:1" x14ac:dyDescent="0.25">
      <c r="A2323">
        <v>2017</v>
      </c>
    </row>
    <row r="2324" spans="1:1" x14ac:dyDescent="0.25">
      <c r="A2324">
        <v>2017</v>
      </c>
    </row>
    <row r="2325" spans="1:1" x14ac:dyDescent="0.25">
      <c r="A2325">
        <v>2017</v>
      </c>
    </row>
    <row r="2326" spans="1:1" x14ac:dyDescent="0.25">
      <c r="A2326">
        <v>2017</v>
      </c>
    </row>
    <row r="2327" spans="1:1" x14ac:dyDescent="0.25">
      <c r="A2327">
        <v>2017</v>
      </c>
    </row>
    <row r="2328" spans="1:1" x14ac:dyDescent="0.25">
      <c r="A2328">
        <v>2014</v>
      </c>
    </row>
    <row r="2329" spans="1:1" x14ac:dyDescent="0.25">
      <c r="A2329">
        <v>2015</v>
      </c>
    </row>
    <row r="2330" spans="1:1" x14ac:dyDescent="0.25">
      <c r="A2330">
        <v>2014</v>
      </c>
    </row>
    <row r="2331" spans="1:1" x14ac:dyDescent="0.25">
      <c r="A2331">
        <v>2015</v>
      </c>
    </row>
    <row r="2332" spans="1:1" x14ac:dyDescent="0.25">
      <c r="A2332">
        <v>2014</v>
      </c>
    </row>
    <row r="2333" spans="1:1" x14ac:dyDescent="0.25">
      <c r="A2333">
        <v>2015</v>
      </c>
    </row>
    <row r="2334" spans="1:1" x14ac:dyDescent="0.25">
      <c r="A2334">
        <v>2014</v>
      </c>
    </row>
    <row r="2335" spans="1:1" x14ac:dyDescent="0.25">
      <c r="A2335">
        <v>2014</v>
      </c>
    </row>
    <row r="2336" spans="1:1" x14ac:dyDescent="0.25">
      <c r="A2336">
        <v>2014</v>
      </c>
    </row>
    <row r="2337" spans="1:1" x14ac:dyDescent="0.25">
      <c r="A2337">
        <v>2014</v>
      </c>
    </row>
    <row r="2338" spans="1:1" x14ac:dyDescent="0.25">
      <c r="A2338">
        <v>2014</v>
      </c>
    </row>
    <row r="2339" spans="1:1" x14ac:dyDescent="0.25">
      <c r="A2339">
        <v>2014</v>
      </c>
    </row>
    <row r="2340" spans="1:1" x14ac:dyDescent="0.25">
      <c r="A2340">
        <v>2016</v>
      </c>
    </row>
    <row r="2341" spans="1:1" x14ac:dyDescent="0.25">
      <c r="A2341">
        <v>2016</v>
      </c>
    </row>
    <row r="2342" spans="1:1" x14ac:dyDescent="0.25">
      <c r="A2342">
        <v>2015</v>
      </c>
    </row>
    <row r="2343" spans="1:1" x14ac:dyDescent="0.25">
      <c r="A2343">
        <v>2014</v>
      </c>
    </row>
    <row r="2344" spans="1:1" x14ac:dyDescent="0.25">
      <c r="A2344">
        <v>2015</v>
      </c>
    </row>
    <row r="2345" spans="1:1" x14ac:dyDescent="0.25">
      <c r="A2345">
        <v>2016</v>
      </c>
    </row>
    <row r="2346" spans="1:1" x14ac:dyDescent="0.25">
      <c r="A2346">
        <v>2015</v>
      </c>
    </row>
    <row r="2347" spans="1:1" x14ac:dyDescent="0.25">
      <c r="A2347">
        <v>2016</v>
      </c>
    </row>
    <row r="2348" spans="1:1" x14ac:dyDescent="0.25">
      <c r="A2348">
        <v>2016</v>
      </c>
    </row>
    <row r="2349" spans="1:1" x14ac:dyDescent="0.25">
      <c r="A2349">
        <v>2015</v>
      </c>
    </row>
    <row r="2350" spans="1:1" x14ac:dyDescent="0.25">
      <c r="A2350">
        <v>2015</v>
      </c>
    </row>
    <row r="2351" spans="1:1" x14ac:dyDescent="0.25">
      <c r="A2351">
        <v>2016</v>
      </c>
    </row>
    <row r="2352" spans="1:1" x14ac:dyDescent="0.25">
      <c r="A2352">
        <v>2015</v>
      </c>
    </row>
    <row r="2353" spans="1:1" x14ac:dyDescent="0.25">
      <c r="A2353">
        <v>2015</v>
      </c>
    </row>
    <row r="2354" spans="1:1" x14ac:dyDescent="0.25">
      <c r="A2354">
        <v>2015</v>
      </c>
    </row>
    <row r="2355" spans="1:1" x14ac:dyDescent="0.25">
      <c r="A2355">
        <v>2014</v>
      </c>
    </row>
    <row r="2356" spans="1:1" x14ac:dyDescent="0.25">
      <c r="A2356">
        <v>2015</v>
      </c>
    </row>
    <row r="2357" spans="1:1" x14ac:dyDescent="0.25">
      <c r="A2357">
        <v>2015</v>
      </c>
    </row>
    <row r="2358" spans="1:1" x14ac:dyDescent="0.25">
      <c r="A2358">
        <v>2015</v>
      </c>
    </row>
    <row r="2359" spans="1:1" x14ac:dyDescent="0.25">
      <c r="A2359">
        <v>2014</v>
      </c>
    </row>
    <row r="2360" spans="1:1" x14ac:dyDescent="0.25">
      <c r="A2360">
        <v>2015</v>
      </c>
    </row>
    <row r="2361" spans="1:1" x14ac:dyDescent="0.25">
      <c r="A2361">
        <v>2016</v>
      </c>
    </row>
    <row r="2362" spans="1:1" x14ac:dyDescent="0.25">
      <c r="A2362">
        <v>2016</v>
      </c>
    </row>
    <row r="2363" spans="1:1" x14ac:dyDescent="0.25">
      <c r="A2363">
        <v>2014</v>
      </c>
    </row>
    <row r="2364" spans="1:1" x14ac:dyDescent="0.25">
      <c r="A2364">
        <v>2015</v>
      </c>
    </row>
    <row r="2365" spans="1:1" x14ac:dyDescent="0.25">
      <c r="A2365">
        <v>2015</v>
      </c>
    </row>
    <row r="2366" spans="1:1" x14ac:dyDescent="0.25">
      <c r="A2366">
        <v>2015</v>
      </c>
    </row>
    <row r="2367" spans="1:1" x14ac:dyDescent="0.25">
      <c r="A2367">
        <v>2015</v>
      </c>
    </row>
    <row r="2368" spans="1:1" x14ac:dyDescent="0.25">
      <c r="A2368">
        <v>2016</v>
      </c>
    </row>
    <row r="2369" spans="1:1" x14ac:dyDescent="0.25">
      <c r="A2369">
        <v>2015</v>
      </c>
    </row>
    <row r="2370" spans="1:1" x14ac:dyDescent="0.25">
      <c r="A2370">
        <v>2016</v>
      </c>
    </row>
    <row r="2371" spans="1:1" x14ac:dyDescent="0.25">
      <c r="A2371">
        <v>2014</v>
      </c>
    </row>
    <row r="2372" spans="1:1" x14ac:dyDescent="0.25">
      <c r="A2372">
        <v>2015</v>
      </c>
    </row>
    <row r="2373" spans="1:1" x14ac:dyDescent="0.25">
      <c r="A2373">
        <v>2015</v>
      </c>
    </row>
    <row r="2374" spans="1:1" x14ac:dyDescent="0.25">
      <c r="A2374">
        <v>2015</v>
      </c>
    </row>
    <row r="2375" spans="1:1" x14ac:dyDescent="0.25">
      <c r="A2375">
        <v>2015</v>
      </c>
    </row>
    <row r="2376" spans="1:1" x14ac:dyDescent="0.25">
      <c r="A2376">
        <v>2016</v>
      </c>
    </row>
    <row r="2377" spans="1:1" x14ac:dyDescent="0.25">
      <c r="A2377">
        <v>2015</v>
      </c>
    </row>
    <row r="2378" spans="1:1" x14ac:dyDescent="0.25">
      <c r="A2378">
        <v>2016</v>
      </c>
    </row>
    <row r="2379" spans="1:1" x14ac:dyDescent="0.25">
      <c r="A2379">
        <v>2015</v>
      </c>
    </row>
    <row r="2380" spans="1:1" x14ac:dyDescent="0.25">
      <c r="A2380">
        <v>2015</v>
      </c>
    </row>
    <row r="2381" spans="1:1" x14ac:dyDescent="0.25">
      <c r="A2381">
        <v>2015</v>
      </c>
    </row>
    <row r="2382" spans="1:1" x14ac:dyDescent="0.25">
      <c r="A2382">
        <v>2015</v>
      </c>
    </row>
    <row r="2383" spans="1:1" x14ac:dyDescent="0.25">
      <c r="A2383">
        <v>2015</v>
      </c>
    </row>
    <row r="2384" spans="1:1" x14ac:dyDescent="0.25">
      <c r="A2384">
        <v>2015</v>
      </c>
    </row>
    <row r="2385" spans="1:1" x14ac:dyDescent="0.25">
      <c r="A2385">
        <v>2014</v>
      </c>
    </row>
    <row r="2386" spans="1:1" x14ac:dyDescent="0.25">
      <c r="A2386">
        <v>2015</v>
      </c>
    </row>
    <row r="2387" spans="1:1" x14ac:dyDescent="0.25">
      <c r="A2387">
        <v>2014</v>
      </c>
    </row>
    <row r="2388" spans="1:1" x14ac:dyDescent="0.25">
      <c r="A2388">
        <v>2016</v>
      </c>
    </row>
    <row r="2389" spans="1:1" x14ac:dyDescent="0.25">
      <c r="A2389">
        <v>2014</v>
      </c>
    </row>
    <row r="2390" spans="1:1" x14ac:dyDescent="0.25">
      <c r="A2390">
        <v>2015</v>
      </c>
    </row>
    <row r="2391" spans="1:1" x14ac:dyDescent="0.25">
      <c r="A2391">
        <v>2014</v>
      </c>
    </row>
    <row r="2392" spans="1:1" x14ac:dyDescent="0.25">
      <c r="A2392">
        <v>2015</v>
      </c>
    </row>
    <row r="2393" spans="1:1" x14ac:dyDescent="0.25">
      <c r="A2393">
        <v>2015</v>
      </c>
    </row>
    <row r="2394" spans="1:1" x14ac:dyDescent="0.25">
      <c r="A2394">
        <v>2015</v>
      </c>
    </row>
    <row r="2395" spans="1:1" x14ac:dyDescent="0.25">
      <c r="A2395">
        <v>2015</v>
      </c>
    </row>
    <row r="2396" spans="1:1" x14ac:dyDescent="0.25">
      <c r="A2396">
        <v>2016</v>
      </c>
    </row>
    <row r="2397" spans="1:1" x14ac:dyDescent="0.25">
      <c r="A2397">
        <v>2015</v>
      </c>
    </row>
    <row r="2398" spans="1:1" x14ac:dyDescent="0.25">
      <c r="A2398">
        <v>2014</v>
      </c>
    </row>
    <row r="2399" spans="1:1" x14ac:dyDescent="0.25">
      <c r="A2399">
        <v>2015</v>
      </c>
    </row>
    <row r="2400" spans="1:1" x14ac:dyDescent="0.25">
      <c r="A2400">
        <v>2014</v>
      </c>
    </row>
    <row r="2401" spans="1:1" x14ac:dyDescent="0.25">
      <c r="A2401">
        <v>2016</v>
      </c>
    </row>
    <row r="2402" spans="1:1" x14ac:dyDescent="0.25">
      <c r="A2402">
        <v>2016</v>
      </c>
    </row>
    <row r="2403" spans="1:1" x14ac:dyDescent="0.25">
      <c r="A2403">
        <v>2015</v>
      </c>
    </row>
    <row r="2404" spans="1:1" x14ac:dyDescent="0.25">
      <c r="A2404">
        <v>2016</v>
      </c>
    </row>
    <row r="2405" spans="1:1" x14ac:dyDescent="0.25">
      <c r="A2405">
        <v>2015</v>
      </c>
    </row>
    <row r="2406" spans="1:1" x14ac:dyDescent="0.25">
      <c r="A2406">
        <v>2016</v>
      </c>
    </row>
    <row r="2407" spans="1:1" x14ac:dyDescent="0.25">
      <c r="A2407">
        <v>2014</v>
      </c>
    </row>
    <row r="2408" spans="1:1" x14ac:dyDescent="0.25">
      <c r="A2408">
        <v>2015</v>
      </c>
    </row>
    <row r="2409" spans="1:1" x14ac:dyDescent="0.25">
      <c r="A2409">
        <v>2014</v>
      </c>
    </row>
    <row r="2410" spans="1:1" x14ac:dyDescent="0.25">
      <c r="A2410">
        <v>2015</v>
      </c>
    </row>
    <row r="2411" spans="1:1" x14ac:dyDescent="0.25">
      <c r="A2411">
        <v>2015</v>
      </c>
    </row>
    <row r="2412" spans="1:1" x14ac:dyDescent="0.25">
      <c r="A2412">
        <v>2015</v>
      </c>
    </row>
    <row r="2413" spans="1:1" x14ac:dyDescent="0.25">
      <c r="A2413">
        <v>2016</v>
      </c>
    </row>
    <row r="2414" spans="1:1" x14ac:dyDescent="0.25">
      <c r="A2414">
        <v>2014</v>
      </c>
    </row>
    <row r="2415" spans="1:1" x14ac:dyDescent="0.25">
      <c r="A2415">
        <v>2015</v>
      </c>
    </row>
    <row r="2416" spans="1:1" x14ac:dyDescent="0.25">
      <c r="A2416">
        <v>2016</v>
      </c>
    </row>
    <row r="2417" spans="1:1" x14ac:dyDescent="0.25">
      <c r="A2417">
        <v>2015</v>
      </c>
    </row>
    <row r="2418" spans="1:1" x14ac:dyDescent="0.25">
      <c r="A2418">
        <v>2014</v>
      </c>
    </row>
    <row r="2419" spans="1:1" x14ac:dyDescent="0.25">
      <c r="A2419">
        <v>2015</v>
      </c>
    </row>
    <row r="2420" spans="1:1" x14ac:dyDescent="0.25">
      <c r="A2420">
        <v>2014</v>
      </c>
    </row>
    <row r="2421" spans="1:1" x14ac:dyDescent="0.25">
      <c r="A2421">
        <v>2014</v>
      </c>
    </row>
    <row r="2422" spans="1:1" x14ac:dyDescent="0.25">
      <c r="A2422">
        <v>2015</v>
      </c>
    </row>
    <row r="2423" spans="1:1" x14ac:dyDescent="0.25">
      <c r="A2423">
        <v>2015</v>
      </c>
    </row>
    <row r="2424" spans="1:1" x14ac:dyDescent="0.25">
      <c r="A2424">
        <v>2014</v>
      </c>
    </row>
    <row r="2425" spans="1:1" x14ac:dyDescent="0.25">
      <c r="A2425">
        <v>2014</v>
      </c>
    </row>
    <row r="2426" spans="1:1" x14ac:dyDescent="0.25">
      <c r="A2426">
        <v>2016</v>
      </c>
    </row>
    <row r="2427" spans="1:1" x14ac:dyDescent="0.25">
      <c r="A2427">
        <v>2015</v>
      </c>
    </row>
    <row r="2428" spans="1:1" x14ac:dyDescent="0.25">
      <c r="A2428">
        <v>2016</v>
      </c>
    </row>
    <row r="2429" spans="1:1" x14ac:dyDescent="0.25">
      <c r="A2429">
        <v>2015</v>
      </c>
    </row>
    <row r="2430" spans="1:1" x14ac:dyDescent="0.25">
      <c r="A2430">
        <v>2016</v>
      </c>
    </row>
    <row r="2431" spans="1:1" x14ac:dyDescent="0.25">
      <c r="A2431">
        <v>2016</v>
      </c>
    </row>
    <row r="2432" spans="1:1" x14ac:dyDescent="0.25">
      <c r="A2432">
        <v>2016</v>
      </c>
    </row>
    <row r="2433" spans="1:1" x14ac:dyDescent="0.25">
      <c r="A2433">
        <v>2015</v>
      </c>
    </row>
    <row r="2434" spans="1:1" x14ac:dyDescent="0.25">
      <c r="A2434">
        <v>2016</v>
      </c>
    </row>
    <row r="2435" spans="1:1" x14ac:dyDescent="0.25">
      <c r="A2435">
        <v>2015</v>
      </c>
    </row>
    <row r="2436" spans="1:1" x14ac:dyDescent="0.25">
      <c r="A2436">
        <v>2015</v>
      </c>
    </row>
    <row r="2437" spans="1:1" x14ac:dyDescent="0.25">
      <c r="A2437">
        <v>2015</v>
      </c>
    </row>
    <row r="2438" spans="1:1" x14ac:dyDescent="0.25">
      <c r="A2438">
        <v>2015</v>
      </c>
    </row>
    <row r="2439" spans="1:1" x14ac:dyDescent="0.25">
      <c r="A2439">
        <v>2015</v>
      </c>
    </row>
    <row r="2440" spans="1:1" x14ac:dyDescent="0.25">
      <c r="A2440">
        <v>2015</v>
      </c>
    </row>
    <row r="2441" spans="1:1" x14ac:dyDescent="0.25">
      <c r="A2441">
        <v>2016</v>
      </c>
    </row>
    <row r="2442" spans="1:1" x14ac:dyDescent="0.25">
      <c r="A2442">
        <v>2015</v>
      </c>
    </row>
    <row r="2443" spans="1:1" x14ac:dyDescent="0.25">
      <c r="A2443">
        <v>2015</v>
      </c>
    </row>
    <row r="2444" spans="1:1" x14ac:dyDescent="0.25">
      <c r="A2444">
        <v>2014</v>
      </c>
    </row>
    <row r="2445" spans="1:1" x14ac:dyDescent="0.25">
      <c r="A2445">
        <v>2016</v>
      </c>
    </row>
    <row r="2446" spans="1:1" x14ac:dyDescent="0.25">
      <c r="A2446">
        <v>2015</v>
      </c>
    </row>
    <row r="2447" spans="1:1" x14ac:dyDescent="0.25">
      <c r="A2447">
        <v>2016</v>
      </c>
    </row>
    <row r="2448" spans="1:1" x14ac:dyDescent="0.25">
      <c r="A2448">
        <v>2016</v>
      </c>
    </row>
    <row r="2449" spans="1:1" x14ac:dyDescent="0.25">
      <c r="A2449">
        <v>2016</v>
      </c>
    </row>
    <row r="2450" spans="1:1" x14ac:dyDescent="0.25">
      <c r="A2450">
        <v>2014</v>
      </c>
    </row>
    <row r="2451" spans="1:1" x14ac:dyDescent="0.25">
      <c r="A2451">
        <v>2014</v>
      </c>
    </row>
    <row r="2452" spans="1:1" x14ac:dyDescent="0.25">
      <c r="A2452">
        <v>2017</v>
      </c>
    </row>
    <row r="2453" spans="1:1" x14ac:dyDescent="0.25">
      <c r="A2453">
        <v>2015</v>
      </c>
    </row>
    <row r="2454" spans="1:1" x14ac:dyDescent="0.25">
      <c r="A2454">
        <v>2017</v>
      </c>
    </row>
    <row r="2455" spans="1:1" x14ac:dyDescent="0.25">
      <c r="A2455">
        <v>2017</v>
      </c>
    </row>
    <row r="2456" spans="1:1" x14ac:dyDescent="0.25">
      <c r="A2456">
        <v>2016</v>
      </c>
    </row>
    <row r="2457" spans="1:1" x14ac:dyDescent="0.25">
      <c r="A2457">
        <v>2017</v>
      </c>
    </row>
    <row r="2458" spans="1:1" x14ac:dyDescent="0.25">
      <c r="A2458">
        <v>2016</v>
      </c>
    </row>
    <row r="2459" spans="1:1" x14ac:dyDescent="0.25">
      <c r="A2459">
        <v>2016</v>
      </c>
    </row>
    <row r="2460" spans="1:1" x14ac:dyDescent="0.25">
      <c r="A2460">
        <v>2016</v>
      </c>
    </row>
    <row r="2461" spans="1:1" x14ac:dyDescent="0.25">
      <c r="A2461">
        <v>2016</v>
      </c>
    </row>
    <row r="2462" spans="1:1" x14ac:dyDescent="0.25">
      <c r="A2462">
        <v>2011</v>
      </c>
    </row>
    <row r="2463" spans="1:1" x14ac:dyDescent="0.25">
      <c r="A2463">
        <v>2012</v>
      </c>
    </row>
    <row r="2464" spans="1:1" x14ac:dyDescent="0.25">
      <c r="A2464">
        <v>2013</v>
      </c>
    </row>
    <row r="2465" spans="1:1" x14ac:dyDescent="0.25">
      <c r="A2465">
        <v>2015</v>
      </c>
    </row>
    <row r="2466" spans="1:1" x14ac:dyDescent="0.25">
      <c r="A2466">
        <v>2012</v>
      </c>
    </row>
    <row r="2467" spans="1:1" x14ac:dyDescent="0.25">
      <c r="A2467">
        <v>2013</v>
      </c>
    </row>
    <row r="2468" spans="1:1" x14ac:dyDescent="0.25">
      <c r="A2468">
        <v>2012</v>
      </c>
    </row>
    <row r="2469" spans="1:1" x14ac:dyDescent="0.25">
      <c r="A2469">
        <v>2012</v>
      </c>
    </row>
    <row r="2470" spans="1:1" x14ac:dyDescent="0.25">
      <c r="A2470">
        <v>2011</v>
      </c>
    </row>
    <row r="2471" spans="1:1" x14ac:dyDescent="0.25">
      <c r="A2471">
        <v>2012</v>
      </c>
    </row>
    <row r="2472" spans="1:1" x14ac:dyDescent="0.25">
      <c r="A2472">
        <v>2011</v>
      </c>
    </row>
    <row r="2473" spans="1:1" x14ac:dyDescent="0.25">
      <c r="A2473">
        <v>2010</v>
      </c>
    </row>
    <row r="2474" spans="1:1" x14ac:dyDescent="0.25">
      <c r="A2474">
        <v>2012</v>
      </c>
    </row>
    <row r="2475" spans="1:1" x14ac:dyDescent="0.25">
      <c r="A2475">
        <v>2010</v>
      </c>
    </row>
    <row r="2476" spans="1:1" x14ac:dyDescent="0.25">
      <c r="A2476">
        <v>2010</v>
      </c>
    </row>
    <row r="2477" spans="1:1" x14ac:dyDescent="0.25">
      <c r="A2477">
        <v>2014</v>
      </c>
    </row>
    <row r="2478" spans="1:1" x14ac:dyDescent="0.25">
      <c r="A2478">
        <v>2012</v>
      </c>
    </row>
    <row r="2479" spans="1:1" x14ac:dyDescent="0.25">
      <c r="A2479">
        <v>2012</v>
      </c>
    </row>
    <row r="2480" spans="1:1" x14ac:dyDescent="0.25">
      <c r="A2480">
        <v>2012</v>
      </c>
    </row>
    <row r="2481" spans="1:1" x14ac:dyDescent="0.25">
      <c r="A2481">
        <v>2015</v>
      </c>
    </row>
    <row r="2482" spans="1:1" x14ac:dyDescent="0.25">
      <c r="A2482">
        <v>2012</v>
      </c>
    </row>
    <row r="2483" spans="1:1" x14ac:dyDescent="0.25">
      <c r="A2483">
        <v>2011</v>
      </c>
    </row>
    <row r="2484" spans="1:1" x14ac:dyDescent="0.25">
      <c r="A2484">
        <v>2012</v>
      </c>
    </row>
    <row r="2485" spans="1:1" x14ac:dyDescent="0.25">
      <c r="A2485">
        <v>2011</v>
      </c>
    </row>
    <row r="2486" spans="1:1" x14ac:dyDescent="0.25">
      <c r="A2486">
        <v>2011</v>
      </c>
    </row>
    <row r="2487" spans="1:1" x14ac:dyDescent="0.25">
      <c r="A2487">
        <v>2012</v>
      </c>
    </row>
    <row r="2488" spans="1:1" x14ac:dyDescent="0.25">
      <c r="A2488">
        <v>2012</v>
      </c>
    </row>
    <row r="2489" spans="1:1" x14ac:dyDescent="0.25">
      <c r="A2489">
        <v>2011</v>
      </c>
    </row>
    <row r="2490" spans="1:1" x14ac:dyDescent="0.25">
      <c r="A2490">
        <v>2013</v>
      </c>
    </row>
    <row r="2491" spans="1:1" x14ac:dyDescent="0.25">
      <c r="A2491">
        <v>2012</v>
      </c>
    </row>
    <row r="2492" spans="1:1" x14ac:dyDescent="0.25">
      <c r="A2492">
        <v>2010</v>
      </c>
    </row>
    <row r="2493" spans="1:1" x14ac:dyDescent="0.25">
      <c r="A2493">
        <v>2012</v>
      </c>
    </row>
    <row r="2494" spans="1:1" x14ac:dyDescent="0.25">
      <c r="A2494">
        <v>2013</v>
      </c>
    </row>
    <row r="2495" spans="1:1" x14ac:dyDescent="0.25">
      <c r="A2495">
        <v>2012</v>
      </c>
    </row>
    <row r="2496" spans="1:1" x14ac:dyDescent="0.25">
      <c r="A2496">
        <v>2012</v>
      </c>
    </row>
    <row r="2497" spans="1:1" x14ac:dyDescent="0.25">
      <c r="A2497">
        <v>2013</v>
      </c>
    </row>
    <row r="2498" spans="1:1" x14ac:dyDescent="0.25">
      <c r="A2498">
        <v>2011</v>
      </c>
    </row>
    <row r="2499" spans="1:1" x14ac:dyDescent="0.25">
      <c r="A2499">
        <v>2015</v>
      </c>
    </row>
    <row r="2500" spans="1:1" x14ac:dyDescent="0.25">
      <c r="A2500">
        <v>2012</v>
      </c>
    </row>
    <row r="2501" spans="1:1" x14ac:dyDescent="0.25">
      <c r="A2501">
        <v>2012</v>
      </c>
    </row>
    <row r="2502" spans="1:1" x14ac:dyDescent="0.25">
      <c r="A2502">
        <v>2015</v>
      </c>
    </row>
    <row r="2503" spans="1:1" x14ac:dyDescent="0.25">
      <c r="A2503">
        <v>2014</v>
      </c>
    </row>
    <row r="2504" spans="1:1" x14ac:dyDescent="0.25">
      <c r="A2504">
        <v>2016</v>
      </c>
    </row>
    <row r="2505" spans="1:1" x14ac:dyDescent="0.25">
      <c r="A2505">
        <v>2014</v>
      </c>
    </row>
    <row r="2506" spans="1:1" x14ac:dyDescent="0.25">
      <c r="A2506">
        <v>2015</v>
      </c>
    </row>
    <row r="2507" spans="1:1" x14ac:dyDescent="0.25">
      <c r="A2507">
        <v>2015</v>
      </c>
    </row>
    <row r="2508" spans="1:1" x14ac:dyDescent="0.25">
      <c r="A2508">
        <v>2015</v>
      </c>
    </row>
    <row r="2509" spans="1:1" x14ac:dyDescent="0.25">
      <c r="A2509">
        <v>2014</v>
      </c>
    </row>
    <row r="2510" spans="1:1" x14ac:dyDescent="0.25">
      <c r="A2510">
        <v>2015</v>
      </c>
    </row>
    <row r="2511" spans="1:1" x14ac:dyDescent="0.25">
      <c r="A2511">
        <v>2015</v>
      </c>
    </row>
    <row r="2512" spans="1:1" x14ac:dyDescent="0.25">
      <c r="A2512">
        <v>2016</v>
      </c>
    </row>
    <row r="2513" spans="1:1" x14ac:dyDescent="0.25">
      <c r="A2513">
        <v>2014</v>
      </c>
    </row>
    <row r="2514" spans="1:1" x14ac:dyDescent="0.25">
      <c r="A2514">
        <v>2016</v>
      </c>
    </row>
    <row r="2515" spans="1:1" x14ac:dyDescent="0.25">
      <c r="A2515">
        <v>2014</v>
      </c>
    </row>
    <row r="2516" spans="1:1" x14ac:dyDescent="0.25">
      <c r="A2516">
        <v>2015</v>
      </c>
    </row>
    <row r="2517" spans="1:1" x14ac:dyDescent="0.25">
      <c r="A2517">
        <v>2014</v>
      </c>
    </row>
    <row r="2518" spans="1:1" x14ac:dyDescent="0.25">
      <c r="A2518">
        <v>2015</v>
      </c>
    </row>
    <row r="2519" spans="1:1" x14ac:dyDescent="0.25">
      <c r="A2519">
        <v>2014</v>
      </c>
    </row>
    <row r="2520" spans="1:1" x14ac:dyDescent="0.25">
      <c r="A2520">
        <v>2014</v>
      </c>
    </row>
    <row r="2521" spans="1:1" x14ac:dyDescent="0.25">
      <c r="A2521">
        <v>2016</v>
      </c>
    </row>
    <row r="2522" spans="1:1" x14ac:dyDescent="0.25">
      <c r="A2522">
        <v>2015</v>
      </c>
    </row>
    <row r="2523" spans="1:1" x14ac:dyDescent="0.25">
      <c r="A2523">
        <v>2016</v>
      </c>
    </row>
    <row r="2524" spans="1:1" x14ac:dyDescent="0.25">
      <c r="A2524">
        <v>2014</v>
      </c>
    </row>
    <row r="2525" spans="1:1" x14ac:dyDescent="0.25">
      <c r="A2525">
        <v>2014</v>
      </c>
    </row>
    <row r="2526" spans="1:1" x14ac:dyDescent="0.25">
      <c r="A2526">
        <v>2012</v>
      </c>
    </row>
    <row r="2527" spans="1:1" x14ac:dyDescent="0.25">
      <c r="A2527">
        <v>2014</v>
      </c>
    </row>
    <row r="2528" spans="1:1" x14ac:dyDescent="0.25">
      <c r="A2528">
        <v>2013</v>
      </c>
    </row>
    <row r="2529" spans="1:1" x14ac:dyDescent="0.25">
      <c r="A2529">
        <v>2015</v>
      </c>
    </row>
    <row r="2530" spans="1:1" x14ac:dyDescent="0.25">
      <c r="A2530">
        <v>2012</v>
      </c>
    </row>
    <row r="2531" spans="1:1" x14ac:dyDescent="0.25">
      <c r="A2531">
        <v>2015</v>
      </c>
    </row>
    <row r="2532" spans="1:1" x14ac:dyDescent="0.25">
      <c r="A2532">
        <v>2015</v>
      </c>
    </row>
    <row r="2533" spans="1:1" x14ac:dyDescent="0.25">
      <c r="A2533">
        <v>2012</v>
      </c>
    </row>
    <row r="2534" spans="1:1" x14ac:dyDescent="0.25">
      <c r="A2534">
        <v>2013</v>
      </c>
    </row>
    <row r="2535" spans="1:1" x14ac:dyDescent="0.25">
      <c r="A2535">
        <v>2009</v>
      </c>
    </row>
    <row r="2536" spans="1:1" x14ac:dyDescent="0.25">
      <c r="A2536">
        <v>2014</v>
      </c>
    </row>
    <row r="2537" spans="1:1" x14ac:dyDescent="0.25">
      <c r="A2537">
        <v>2013</v>
      </c>
    </row>
    <row r="2538" spans="1:1" x14ac:dyDescent="0.25">
      <c r="A2538">
        <v>2011</v>
      </c>
    </row>
    <row r="2539" spans="1:1" x14ac:dyDescent="0.25">
      <c r="A2539">
        <v>2013</v>
      </c>
    </row>
    <row r="2540" spans="1:1" x14ac:dyDescent="0.25">
      <c r="A2540">
        <v>2014</v>
      </c>
    </row>
    <row r="2541" spans="1:1" x14ac:dyDescent="0.25">
      <c r="A2541">
        <v>2011</v>
      </c>
    </row>
    <row r="2542" spans="1:1" x14ac:dyDescent="0.25">
      <c r="A2542">
        <v>2013</v>
      </c>
    </row>
    <row r="2543" spans="1:1" x14ac:dyDescent="0.25">
      <c r="A2543">
        <v>2013</v>
      </c>
    </row>
    <row r="2544" spans="1:1" x14ac:dyDescent="0.25">
      <c r="A2544">
        <v>2010</v>
      </c>
    </row>
    <row r="2545" spans="1:1" x14ac:dyDescent="0.25">
      <c r="A2545">
        <v>2012</v>
      </c>
    </row>
    <row r="2546" spans="1:1" x14ac:dyDescent="0.25">
      <c r="A2546">
        <v>2015</v>
      </c>
    </row>
    <row r="2547" spans="1:1" x14ac:dyDescent="0.25">
      <c r="A2547">
        <v>2013</v>
      </c>
    </row>
    <row r="2548" spans="1:1" x14ac:dyDescent="0.25">
      <c r="A2548">
        <v>2012</v>
      </c>
    </row>
    <row r="2549" spans="1:1" x14ac:dyDescent="0.25">
      <c r="A2549">
        <v>2016</v>
      </c>
    </row>
    <row r="2550" spans="1:1" x14ac:dyDescent="0.25">
      <c r="A2550">
        <v>2013</v>
      </c>
    </row>
    <row r="2551" spans="1:1" x14ac:dyDescent="0.25">
      <c r="A2551">
        <v>2015</v>
      </c>
    </row>
    <row r="2552" spans="1:1" x14ac:dyDescent="0.25">
      <c r="A2552">
        <v>2012</v>
      </c>
    </row>
    <row r="2553" spans="1:1" x14ac:dyDescent="0.25">
      <c r="A2553">
        <v>2017</v>
      </c>
    </row>
    <row r="2554" spans="1:1" x14ac:dyDescent="0.25">
      <c r="A2554">
        <v>2012</v>
      </c>
    </row>
    <row r="2555" spans="1:1" x14ac:dyDescent="0.25">
      <c r="A2555">
        <v>2015</v>
      </c>
    </row>
    <row r="2556" spans="1:1" x14ac:dyDescent="0.25">
      <c r="A2556">
        <v>2012</v>
      </c>
    </row>
    <row r="2557" spans="1:1" x14ac:dyDescent="0.25">
      <c r="A2557">
        <v>2012</v>
      </c>
    </row>
    <row r="2558" spans="1:1" x14ac:dyDescent="0.25">
      <c r="A2558">
        <v>2014</v>
      </c>
    </row>
    <row r="2559" spans="1:1" x14ac:dyDescent="0.25">
      <c r="A2559">
        <v>2015</v>
      </c>
    </row>
    <row r="2560" spans="1:1" x14ac:dyDescent="0.25">
      <c r="A2560">
        <v>2011</v>
      </c>
    </row>
    <row r="2561" spans="1:1" x14ac:dyDescent="0.25">
      <c r="A2561">
        <v>2015</v>
      </c>
    </row>
    <row r="2562" spans="1:1" x14ac:dyDescent="0.25">
      <c r="A2562">
        <v>2015</v>
      </c>
    </row>
    <row r="2563" spans="1:1" x14ac:dyDescent="0.25">
      <c r="A2563">
        <v>2016</v>
      </c>
    </row>
    <row r="2564" spans="1:1" x14ac:dyDescent="0.25">
      <c r="A2564">
        <v>2015</v>
      </c>
    </row>
    <row r="2565" spans="1:1" x14ac:dyDescent="0.25">
      <c r="A2565">
        <v>2014</v>
      </c>
    </row>
    <row r="2566" spans="1:1" x14ac:dyDescent="0.25">
      <c r="A2566">
        <v>2016</v>
      </c>
    </row>
    <row r="2567" spans="1:1" x14ac:dyDescent="0.25">
      <c r="A2567">
        <v>2014</v>
      </c>
    </row>
    <row r="2568" spans="1:1" x14ac:dyDescent="0.25">
      <c r="A2568">
        <v>2015</v>
      </c>
    </row>
    <row r="2569" spans="1:1" x14ac:dyDescent="0.25">
      <c r="A2569">
        <v>2016</v>
      </c>
    </row>
    <row r="2570" spans="1:1" x14ac:dyDescent="0.25">
      <c r="A2570">
        <v>2015</v>
      </c>
    </row>
    <row r="2571" spans="1:1" x14ac:dyDescent="0.25">
      <c r="A2571">
        <v>2017</v>
      </c>
    </row>
    <row r="2572" spans="1:1" x14ac:dyDescent="0.25">
      <c r="A2572">
        <v>2016</v>
      </c>
    </row>
    <row r="2573" spans="1:1" x14ac:dyDescent="0.25">
      <c r="A2573">
        <v>2015</v>
      </c>
    </row>
    <row r="2574" spans="1:1" x14ac:dyDescent="0.25">
      <c r="A2574">
        <v>2014</v>
      </c>
    </row>
    <row r="2575" spans="1:1" x14ac:dyDescent="0.25">
      <c r="A2575">
        <v>2016</v>
      </c>
    </row>
    <row r="2576" spans="1:1" x14ac:dyDescent="0.25">
      <c r="A2576">
        <v>2014</v>
      </c>
    </row>
    <row r="2577" spans="1:1" x14ac:dyDescent="0.25">
      <c r="A2577">
        <v>2015</v>
      </c>
    </row>
    <row r="2578" spans="1:1" x14ac:dyDescent="0.25">
      <c r="A2578">
        <v>2014</v>
      </c>
    </row>
    <row r="2579" spans="1:1" x14ac:dyDescent="0.25">
      <c r="A2579">
        <v>2015</v>
      </c>
    </row>
    <row r="2580" spans="1:1" x14ac:dyDescent="0.25">
      <c r="A2580">
        <v>2014</v>
      </c>
    </row>
    <row r="2581" spans="1:1" x14ac:dyDescent="0.25">
      <c r="A2581">
        <v>2015</v>
      </c>
    </row>
    <row r="2582" spans="1:1" x14ac:dyDescent="0.25">
      <c r="A2582">
        <v>2015</v>
      </c>
    </row>
    <row r="2583" spans="1:1" x14ac:dyDescent="0.25">
      <c r="A2583">
        <v>2016</v>
      </c>
    </row>
    <row r="2584" spans="1:1" x14ac:dyDescent="0.25">
      <c r="A2584">
        <v>2015</v>
      </c>
    </row>
    <row r="2585" spans="1:1" x14ac:dyDescent="0.25">
      <c r="A2585">
        <v>2015</v>
      </c>
    </row>
    <row r="2586" spans="1:1" x14ac:dyDescent="0.25">
      <c r="A2586">
        <v>2014</v>
      </c>
    </row>
    <row r="2587" spans="1:1" x14ac:dyDescent="0.25">
      <c r="A2587">
        <v>2015</v>
      </c>
    </row>
    <row r="2588" spans="1:1" x14ac:dyDescent="0.25">
      <c r="A2588">
        <v>2015</v>
      </c>
    </row>
    <row r="2589" spans="1:1" x14ac:dyDescent="0.25">
      <c r="A2589">
        <v>2015</v>
      </c>
    </row>
    <row r="2590" spans="1:1" x14ac:dyDescent="0.25">
      <c r="A2590">
        <v>2016</v>
      </c>
    </row>
    <row r="2591" spans="1:1" x14ac:dyDescent="0.25">
      <c r="A2591">
        <v>2016</v>
      </c>
    </row>
    <row r="2592" spans="1:1" x14ac:dyDescent="0.25">
      <c r="A2592">
        <v>2016</v>
      </c>
    </row>
    <row r="2593" spans="1:1" x14ac:dyDescent="0.25">
      <c r="A2593">
        <v>2014</v>
      </c>
    </row>
    <row r="2594" spans="1:1" x14ac:dyDescent="0.25">
      <c r="A2594">
        <v>2015</v>
      </c>
    </row>
    <row r="2595" spans="1:1" x14ac:dyDescent="0.25">
      <c r="A2595">
        <v>2014</v>
      </c>
    </row>
    <row r="2596" spans="1:1" x14ac:dyDescent="0.25">
      <c r="A2596">
        <v>2017</v>
      </c>
    </row>
    <row r="2597" spans="1:1" x14ac:dyDescent="0.25">
      <c r="A2597">
        <v>2014</v>
      </c>
    </row>
    <row r="2598" spans="1:1" x14ac:dyDescent="0.25">
      <c r="A2598">
        <v>2016</v>
      </c>
    </row>
    <row r="2599" spans="1:1" x14ac:dyDescent="0.25">
      <c r="A2599">
        <v>2015</v>
      </c>
    </row>
    <row r="2600" spans="1:1" x14ac:dyDescent="0.25">
      <c r="A2600">
        <v>2014</v>
      </c>
    </row>
    <row r="2601" spans="1:1" x14ac:dyDescent="0.25">
      <c r="A2601">
        <v>2016</v>
      </c>
    </row>
    <row r="2602" spans="1:1" x14ac:dyDescent="0.25">
      <c r="A2602">
        <v>2012</v>
      </c>
    </row>
    <row r="2603" spans="1:1" x14ac:dyDescent="0.25">
      <c r="A2603">
        <v>2014</v>
      </c>
    </row>
    <row r="2604" spans="1:1" x14ac:dyDescent="0.25">
      <c r="A2604">
        <v>2013</v>
      </c>
    </row>
    <row r="2605" spans="1:1" x14ac:dyDescent="0.25">
      <c r="A2605">
        <v>2012</v>
      </c>
    </row>
    <row r="2606" spans="1:1" x14ac:dyDescent="0.25">
      <c r="A2606">
        <v>2016</v>
      </c>
    </row>
    <row r="2607" spans="1:1" x14ac:dyDescent="0.25">
      <c r="A2607">
        <v>2014</v>
      </c>
    </row>
    <row r="2608" spans="1:1" x14ac:dyDescent="0.25">
      <c r="A2608">
        <v>2015</v>
      </c>
    </row>
    <row r="2609" spans="1:1" x14ac:dyDescent="0.25">
      <c r="A2609">
        <v>2017</v>
      </c>
    </row>
    <row r="2610" spans="1:1" x14ac:dyDescent="0.25">
      <c r="A2610">
        <v>2012</v>
      </c>
    </row>
    <row r="2611" spans="1:1" x14ac:dyDescent="0.25">
      <c r="A2611">
        <v>2016</v>
      </c>
    </row>
    <row r="2612" spans="1:1" x14ac:dyDescent="0.25">
      <c r="A2612">
        <v>2016</v>
      </c>
    </row>
    <row r="2613" spans="1:1" x14ac:dyDescent="0.25">
      <c r="A2613">
        <v>2014</v>
      </c>
    </row>
    <row r="2614" spans="1:1" x14ac:dyDescent="0.25">
      <c r="A2614">
        <v>2012</v>
      </c>
    </row>
    <row r="2615" spans="1:1" x14ac:dyDescent="0.25">
      <c r="A2615">
        <v>2014</v>
      </c>
    </row>
    <row r="2616" spans="1:1" x14ac:dyDescent="0.25">
      <c r="A2616">
        <v>2016</v>
      </c>
    </row>
    <row r="2617" spans="1:1" x14ac:dyDescent="0.25">
      <c r="A2617">
        <v>2015</v>
      </c>
    </row>
    <row r="2618" spans="1:1" x14ac:dyDescent="0.25">
      <c r="A2618">
        <v>2014</v>
      </c>
    </row>
    <row r="2619" spans="1:1" x14ac:dyDescent="0.25">
      <c r="A2619">
        <v>2015</v>
      </c>
    </row>
    <row r="2620" spans="1:1" x14ac:dyDescent="0.25">
      <c r="A2620">
        <v>2015</v>
      </c>
    </row>
    <row r="2621" spans="1:1" x14ac:dyDescent="0.25">
      <c r="A2621">
        <v>2015</v>
      </c>
    </row>
    <row r="2622" spans="1:1" x14ac:dyDescent="0.25">
      <c r="A2622">
        <v>2015</v>
      </c>
    </row>
    <row r="2623" spans="1:1" x14ac:dyDescent="0.25">
      <c r="A2623">
        <v>2016</v>
      </c>
    </row>
    <row r="2624" spans="1:1" x14ac:dyDescent="0.25">
      <c r="A2624">
        <v>2016</v>
      </c>
    </row>
    <row r="2625" spans="1:1" x14ac:dyDescent="0.25">
      <c r="A2625">
        <v>2012</v>
      </c>
    </row>
    <row r="2626" spans="1:1" x14ac:dyDescent="0.25">
      <c r="A2626">
        <v>2016</v>
      </c>
    </row>
    <row r="2627" spans="1:1" x14ac:dyDescent="0.25">
      <c r="A2627">
        <v>2015</v>
      </c>
    </row>
    <row r="2628" spans="1:1" x14ac:dyDescent="0.25">
      <c r="A2628">
        <v>2015</v>
      </c>
    </row>
    <row r="2629" spans="1:1" x14ac:dyDescent="0.25">
      <c r="A2629">
        <v>2014</v>
      </c>
    </row>
    <row r="2630" spans="1:1" x14ac:dyDescent="0.25">
      <c r="A2630">
        <v>2015</v>
      </c>
    </row>
    <row r="2631" spans="1:1" x14ac:dyDescent="0.25">
      <c r="A2631">
        <v>2016</v>
      </c>
    </row>
    <row r="2632" spans="1:1" x14ac:dyDescent="0.25">
      <c r="A2632">
        <v>2015</v>
      </c>
    </row>
    <row r="2633" spans="1:1" x14ac:dyDescent="0.25">
      <c r="A2633">
        <v>2016</v>
      </c>
    </row>
    <row r="2634" spans="1:1" x14ac:dyDescent="0.25">
      <c r="A2634">
        <v>2014</v>
      </c>
    </row>
    <row r="2635" spans="1:1" x14ac:dyDescent="0.25">
      <c r="A2635">
        <v>2016</v>
      </c>
    </row>
    <row r="2636" spans="1:1" x14ac:dyDescent="0.25">
      <c r="A2636">
        <v>2015</v>
      </c>
    </row>
    <row r="2637" spans="1:1" x14ac:dyDescent="0.25">
      <c r="A2637">
        <v>2016</v>
      </c>
    </row>
    <row r="2638" spans="1:1" x14ac:dyDescent="0.25">
      <c r="A2638">
        <v>2016</v>
      </c>
    </row>
    <row r="2639" spans="1:1" x14ac:dyDescent="0.25">
      <c r="A2639">
        <v>2014</v>
      </c>
    </row>
    <row r="2640" spans="1:1" x14ac:dyDescent="0.25">
      <c r="A2640">
        <v>2015</v>
      </c>
    </row>
    <row r="2641" spans="1:1" x14ac:dyDescent="0.25">
      <c r="A2641">
        <v>2015</v>
      </c>
    </row>
    <row r="2642" spans="1:1" x14ac:dyDescent="0.25">
      <c r="A2642">
        <v>2014</v>
      </c>
    </row>
    <row r="2643" spans="1:1" x14ac:dyDescent="0.25">
      <c r="A2643">
        <v>2016</v>
      </c>
    </row>
    <row r="2644" spans="1:1" x14ac:dyDescent="0.25">
      <c r="A2644">
        <v>2016</v>
      </c>
    </row>
    <row r="2645" spans="1:1" x14ac:dyDescent="0.25">
      <c r="A2645">
        <v>2017</v>
      </c>
    </row>
    <row r="2646" spans="1:1" x14ac:dyDescent="0.25">
      <c r="A2646">
        <v>2014</v>
      </c>
    </row>
    <row r="2647" spans="1:1" x14ac:dyDescent="0.25">
      <c r="A2647">
        <v>2015</v>
      </c>
    </row>
    <row r="2648" spans="1:1" x14ac:dyDescent="0.25">
      <c r="A2648">
        <v>2015</v>
      </c>
    </row>
    <row r="2649" spans="1:1" x14ac:dyDescent="0.25">
      <c r="A2649">
        <v>2016</v>
      </c>
    </row>
    <row r="2650" spans="1:1" x14ac:dyDescent="0.25">
      <c r="A2650">
        <v>2015</v>
      </c>
    </row>
    <row r="2651" spans="1:1" x14ac:dyDescent="0.25">
      <c r="A2651">
        <v>2016</v>
      </c>
    </row>
    <row r="2652" spans="1:1" x14ac:dyDescent="0.25">
      <c r="A2652">
        <v>2015</v>
      </c>
    </row>
    <row r="2653" spans="1:1" x14ac:dyDescent="0.25">
      <c r="A2653">
        <v>2014</v>
      </c>
    </row>
    <row r="2654" spans="1:1" x14ac:dyDescent="0.25">
      <c r="A2654">
        <v>2014</v>
      </c>
    </row>
    <row r="2655" spans="1:1" x14ac:dyDescent="0.25">
      <c r="A2655">
        <v>2015</v>
      </c>
    </row>
    <row r="2656" spans="1:1" x14ac:dyDescent="0.25">
      <c r="A2656">
        <v>2016</v>
      </c>
    </row>
    <row r="2657" spans="1:1" x14ac:dyDescent="0.25">
      <c r="A2657">
        <v>2017</v>
      </c>
    </row>
    <row r="2658" spans="1:1" x14ac:dyDescent="0.25">
      <c r="A2658">
        <v>2016</v>
      </c>
    </row>
    <row r="2659" spans="1:1" x14ac:dyDescent="0.25">
      <c r="A2659">
        <v>2016</v>
      </c>
    </row>
    <row r="2660" spans="1:1" x14ac:dyDescent="0.25">
      <c r="A2660">
        <v>2015</v>
      </c>
    </row>
    <row r="2661" spans="1:1" x14ac:dyDescent="0.25">
      <c r="A2661">
        <v>2015</v>
      </c>
    </row>
    <row r="2662" spans="1:1" x14ac:dyDescent="0.25">
      <c r="A2662">
        <v>2013</v>
      </c>
    </row>
    <row r="2663" spans="1:1" x14ac:dyDescent="0.25">
      <c r="A2663">
        <v>2015</v>
      </c>
    </row>
    <row r="2664" spans="1:1" x14ac:dyDescent="0.25">
      <c r="A2664">
        <v>2015</v>
      </c>
    </row>
    <row r="2665" spans="1:1" x14ac:dyDescent="0.25">
      <c r="A2665">
        <v>2015</v>
      </c>
    </row>
    <row r="2666" spans="1:1" x14ac:dyDescent="0.25">
      <c r="A2666">
        <v>2015</v>
      </c>
    </row>
    <row r="2667" spans="1:1" x14ac:dyDescent="0.25">
      <c r="A2667">
        <v>2015</v>
      </c>
    </row>
    <row r="2668" spans="1:1" x14ac:dyDescent="0.25">
      <c r="A2668">
        <v>2016</v>
      </c>
    </row>
    <row r="2669" spans="1:1" x14ac:dyDescent="0.25">
      <c r="A2669">
        <v>2015</v>
      </c>
    </row>
    <row r="2670" spans="1:1" x14ac:dyDescent="0.25">
      <c r="A2670">
        <v>2015</v>
      </c>
    </row>
    <row r="2671" spans="1:1" x14ac:dyDescent="0.25">
      <c r="A2671">
        <v>2014</v>
      </c>
    </row>
    <row r="2672" spans="1:1" x14ac:dyDescent="0.25">
      <c r="A2672">
        <v>2014</v>
      </c>
    </row>
    <row r="2673" spans="1:1" x14ac:dyDescent="0.25">
      <c r="A2673">
        <v>2015</v>
      </c>
    </row>
    <row r="2674" spans="1:1" x14ac:dyDescent="0.25">
      <c r="A2674">
        <v>2014</v>
      </c>
    </row>
    <row r="2675" spans="1:1" x14ac:dyDescent="0.25">
      <c r="A2675">
        <v>2016</v>
      </c>
    </row>
    <row r="2676" spans="1:1" x14ac:dyDescent="0.25">
      <c r="A2676">
        <v>2014</v>
      </c>
    </row>
    <row r="2677" spans="1:1" x14ac:dyDescent="0.25">
      <c r="A2677">
        <v>2016</v>
      </c>
    </row>
    <row r="2678" spans="1:1" x14ac:dyDescent="0.25">
      <c r="A2678">
        <v>2014</v>
      </c>
    </row>
    <row r="2679" spans="1:1" x14ac:dyDescent="0.25">
      <c r="A2679">
        <v>2015</v>
      </c>
    </row>
    <row r="2680" spans="1:1" x14ac:dyDescent="0.25">
      <c r="A2680">
        <v>2015</v>
      </c>
    </row>
    <row r="2681" spans="1:1" x14ac:dyDescent="0.25">
      <c r="A2681">
        <v>2016</v>
      </c>
    </row>
    <row r="2682" spans="1:1" x14ac:dyDescent="0.25">
      <c r="A2682">
        <v>2014</v>
      </c>
    </row>
    <row r="2683" spans="1:1" x14ac:dyDescent="0.25">
      <c r="A2683">
        <v>2014</v>
      </c>
    </row>
    <row r="2684" spans="1:1" x14ac:dyDescent="0.25">
      <c r="A2684">
        <v>2015</v>
      </c>
    </row>
    <row r="2685" spans="1:1" x14ac:dyDescent="0.25">
      <c r="A2685">
        <v>2014</v>
      </c>
    </row>
    <row r="2686" spans="1:1" x14ac:dyDescent="0.25">
      <c r="A2686">
        <v>2015</v>
      </c>
    </row>
    <row r="2687" spans="1:1" x14ac:dyDescent="0.25">
      <c r="A2687">
        <v>2014</v>
      </c>
    </row>
    <row r="2688" spans="1:1" x14ac:dyDescent="0.25">
      <c r="A2688">
        <v>2015</v>
      </c>
    </row>
    <row r="2689" spans="1:1" x14ac:dyDescent="0.25">
      <c r="A2689">
        <v>2015</v>
      </c>
    </row>
    <row r="2690" spans="1:1" x14ac:dyDescent="0.25">
      <c r="A2690">
        <v>2016</v>
      </c>
    </row>
    <row r="2691" spans="1:1" x14ac:dyDescent="0.25">
      <c r="A2691">
        <v>2015</v>
      </c>
    </row>
    <row r="2692" spans="1:1" x14ac:dyDescent="0.25">
      <c r="A2692">
        <v>2015</v>
      </c>
    </row>
    <row r="2693" spans="1:1" x14ac:dyDescent="0.25">
      <c r="A2693">
        <v>2015</v>
      </c>
    </row>
    <row r="2694" spans="1:1" x14ac:dyDescent="0.25">
      <c r="A2694">
        <v>2014</v>
      </c>
    </row>
    <row r="2695" spans="1:1" x14ac:dyDescent="0.25">
      <c r="A2695">
        <v>2014</v>
      </c>
    </row>
    <row r="2696" spans="1:1" x14ac:dyDescent="0.25">
      <c r="A2696">
        <v>2015</v>
      </c>
    </row>
    <row r="2697" spans="1:1" x14ac:dyDescent="0.25">
      <c r="A2697">
        <v>2014</v>
      </c>
    </row>
    <row r="2698" spans="1:1" x14ac:dyDescent="0.25">
      <c r="A2698">
        <v>2015</v>
      </c>
    </row>
    <row r="2699" spans="1:1" x14ac:dyDescent="0.25">
      <c r="A2699">
        <v>2014</v>
      </c>
    </row>
    <row r="2700" spans="1:1" x14ac:dyDescent="0.25">
      <c r="A2700">
        <v>2014</v>
      </c>
    </row>
    <row r="2701" spans="1:1" x14ac:dyDescent="0.25">
      <c r="A2701">
        <v>2014</v>
      </c>
    </row>
    <row r="2702" spans="1:1" x14ac:dyDescent="0.25">
      <c r="A2702">
        <v>2017</v>
      </c>
    </row>
    <row r="2703" spans="1:1" x14ac:dyDescent="0.25">
      <c r="A2703">
        <v>2017</v>
      </c>
    </row>
    <row r="2704" spans="1:1" x14ac:dyDescent="0.25">
      <c r="A2704">
        <v>2017</v>
      </c>
    </row>
    <row r="2705" spans="1:1" x14ac:dyDescent="0.25">
      <c r="A2705">
        <v>2017</v>
      </c>
    </row>
    <row r="2706" spans="1:1" x14ac:dyDescent="0.25">
      <c r="A2706">
        <v>2017</v>
      </c>
    </row>
    <row r="2707" spans="1:1" x14ac:dyDescent="0.25">
      <c r="A2707">
        <v>2014</v>
      </c>
    </row>
    <row r="2708" spans="1:1" x14ac:dyDescent="0.25">
      <c r="A2708">
        <v>2013</v>
      </c>
    </row>
    <row r="2709" spans="1:1" x14ac:dyDescent="0.25">
      <c r="A2709">
        <v>2016</v>
      </c>
    </row>
    <row r="2710" spans="1:1" x14ac:dyDescent="0.25">
      <c r="A2710">
        <v>2016</v>
      </c>
    </row>
    <row r="2711" spans="1:1" x14ac:dyDescent="0.25">
      <c r="A2711">
        <v>2014</v>
      </c>
    </row>
    <row r="2712" spans="1:1" x14ac:dyDescent="0.25">
      <c r="A2712">
        <v>2014</v>
      </c>
    </row>
    <row r="2713" spans="1:1" x14ac:dyDescent="0.25">
      <c r="A2713">
        <v>2013</v>
      </c>
    </row>
    <row r="2714" spans="1:1" x14ac:dyDescent="0.25">
      <c r="A2714">
        <v>2015</v>
      </c>
    </row>
    <row r="2715" spans="1:1" x14ac:dyDescent="0.25">
      <c r="A2715">
        <v>2016</v>
      </c>
    </row>
    <row r="2716" spans="1:1" x14ac:dyDescent="0.25">
      <c r="A2716">
        <v>2016</v>
      </c>
    </row>
    <row r="2717" spans="1:1" x14ac:dyDescent="0.25">
      <c r="A2717">
        <v>2015</v>
      </c>
    </row>
    <row r="2718" spans="1:1" x14ac:dyDescent="0.25">
      <c r="A2718">
        <v>2014</v>
      </c>
    </row>
    <row r="2719" spans="1:1" x14ac:dyDescent="0.25">
      <c r="A2719">
        <v>2016</v>
      </c>
    </row>
    <row r="2720" spans="1:1" x14ac:dyDescent="0.25">
      <c r="A2720">
        <v>2016</v>
      </c>
    </row>
    <row r="2721" spans="1:1" x14ac:dyDescent="0.25">
      <c r="A2721">
        <v>2016</v>
      </c>
    </row>
    <row r="2722" spans="1:1" x14ac:dyDescent="0.25">
      <c r="A2722">
        <v>2013</v>
      </c>
    </row>
    <row r="2723" spans="1:1" x14ac:dyDescent="0.25">
      <c r="A2723">
        <v>2016</v>
      </c>
    </row>
    <row r="2724" spans="1:1" x14ac:dyDescent="0.25">
      <c r="A2724">
        <v>2014</v>
      </c>
    </row>
    <row r="2725" spans="1:1" x14ac:dyDescent="0.25">
      <c r="A2725">
        <v>2015</v>
      </c>
    </row>
    <row r="2726" spans="1:1" x14ac:dyDescent="0.25">
      <c r="A2726">
        <v>2017</v>
      </c>
    </row>
    <row r="2727" spans="1:1" x14ac:dyDescent="0.25">
      <c r="A2727">
        <v>2016</v>
      </c>
    </row>
    <row r="2728" spans="1:1" x14ac:dyDescent="0.25">
      <c r="A2728">
        <v>2015</v>
      </c>
    </row>
    <row r="2729" spans="1:1" x14ac:dyDescent="0.25">
      <c r="A2729">
        <v>2015</v>
      </c>
    </row>
    <row r="2730" spans="1:1" x14ac:dyDescent="0.25">
      <c r="A2730">
        <v>2015</v>
      </c>
    </row>
    <row r="2731" spans="1:1" x14ac:dyDescent="0.25">
      <c r="A2731">
        <v>2013</v>
      </c>
    </row>
    <row r="2732" spans="1:1" x14ac:dyDescent="0.25">
      <c r="A2732">
        <v>2014</v>
      </c>
    </row>
    <row r="2733" spans="1:1" x14ac:dyDescent="0.25">
      <c r="A2733">
        <v>2013</v>
      </c>
    </row>
    <row r="2734" spans="1:1" x14ac:dyDescent="0.25">
      <c r="A2734">
        <v>2015</v>
      </c>
    </row>
    <row r="2735" spans="1:1" x14ac:dyDescent="0.25">
      <c r="A2735">
        <v>2016</v>
      </c>
    </row>
    <row r="2736" spans="1:1" x14ac:dyDescent="0.25">
      <c r="A2736">
        <v>2013</v>
      </c>
    </row>
    <row r="2737" spans="1:1" x14ac:dyDescent="0.25">
      <c r="A2737">
        <v>2014</v>
      </c>
    </row>
    <row r="2738" spans="1:1" x14ac:dyDescent="0.25">
      <c r="A2738">
        <v>2013</v>
      </c>
    </row>
    <row r="2739" spans="1:1" x14ac:dyDescent="0.25">
      <c r="A2739">
        <v>2016</v>
      </c>
    </row>
    <row r="2740" spans="1:1" x14ac:dyDescent="0.25">
      <c r="A2740">
        <v>2014</v>
      </c>
    </row>
    <row r="2741" spans="1:1" x14ac:dyDescent="0.25">
      <c r="A2741">
        <v>2015</v>
      </c>
    </row>
    <row r="2742" spans="1:1" x14ac:dyDescent="0.25">
      <c r="A2742">
        <v>2014</v>
      </c>
    </row>
    <row r="2743" spans="1:1" x14ac:dyDescent="0.25">
      <c r="A2743">
        <v>2012</v>
      </c>
    </row>
    <row r="2744" spans="1:1" x14ac:dyDescent="0.25">
      <c r="A2744">
        <v>2016</v>
      </c>
    </row>
    <row r="2745" spans="1:1" x14ac:dyDescent="0.25">
      <c r="A2745">
        <v>2012</v>
      </c>
    </row>
    <row r="2746" spans="1:1" x14ac:dyDescent="0.25">
      <c r="A2746">
        <v>2012</v>
      </c>
    </row>
    <row r="2747" spans="1:1" x14ac:dyDescent="0.25">
      <c r="A2747">
        <v>2014</v>
      </c>
    </row>
    <row r="2748" spans="1:1" x14ac:dyDescent="0.25">
      <c r="A2748">
        <v>2012</v>
      </c>
    </row>
    <row r="2749" spans="1:1" x14ac:dyDescent="0.25">
      <c r="A2749">
        <v>2016</v>
      </c>
    </row>
    <row r="2750" spans="1:1" x14ac:dyDescent="0.25">
      <c r="A2750">
        <v>2015</v>
      </c>
    </row>
    <row r="2751" spans="1:1" x14ac:dyDescent="0.25">
      <c r="A2751">
        <v>2012</v>
      </c>
    </row>
    <row r="2752" spans="1:1" x14ac:dyDescent="0.25">
      <c r="A2752">
        <v>2014</v>
      </c>
    </row>
    <row r="2753" spans="1:1" x14ac:dyDescent="0.25">
      <c r="A2753">
        <v>2011</v>
      </c>
    </row>
    <row r="2754" spans="1:1" x14ac:dyDescent="0.25">
      <c r="A2754">
        <v>2012</v>
      </c>
    </row>
    <row r="2755" spans="1:1" x14ac:dyDescent="0.25">
      <c r="A2755">
        <v>2014</v>
      </c>
    </row>
    <row r="2756" spans="1:1" x14ac:dyDescent="0.25">
      <c r="A2756">
        <v>2015</v>
      </c>
    </row>
    <row r="2757" spans="1:1" x14ac:dyDescent="0.25">
      <c r="A2757">
        <v>2013</v>
      </c>
    </row>
    <row r="2758" spans="1:1" x14ac:dyDescent="0.25">
      <c r="A2758">
        <v>2016</v>
      </c>
    </row>
    <row r="2759" spans="1:1" x14ac:dyDescent="0.25">
      <c r="A2759">
        <v>2016</v>
      </c>
    </row>
    <row r="2760" spans="1:1" x14ac:dyDescent="0.25">
      <c r="A2760">
        <v>2016</v>
      </c>
    </row>
    <row r="2761" spans="1:1" x14ac:dyDescent="0.25">
      <c r="A2761">
        <v>2013</v>
      </c>
    </row>
    <row r="2762" spans="1:1" x14ac:dyDescent="0.25">
      <c r="A2762">
        <v>2012</v>
      </c>
    </row>
    <row r="2763" spans="1:1" x14ac:dyDescent="0.25">
      <c r="A2763">
        <v>2012</v>
      </c>
    </row>
    <row r="2764" spans="1:1" x14ac:dyDescent="0.25">
      <c r="A2764">
        <v>2013</v>
      </c>
    </row>
    <row r="2765" spans="1:1" x14ac:dyDescent="0.25">
      <c r="A2765">
        <v>2012</v>
      </c>
    </row>
    <row r="2766" spans="1:1" x14ac:dyDescent="0.25">
      <c r="A2766">
        <v>2012</v>
      </c>
    </row>
    <row r="2767" spans="1:1" x14ac:dyDescent="0.25">
      <c r="A2767">
        <v>2011</v>
      </c>
    </row>
    <row r="2768" spans="1:1" x14ac:dyDescent="0.25">
      <c r="A2768">
        <v>2015</v>
      </c>
    </row>
    <row r="2769" spans="1:1" x14ac:dyDescent="0.25">
      <c r="A2769">
        <v>2012</v>
      </c>
    </row>
    <row r="2770" spans="1:1" x14ac:dyDescent="0.25">
      <c r="A2770">
        <v>2014</v>
      </c>
    </row>
    <row r="2771" spans="1:1" x14ac:dyDescent="0.25">
      <c r="A2771">
        <v>2014</v>
      </c>
    </row>
    <row r="2772" spans="1:1" x14ac:dyDescent="0.25">
      <c r="A2772">
        <v>2012</v>
      </c>
    </row>
    <row r="2773" spans="1:1" x14ac:dyDescent="0.25">
      <c r="A2773">
        <v>2013</v>
      </c>
    </row>
    <row r="2774" spans="1:1" x14ac:dyDescent="0.25">
      <c r="A2774">
        <v>2016</v>
      </c>
    </row>
    <row r="2775" spans="1:1" x14ac:dyDescent="0.25">
      <c r="A2775">
        <v>2013</v>
      </c>
    </row>
    <row r="2776" spans="1:1" x14ac:dyDescent="0.25">
      <c r="A2776">
        <v>2011</v>
      </c>
    </row>
    <row r="2777" spans="1:1" x14ac:dyDescent="0.25">
      <c r="A2777">
        <v>2015</v>
      </c>
    </row>
    <row r="2778" spans="1:1" x14ac:dyDescent="0.25">
      <c r="A2778">
        <v>2015</v>
      </c>
    </row>
    <row r="2779" spans="1:1" x14ac:dyDescent="0.25">
      <c r="A2779">
        <v>2014</v>
      </c>
    </row>
    <row r="2780" spans="1:1" x14ac:dyDescent="0.25">
      <c r="A2780">
        <v>2015</v>
      </c>
    </row>
    <row r="2781" spans="1:1" x14ac:dyDescent="0.25">
      <c r="A2781">
        <v>2017</v>
      </c>
    </row>
    <row r="2782" spans="1:1" x14ac:dyDescent="0.25">
      <c r="A2782">
        <v>2015</v>
      </c>
    </row>
    <row r="2783" spans="1:1" x14ac:dyDescent="0.25">
      <c r="A2783">
        <v>2015</v>
      </c>
    </row>
    <row r="2784" spans="1:1" x14ac:dyDescent="0.25">
      <c r="A2784">
        <v>2015</v>
      </c>
    </row>
    <row r="2785" spans="1:1" x14ac:dyDescent="0.25">
      <c r="A2785">
        <v>2014</v>
      </c>
    </row>
    <row r="2786" spans="1:1" x14ac:dyDescent="0.25">
      <c r="A2786">
        <v>2016</v>
      </c>
    </row>
    <row r="2787" spans="1:1" x14ac:dyDescent="0.25">
      <c r="A2787">
        <v>2014</v>
      </c>
    </row>
    <row r="2788" spans="1:1" x14ac:dyDescent="0.25">
      <c r="A2788">
        <v>2014</v>
      </c>
    </row>
    <row r="2789" spans="1:1" x14ac:dyDescent="0.25">
      <c r="A2789">
        <v>2016</v>
      </c>
    </row>
    <row r="2790" spans="1:1" x14ac:dyDescent="0.25">
      <c r="A2790">
        <v>2015</v>
      </c>
    </row>
    <row r="2791" spans="1:1" x14ac:dyDescent="0.25">
      <c r="A2791">
        <v>2015</v>
      </c>
    </row>
    <row r="2792" spans="1:1" x14ac:dyDescent="0.25">
      <c r="A2792">
        <v>2016</v>
      </c>
    </row>
    <row r="2793" spans="1:1" x14ac:dyDescent="0.25">
      <c r="A2793">
        <v>2015</v>
      </c>
    </row>
    <row r="2794" spans="1:1" x14ac:dyDescent="0.25">
      <c r="A2794">
        <v>2015</v>
      </c>
    </row>
    <row r="2795" spans="1:1" x14ac:dyDescent="0.25">
      <c r="A2795">
        <v>2016</v>
      </c>
    </row>
    <row r="2796" spans="1:1" x14ac:dyDescent="0.25">
      <c r="A2796">
        <v>2014</v>
      </c>
    </row>
    <row r="2797" spans="1:1" x14ac:dyDescent="0.25">
      <c r="A2797">
        <v>2014</v>
      </c>
    </row>
    <row r="2798" spans="1:1" x14ac:dyDescent="0.25">
      <c r="A2798">
        <v>2014</v>
      </c>
    </row>
    <row r="2799" spans="1:1" x14ac:dyDescent="0.25">
      <c r="A2799">
        <v>2015</v>
      </c>
    </row>
    <row r="2800" spans="1:1" x14ac:dyDescent="0.25">
      <c r="A2800">
        <v>2016</v>
      </c>
    </row>
    <row r="2801" spans="1:1" x14ac:dyDescent="0.25">
      <c r="A2801">
        <v>2014</v>
      </c>
    </row>
    <row r="2802" spans="1:1" x14ac:dyDescent="0.25">
      <c r="A2802">
        <v>2014</v>
      </c>
    </row>
    <row r="2803" spans="1:1" x14ac:dyDescent="0.25">
      <c r="A2803">
        <v>2015</v>
      </c>
    </row>
    <row r="2804" spans="1:1" x14ac:dyDescent="0.25">
      <c r="A2804">
        <v>2015</v>
      </c>
    </row>
    <row r="2805" spans="1:1" x14ac:dyDescent="0.25">
      <c r="A2805">
        <v>2014</v>
      </c>
    </row>
    <row r="2806" spans="1:1" x14ac:dyDescent="0.25">
      <c r="A2806">
        <v>2015</v>
      </c>
    </row>
    <row r="2807" spans="1:1" x14ac:dyDescent="0.25">
      <c r="A2807">
        <v>2015</v>
      </c>
    </row>
    <row r="2808" spans="1:1" x14ac:dyDescent="0.25">
      <c r="A2808">
        <v>2015</v>
      </c>
    </row>
    <row r="2809" spans="1:1" x14ac:dyDescent="0.25">
      <c r="A2809">
        <v>2015</v>
      </c>
    </row>
    <row r="2810" spans="1:1" x14ac:dyDescent="0.25">
      <c r="A2810">
        <v>2016</v>
      </c>
    </row>
    <row r="2811" spans="1:1" x14ac:dyDescent="0.25">
      <c r="A2811">
        <v>2014</v>
      </c>
    </row>
    <row r="2812" spans="1:1" x14ac:dyDescent="0.25">
      <c r="A2812">
        <v>2015</v>
      </c>
    </row>
    <row r="2813" spans="1:1" x14ac:dyDescent="0.25">
      <c r="A2813">
        <v>2015</v>
      </c>
    </row>
    <row r="2814" spans="1:1" x14ac:dyDescent="0.25">
      <c r="A2814">
        <v>2016</v>
      </c>
    </row>
    <row r="2815" spans="1:1" x14ac:dyDescent="0.25">
      <c r="A2815">
        <v>2015</v>
      </c>
    </row>
    <row r="2816" spans="1:1" x14ac:dyDescent="0.25">
      <c r="A2816">
        <v>2016</v>
      </c>
    </row>
    <row r="2817" spans="1:1" x14ac:dyDescent="0.25">
      <c r="A2817">
        <v>2015</v>
      </c>
    </row>
    <row r="2818" spans="1:1" x14ac:dyDescent="0.25">
      <c r="A2818">
        <v>2015</v>
      </c>
    </row>
    <row r="2819" spans="1:1" x14ac:dyDescent="0.25">
      <c r="A2819">
        <v>2015</v>
      </c>
    </row>
    <row r="2820" spans="1:1" x14ac:dyDescent="0.25">
      <c r="A2820">
        <v>2015</v>
      </c>
    </row>
    <row r="2821" spans="1:1" x14ac:dyDescent="0.25">
      <c r="A2821">
        <v>2016</v>
      </c>
    </row>
    <row r="2822" spans="1:1" x14ac:dyDescent="0.25">
      <c r="A2822">
        <v>2014</v>
      </c>
    </row>
    <row r="2823" spans="1:1" x14ac:dyDescent="0.25">
      <c r="A2823">
        <v>2015</v>
      </c>
    </row>
    <row r="2824" spans="1:1" x14ac:dyDescent="0.25">
      <c r="A2824">
        <v>2015</v>
      </c>
    </row>
    <row r="2825" spans="1:1" x14ac:dyDescent="0.25">
      <c r="A2825">
        <v>2015</v>
      </c>
    </row>
    <row r="2826" spans="1:1" x14ac:dyDescent="0.25">
      <c r="A2826">
        <v>2015</v>
      </c>
    </row>
    <row r="2827" spans="1:1" x14ac:dyDescent="0.25">
      <c r="A2827">
        <v>2015</v>
      </c>
    </row>
    <row r="2828" spans="1:1" x14ac:dyDescent="0.25">
      <c r="A2828">
        <v>2016</v>
      </c>
    </row>
    <row r="2829" spans="1:1" x14ac:dyDescent="0.25">
      <c r="A2829">
        <v>2015</v>
      </c>
    </row>
    <row r="2830" spans="1:1" x14ac:dyDescent="0.25">
      <c r="A2830">
        <v>2016</v>
      </c>
    </row>
    <row r="2831" spans="1:1" x14ac:dyDescent="0.25">
      <c r="A2831">
        <v>2014</v>
      </c>
    </row>
    <row r="2832" spans="1:1" x14ac:dyDescent="0.25">
      <c r="A2832">
        <v>2015</v>
      </c>
    </row>
    <row r="2833" spans="1:1" x14ac:dyDescent="0.25">
      <c r="A2833">
        <v>2014</v>
      </c>
    </row>
    <row r="2834" spans="1:1" x14ac:dyDescent="0.25">
      <c r="A2834">
        <v>2015</v>
      </c>
    </row>
    <row r="2835" spans="1:1" x14ac:dyDescent="0.25">
      <c r="A2835">
        <v>2015</v>
      </c>
    </row>
    <row r="2836" spans="1:1" x14ac:dyDescent="0.25">
      <c r="A2836">
        <v>2015</v>
      </c>
    </row>
    <row r="2837" spans="1:1" x14ac:dyDescent="0.25">
      <c r="A2837">
        <v>2017</v>
      </c>
    </row>
    <row r="2838" spans="1:1" x14ac:dyDescent="0.25">
      <c r="A2838">
        <v>2015</v>
      </c>
    </row>
    <row r="2839" spans="1:1" x14ac:dyDescent="0.25">
      <c r="A2839">
        <v>2014</v>
      </c>
    </row>
    <row r="2840" spans="1:1" x14ac:dyDescent="0.25">
      <c r="A2840">
        <v>2014</v>
      </c>
    </row>
    <row r="2841" spans="1:1" x14ac:dyDescent="0.25">
      <c r="A2841">
        <v>2015</v>
      </c>
    </row>
    <row r="2842" spans="1:1" x14ac:dyDescent="0.25">
      <c r="A2842">
        <v>2015</v>
      </c>
    </row>
    <row r="2843" spans="1:1" x14ac:dyDescent="0.25">
      <c r="A2843">
        <v>2014</v>
      </c>
    </row>
    <row r="2844" spans="1:1" x14ac:dyDescent="0.25">
      <c r="A2844">
        <v>2016</v>
      </c>
    </row>
    <row r="2845" spans="1:1" x14ac:dyDescent="0.25">
      <c r="A2845">
        <v>2016</v>
      </c>
    </row>
    <row r="2846" spans="1:1" x14ac:dyDescent="0.25">
      <c r="A2846">
        <v>2015</v>
      </c>
    </row>
    <row r="2847" spans="1:1" x14ac:dyDescent="0.25">
      <c r="A2847">
        <v>2015</v>
      </c>
    </row>
    <row r="2848" spans="1:1" x14ac:dyDescent="0.25">
      <c r="A2848">
        <v>2016</v>
      </c>
    </row>
    <row r="2849" spans="1:1" x14ac:dyDescent="0.25">
      <c r="A2849">
        <v>2015</v>
      </c>
    </row>
    <row r="2850" spans="1:1" x14ac:dyDescent="0.25">
      <c r="A2850">
        <v>2016</v>
      </c>
    </row>
    <row r="2851" spans="1:1" x14ac:dyDescent="0.25">
      <c r="A2851">
        <v>2014</v>
      </c>
    </row>
    <row r="2852" spans="1:1" x14ac:dyDescent="0.25">
      <c r="A2852">
        <v>2016</v>
      </c>
    </row>
    <row r="2853" spans="1:1" x14ac:dyDescent="0.25">
      <c r="A2853">
        <v>2014</v>
      </c>
    </row>
    <row r="2854" spans="1:1" x14ac:dyDescent="0.25">
      <c r="A2854">
        <v>2014</v>
      </c>
    </row>
    <row r="2855" spans="1:1" x14ac:dyDescent="0.25">
      <c r="A2855">
        <v>2015</v>
      </c>
    </row>
    <row r="2856" spans="1:1" x14ac:dyDescent="0.25">
      <c r="A2856">
        <v>2016</v>
      </c>
    </row>
    <row r="2857" spans="1:1" x14ac:dyDescent="0.25">
      <c r="A2857">
        <v>2015</v>
      </c>
    </row>
    <row r="2858" spans="1:1" x14ac:dyDescent="0.25">
      <c r="A2858">
        <v>2016</v>
      </c>
    </row>
    <row r="2859" spans="1:1" x14ac:dyDescent="0.25">
      <c r="A2859">
        <v>2014</v>
      </c>
    </row>
    <row r="2860" spans="1:1" x14ac:dyDescent="0.25">
      <c r="A2860">
        <v>2015</v>
      </c>
    </row>
    <row r="2861" spans="1:1" x14ac:dyDescent="0.25">
      <c r="A2861">
        <v>2016</v>
      </c>
    </row>
    <row r="2862" spans="1:1" x14ac:dyDescent="0.25">
      <c r="A2862">
        <v>2015</v>
      </c>
    </row>
    <row r="2863" spans="1:1" x14ac:dyDescent="0.25">
      <c r="A2863">
        <v>2014</v>
      </c>
    </row>
    <row r="2864" spans="1:1" x14ac:dyDescent="0.25">
      <c r="A2864">
        <v>2014</v>
      </c>
    </row>
    <row r="2865" spans="1:1" x14ac:dyDescent="0.25">
      <c r="A2865">
        <v>2015</v>
      </c>
    </row>
    <row r="2866" spans="1:1" x14ac:dyDescent="0.25">
      <c r="A2866">
        <v>2014</v>
      </c>
    </row>
    <row r="2867" spans="1:1" x14ac:dyDescent="0.25">
      <c r="A2867">
        <v>2016</v>
      </c>
    </row>
    <row r="2868" spans="1:1" x14ac:dyDescent="0.25">
      <c r="A2868">
        <v>2016</v>
      </c>
    </row>
    <row r="2869" spans="1:1" x14ac:dyDescent="0.25">
      <c r="A2869">
        <v>2016</v>
      </c>
    </row>
    <row r="2870" spans="1:1" x14ac:dyDescent="0.25">
      <c r="A2870">
        <v>2016</v>
      </c>
    </row>
    <row r="2871" spans="1:1" x14ac:dyDescent="0.25">
      <c r="A2871">
        <v>2014</v>
      </c>
    </row>
    <row r="2872" spans="1:1" x14ac:dyDescent="0.25">
      <c r="A2872">
        <v>2014</v>
      </c>
    </row>
    <row r="2873" spans="1:1" x14ac:dyDescent="0.25">
      <c r="A2873">
        <v>2015</v>
      </c>
    </row>
    <row r="2874" spans="1:1" x14ac:dyDescent="0.25">
      <c r="A2874">
        <v>2014</v>
      </c>
    </row>
    <row r="2875" spans="1:1" x14ac:dyDescent="0.25">
      <c r="A2875">
        <v>2016</v>
      </c>
    </row>
    <row r="2876" spans="1:1" x14ac:dyDescent="0.25">
      <c r="A2876">
        <v>2016</v>
      </c>
    </row>
    <row r="2877" spans="1:1" x14ac:dyDescent="0.25">
      <c r="A2877">
        <v>2015</v>
      </c>
    </row>
    <row r="2878" spans="1:1" x14ac:dyDescent="0.25">
      <c r="A2878">
        <v>2016</v>
      </c>
    </row>
    <row r="2879" spans="1:1" x14ac:dyDescent="0.25">
      <c r="A2879">
        <v>2015</v>
      </c>
    </row>
    <row r="2880" spans="1:1" x14ac:dyDescent="0.25">
      <c r="A2880">
        <v>2015</v>
      </c>
    </row>
    <row r="2881" spans="1:1" x14ac:dyDescent="0.25">
      <c r="A2881">
        <v>2015</v>
      </c>
    </row>
    <row r="2882" spans="1:1" x14ac:dyDescent="0.25">
      <c r="A2882">
        <v>2014</v>
      </c>
    </row>
    <row r="2883" spans="1:1" x14ac:dyDescent="0.25">
      <c r="A2883">
        <v>2016</v>
      </c>
    </row>
    <row r="2884" spans="1:1" x14ac:dyDescent="0.25">
      <c r="A2884">
        <v>2016</v>
      </c>
    </row>
    <row r="2885" spans="1:1" x14ac:dyDescent="0.25">
      <c r="A2885">
        <v>2014</v>
      </c>
    </row>
    <row r="2886" spans="1:1" x14ac:dyDescent="0.25">
      <c r="A2886">
        <v>2015</v>
      </c>
    </row>
    <row r="2887" spans="1:1" x14ac:dyDescent="0.25">
      <c r="A2887">
        <v>2015</v>
      </c>
    </row>
    <row r="2888" spans="1:1" x14ac:dyDescent="0.25">
      <c r="A2888">
        <v>2014</v>
      </c>
    </row>
    <row r="2889" spans="1:1" x14ac:dyDescent="0.25">
      <c r="A2889">
        <v>2014</v>
      </c>
    </row>
    <row r="2890" spans="1:1" x14ac:dyDescent="0.25">
      <c r="A2890">
        <v>2014</v>
      </c>
    </row>
    <row r="2891" spans="1:1" x14ac:dyDescent="0.25">
      <c r="A2891">
        <v>2014</v>
      </c>
    </row>
    <row r="2892" spans="1:1" x14ac:dyDescent="0.25">
      <c r="A2892">
        <v>2016</v>
      </c>
    </row>
    <row r="2893" spans="1:1" x14ac:dyDescent="0.25">
      <c r="A2893">
        <v>2014</v>
      </c>
    </row>
    <row r="2894" spans="1:1" x14ac:dyDescent="0.25">
      <c r="A2894">
        <v>2014</v>
      </c>
    </row>
    <row r="2895" spans="1:1" x14ac:dyDescent="0.25">
      <c r="A2895">
        <v>2015</v>
      </c>
    </row>
    <row r="2896" spans="1:1" x14ac:dyDescent="0.25">
      <c r="A2896">
        <v>2014</v>
      </c>
    </row>
    <row r="2897" spans="1:1" x14ac:dyDescent="0.25">
      <c r="A2897">
        <v>2016</v>
      </c>
    </row>
    <row r="2898" spans="1:1" x14ac:dyDescent="0.25">
      <c r="A2898">
        <v>2015</v>
      </c>
    </row>
    <row r="2899" spans="1:1" x14ac:dyDescent="0.25">
      <c r="A2899">
        <v>2015</v>
      </c>
    </row>
    <row r="2900" spans="1:1" x14ac:dyDescent="0.25">
      <c r="A2900">
        <v>2016</v>
      </c>
    </row>
    <row r="2901" spans="1:1" x14ac:dyDescent="0.25">
      <c r="A2901">
        <v>2014</v>
      </c>
    </row>
    <row r="2902" spans="1:1" x14ac:dyDescent="0.25">
      <c r="A2902">
        <v>2014</v>
      </c>
    </row>
    <row r="2903" spans="1:1" x14ac:dyDescent="0.25">
      <c r="A2903">
        <v>2015</v>
      </c>
    </row>
    <row r="2904" spans="1:1" x14ac:dyDescent="0.25">
      <c r="A2904">
        <v>2015</v>
      </c>
    </row>
    <row r="2905" spans="1:1" x14ac:dyDescent="0.25">
      <c r="A2905">
        <v>2014</v>
      </c>
    </row>
    <row r="2906" spans="1:1" x14ac:dyDescent="0.25">
      <c r="A2906">
        <v>2016</v>
      </c>
    </row>
    <row r="2907" spans="1:1" x14ac:dyDescent="0.25">
      <c r="A2907">
        <v>2015</v>
      </c>
    </row>
    <row r="2908" spans="1:1" x14ac:dyDescent="0.25">
      <c r="A2908">
        <v>2016</v>
      </c>
    </row>
    <row r="2909" spans="1:1" x14ac:dyDescent="0.25">
      <c r="A2909">
        <v>2016</v>
      </c>
    </row>
    <row r="2910" spans="1:1" x14ac:dyDescent="0.25">
      <c r="A2910">
        <v>2014</v>
      </c>
    </row>
    <row r="2911" spans="1:1" x14ac:dyDescent="0.25">
      <c r="A2911">
        <v>2015</v>
      </c>
    </row>
    <row r="2912" spans="1:1" x14ac:dyDescent="0.25">
      <c r="A2912">
        <v>2015</v>
      </c>
    </row>
    <row r="2913" spans="1:1" x14ac:dyDescent="0.25">
      <c r="A2913">
        <v>2015</v>
      </c>
    </row>
    <row r="2914" spans="1:1" x14ac:dyDescent="0.25">
      <c r="A2914">
        <v>2014</v>
      </c>
    </row>
    <row r="2915" spans="1:1" x14ac:dyDescent="0.25">
      <c r="A2915">
        <v>2015</v>
      </c>
    </row>
    <row r="2916" spans="1:1" x14ac:dyDescent="0.25">
      <c r="A2916">
        <v>2016</v>
      </c>
    </row>
    <row r="2917" spans="1:1" x14ac:dyDescent="0.25">
      <c r="A2917">
        <v>2014</v>
      </c>
    </row>
    <row r="2918" spans="1:1" x14ac:dyDescent="0.25">
      <c r="A2918">
        <v>2015</v>
      </c>
    </row>
    <row r="2919" spans="1:1" x14ac:dyDescent="0.25">
      <c r="A2919">
        <v>2015</v>
      </c>
    </row>
    <row r="2920" spans="1:1" x14ac:dyDescent="0.25">
      <c r="A2920">
        <v>2014</v>
      </c>
    </row>
    <row r="2921" spans="1:1" x14ac:dyDescent="0.25">
      <c r="A2921">
        <v>2015</v>
      </c>
    </row>
    <row r="2922" spans="1:1" x14ac:dyDescent="0.25">
      <c r="A2922">
        <v>2014</v>
      </c>
    </row>
    <row r="2923" spans="1:1" x14ac:dyDescent="0.25">
      <c r="A2923">
        <v>2015</v>
      </c>
    </row>
    <row r="2924" spans="1:1" x14ac:dyDescent="0.25">
      <c r="A2924">
        <v>2015</v>
      </c>
    </row>
    <row r="2925" spans="1:1" x14ac:dyDescent="0.25">
      <c r="A2925">
        <v>2015</v>
      </c>
    </row>
    <row r="2926" spans="1:1" x14ac:dyDescent="0.25">
      <c r="A2926">
        <v>2014</v>
      </c>
    </row>
    <row r="2927" spans="1:1" x14ac:dyDescent="0.25">
      <c r="A2927">
        <v>2015</v>
      </c>
    </row>
    <row r="2928" spans="1:1" x14ac:dyDescent="0.25">
      <c r="A2928">
        <v>2014</v>
      </c>
    </row>
    <row r="2929" spans="1:1" x14ac:dyDescent="0.25">
      <c r="A2929">
        <v>2016</v>
      </c>
    </row>
    <row r="2930" spans="1:1" x14ac:dyDescent="0.25">
      <c r="A2930">
        <v>2014</v>
      </c>
    </row>
    <row r="2931" spans="1:1" x14ac:dyDescent="0.25">
      <c r="A2931">
        <v>2015</v>
      </c>
    </row>
    <row r="2932" spans="1:1" x14ac:dyDescent="0.25">
      <c r="A2932">
        <v>2014</v>
      </c>
    </row>
    <row r="2933" spans="1:1" x14ac:dyDescent="0.25">
      <c r="A2933">
        <v>2015</v>
      </c>
    </row>
    <row r="2934" spans="1:1" x14ac:dyDescent="0.25">
      <c r="A2934">
        <v>2016</v>
      </c>
    </row>
    <row r="2935" spans="1:1" x14ac:dyDescent="0.25">
      <c r="A2935">
        <v>2014</v>
      </c>
    </row>
    <row r="2936" spans="1:1" x14ac:dyDescent="0.25">
      <c r="A2936">
        <v>2016</v>
      </c>
    </row>
    <row r="2937" spans="1:1" x14ac:dyDescent="0.25">
      <c r="A2937">
        <v>2014</v>
      </c>
    </row>
    <row r="2938" spans="1:1" x14ac:dyDescent="0.25">
      <c r="A2938">
        <v>2014</v>
      </c>
    </row>
    <row r="2939" spans="1:1" x14ac:dyDescent="0.25">
      <c r="A2939">
        <v>2014</v>
      </c>
    </row>
    <row r="2940" spans="1:1" x14ac:dyDescent="0.25">
      <c r="A2940">
        <v>2014</v>
      </c>
    </row>
    <row r="2941" spans="1:1" x14ac:dyDescent="0.25">
      <c r="A2941">
        <v>2014</v>
      </c>
    </row>
    <row r="2942" spans="1:1" x14ac:dyDescent="0.25">
      <c r="A2942">
        <v>2015</v>
      </c>
    </row>
    <row r="2943" spans="1:1" x14ac:dyDescent="0.25">
      <c r="A2943">
        <v>2015</v>
      </c>
    </row>
    <row r="2944" spans="1:1" x14ac:dyDescent="0.25">
      <c r="A2944">
        <v>2015</v>
      </c>
    </row>
    <row r="2945" spans="1:1" x14ac:dyDescent="0.25">
      <c r="A2945">
        <v>2015</v>
      </c>
    </row>
    <row r="2946" spans="1:1" x14ac:dyDescent="0.25">
      <c r="A2946">
        <v>2015</v>
      </c>
    </row>
    <row r="2947" spans="1:1" x14ac:dyDescent="0.25">
      <c r="A2947">
        <v>2016</v>
      </c>
    </row>
    <row r="2948" spans="1:1" x14ac:dyDescent="0.25">
      <c r="A2948">
        <v>2016</v>
      </c>
    </row>
    <row r="2949" spans="1:1" x14ac:dyDescent="0.25">
      <c r="A2949">
        <v>2015</v>
      </c>
    </row>
    <row r="2950" spans="1:1" x14ac:dyDescent="0.25">
      <c r="A2950">
        <v>2015</v>
      </c>
    </row>
    <row r="2951" spans="1:1" x14ac:dyDescent="0.25">
      <c r="A2951">
        <v>2015</v>
      </c>
    </row>
    <row r="2952" spans="1:1" x14ac:dyDescent="0.25">
      <c r="A2952">
        <v>2014</v>
      </c>
    </row>
    <row r="2953" spans="1:1" x14ac:dyDescent="0.25">
      <c r="A2953">
        <v>2016</v>
      </c>
    </row>
    <row r="2954" spans="1:1" x14ac:dyDescent="0.25">
      <c r="A2954">
        <v>2015</v>
      </c>
    </row>
    <row r="2955" spans="1:1" x14ac:dyDescent="0.25">
      <c r="A2955">
        <v>2017</v>
      </c>
    </row>
    <row r="2956" spans="1:1" x14ac:dyDescent="0.25">
      <c r="A2956">
        <v>2015</v>
      </c>
    </row>
    <row r="2957" spans="1:1" x14ac:dyDescent="0.25">
      <c r="A2957">
        <v>2016</v>
      </c>
    </row>
    <row r="2958" spans="1:1" x14ac:dyDescent="0.25">
      <c r="A2958">
        <v>2015</v>
      </c>
    </row>
    <row r="2959" spans="1:1" x14ac:dyDescent="0.25">
      <c r="A2959">
        <v>2016</v>
      </c>
    </row>
    <row r="2960" spans="1:1" x14ac:dyDescent="0.25">
      <c r="A2960">
        <v>2016</v>
      </c>
    </row>
    <row r="2961" spans="1:1" x14ac:dyDescent="0.25">
      <c r="A2961">
        <v>2014</v>
      </c>
    </row>
    <row r="2962" spans="1:1" x14ac:dyDescent="0.25">
      <c r="A2962">
        <v>2015</v>
      </c>
    </row>
    <row r="2963" spans="1:1" x14ac:dyDescent="0.25">
      <c r="A2963">
        <v>2015</v>
      </c>
    </row>
    <row r="2964" spans="1:1" x14ac:dyDescent="0.25">
      <c r="A2964">
        <v>2015</v>
      </c>
    </row>
    <row r="2965" spans="1:1" x14ac:dyDescent="0.25">
      <c r="A2965">
        <v>2014</v>
      </c>
    </row>
    <row r="2966" spans="1:1" x14ac:dyDescent="0.25">
      <c r="A2966">
        <v>2015</v>
      </c>
    </row>
    <row r="2967" spans="1:1" x14ac:dyDescent="0.25">
      <c r="A2967">
        <v>2015</v>
      </c>
    </row>
    <row r="2968" spans="1:1" x14ac:dyDescent="0.25">
      <c r="A2968">
        <v>2015</v>
      </c>
    </row>
    <row r="2969" spans="1:1" x14ac:dyDescent="0.25">
      <c r="A2969">
        <v>2016</v>
      </c>
    </row>
    <row r="2970" spans="1:1" x14ac:dyDescent="0.25">
      <c r="A2970">
        <v>2015</v>
      </c>
    </row>
    <row r="2971" spans="1:1" x14ac:dyDescent="0.25">
      <c r="A2971">
        <v>2014</v>
      </c>
    </row>
    <row r="2972" spans="1:1" x14ac:dyDescent="0.25">
      <c r="A2972">
        <v>2014</v>
      </c>
    </row>
    <row r="2973" spans="1:1" x14ac:dyDescent="0.25">
      <c r="A2973">
        <v>2016</v>
      </c>
    </row>
    <row r="2974" spans="1:1" x14ac:dyDescent="0.25">
      <c r="A2974">
        <v>2015</v>
      </c>
    </row>
    <row r="2975" spans="1:1" x14ac:dyDescent="0.25">
      <c r="A2975">
        <v>2014</v>
      </c>
    </row>
    <row r="2976" spans="1:1" x14ac:dyDescent="0.25">
      <c r="A2976">
        <v>2014</v>
      </c>
    </row>
    <row r="2977" spans="1:1" x14ac:dyDescent="0.25">
      <c r="A2977">
        <v>2016</v>
      </c>
    </row>
    <row r="2978" spans="1:1" x14ac:dyDescent="0.25">
      <c r="A2978">
        <v>2015</v>
      </c>
    </row>
    <row r="2979" spans="1:1" x14ac:dyDescent="0.25">
      <c r="A2979">
        <v>2014</v>
      </c>
    </row>
    <row r="2980" spans="1:1" x14ac:dyDescent="0.25">
      <c r="A2980">
        <v>2014</v>
      </c>
    </row>
    <row r="2981" spans="1:1" x14ac:dyDescent="0.25">
      <c r="A2981">
        <v>2015</v>
      </c>
    </row>
    <row r="2982" spans="1:1" x14ac:dyDescent="0.25">
      <c r="A2982">
        <v>2015</v>
      </c>
    </row>
    <row r="2983" spans="1:1" x14ac:dyDescent="0.25">
      <c r="A2983">
        <v>2016</v>
      </c>
    </row>
    <row r="2984" spans="1:1" x14ac:dyDescent="0.25">
      <c r="A2984">
        <v>2014</v>
      </c>
    </row>
    <row r="2985" spans="1:1" x14ac:dyDescent="0.25">
      <c r="A2985">
        <v>2016</v>
      </c>
    </row>
    <row r="2986" spans="1:1" x14ac:dyDescent="0.25">
      <c r="A2986">
        <v>2016</v>
      </c>
    </row>
    <row r="2987" spans="1:1" x14ac:dyDescent="0.25">
      <c r="A2987">
        <v>2016</v>
      </c>
    </row>
    <row r="2988" spans="1:1" x14ac:dyDescent="0.25">
      <c r="A2988">
        <v>2016</v>
      </c>
    </row>
    <row r="2989" spans="1:1" x14ac:dyDescent="0.25">
      <c r="A2989">
        <v>2016</v>
      </c>
    </row>
    <row r="2990" spans="1:1" x14ac:dyDescent="0.25">
      <c r="A2990">
        <v>2015</v>
      </c>
    </row>
    <row r="2991" spans="1:1" x14ac:dyDescent="0.25">
      <c r="A2991">
        <v>2015</v>
      </c>
    </row>
    <row r="2992" spans="1:1" x14ac:dyDescent="0.25">
      <c r="A2992">
        <v>2017</v>
      </c>
    </row>
    <row r="2993" spans="1:1" x14ac:dyDescent="0.25">
      <c r="A2993">
        <v>2016</v>
      </c>
    </row>
    <row r="2994" spans="1:1" x14ac:dyDescent="0.25">
      <c r="A2994">
        <v>2016</v>
      </c>
    </row>
    <row r="2995" spans="1:1" x14ac:dyDescent="0.25">
      <c r="A2995">
        <v>2014</v>
      </c>
    </row>
    <row r="2996" spans="1:1" x14ac:dyDescent="0.25">
      <c r="A2996">
        <v>2016</v>
      </c>
    </row>
    <row r="2997" spans="1:1" x14ac:dyDescent="0.25">
      <c r="A2997">
        <v>2015</v>
      </c>
    </row>
    <row r="2998" spans="1:1" x14ac:dyDescent="0.25">
      <c r="A2998">
        <v>2017</v>
      </c>
    </row>
    <row r="2999" spans="1:1" x14ac:dyDescent="0.25">
      <c r="A2999">
        <v>2014</v>
      </c>
    </row>
    <row r="3000" spans="1:1" x14ac:dyDescent="0.25">
      <c r="A3000">
        <v>2017</v>
      </c>
    </row>
    <row r="3001" spans="1:1" x14ac:dyDescent="0.25">
      <c r="A3001">
        <v>2017</v>
      </c>
    </row>
    <row r="3002" spans="1:1" x14ac:dyDescent="0.25">
      <c r="A3002">
        <v>2016</v>
      </c>
    </row>
    <row r="3003" spans="1:1" x14ac:dyDescent="0.25">
      <c r="A3003">
        <v>2012</v>
      </c>
    </row>
    <row r="3004" spans="1:1" x14ac:dyDescent="0.25">
      <c r="A3004">
        <v>2016</v>
      </c>
    </row>
    <row r="3005" spans="1:1" x14ac:dyDescent="0.25">
      <c r="A3005">
        <v>2014</v>
      </c>
    </row>
    <row r="3006" spans="1:1" x14ac:dyDescent="0.25">
      <c r="A3006">
        <v>2014</v>
      </c>
    </row>
    <row r="3007" spans="1:1" x14ac:dyDescent="0.25">
      <c r="A3007">
        <v>2014</v>
      </c>
    </row>
    <row r="3008" spans="1:1" x14ac:dyDescent="0.25">
      <c r="A3008">
        <v>2015</v>
      </c>
    </row>
    <row r="3009" spans="1:1" x14ac:dyDescent="0.25">
      <c r="A3009">
        <v>2015</v>
      </c>
    </row>
    <row r="3010" spans="1:1" x14ac:dyDescent="0.25">
      <c r="A3010">
        <v>2014</v>
      </c>
    </row>
    <row r="3011" spans="1:1" x14ac:dyDescent="0.25">
      <c r="A3011">
        <v>2014</v>
      </c>
    </row>
    <row r="3012" spans="1:1" x14ac:dyDescent="0.25">
      <c r="A3012">
        <v>2015</v>
      </c>
    </row>
    <row r="3013" spans="1:1" x14ac:dyDescent="0.25">
      <c r="A3013">
        <v>2015</v>
      </c>
    </row>
    <row r="3014" spans="1:1" x14ac:dyDescent="0.25">
      <c r="A3014">
        <v>2015</v>
      </c>
    </row>
    <row r="3015" spans="1:1" x14ac:dyDescent="0.25">
      <c r="A3015">
        <v>2014</v>
      </c>
    </row>
    <row r="3016" spans="1:1" x14ac:dyDescent="0.25">
      <c r="A3016">
        <v>2014</v>
      </c>
    </row>
    <row r="3017" spans="1:1" x14ac:dyDescent="0.25">
      <c r="A3017">
        <v>2014</v>
      </c>
    </row>
    <row r="3018" spans="1:1" x14ac:dyDescent="0.25">
      <c r="A3018">
        <v>2014</v>
      </c>
    </row>
    <row r="3019" spans="1:1" x14ac:dyDescent="0.25">
      <c r="A3019">
        <v>2015</v>
      </c>
    </row>
    <row r="3020" spans="1:1" x14ac:dyDescent="0.25">
      <c r="A3020">
        <v>2014</v>
      </c>
    </row>
    <row r="3021" spans="1:1" x14ac:dyDescent="0.25">
      <c r="A3021">
        <v>2015</v>
      </c>
    </row>
    <row r="3022" spans="1:1" x14ac:dyDescent="0.25">
      <c r="A3022">
        <v>2016</v>
      </c>
    </row>
    <row r="3023" spans="1:1" x14ac:dyDescent="0.25">
      <c r="A3023">
        <v>2016</v>
      </c>
    </row>
    <row r="3024" spans="1:1" x14ac:dyDescent="0.25">
      <c r="A3024">
        <v>2015</v>
      </c>
    </row>
    <row r="3025" spans="1:1" x14ac:dyDescent="0.25">
      <c r="A3025">
        <v>2012</v>
      </c>
    </row>
    <row r="3026" spans="1:1" x14ac:dyDescent="0.25">
      <c r="A3026">
        <v>2014</v>
      </c>
    </row>
    <row r="3027" spans="1:1" x14ac:dyDescent="0.25">
      <c r="A3027">
        <v>2017</v>
      </c>
    </row>
    <row r="3028" spans="1:1" x14ac:dyDescent="0.25">
      <c r="A3028">
        <v>2015</v>
      </c>
    </row>
    <row r="3029" spans="1:1" x14ac:dyDescent="0.25">
      <c r="A3029">
        <v>2016</v>
      </c>
    </row>
    <row r="3030" spans="1:1" x14ac:dyDescent="0.25">
      <c r="A3030">
        <v>2014</v>
      </c>
    </row>
    <row r="3031" spans="1:1" x14ac:dyDescent="0.25">
      <c r="A3031">
        <v>2015</v>
      </c>
    </row>
    <row r="3032" spans="1:1" x14ac:dyDescent="0.25">
      <c r="A3032">
        <v>2016</v>
      </c>
    </row>
    <row r="3033" spans="1:1" x14ac:dyDescent="0.25">
      <c r="A3033">
        <v>2015</v>
      </c>
    </row>
    <row r="3034" spans="1:1" x14ac:dyDescent="0.25">
      <c r="A3034">
        <v>2016</v>
      </c>
    </row>
    <row r="3035" spans="1:1" x14ac:dyDescent="0.25">
      <c r="A3035">
        <v>2016</v>
      </c>
    </row>
    <row r="3036" spans="1:1" x14ac:dyDescent="0.25">
      <c r="A3036">
        <v>2013</v>
      </c>
    </row>
    <row r="3037" spans="1:1" x14ac:dyDescent="0.25">
      <c r="A3037">
        <v>2013</v>
      </c>
    </row>
    <row r="3038" spans="1:1" x14ac:dyDescent="0.25">
      <c r="A3038">
        <v>2010</v>
      </c>
    </row>
    <row r="3039" spans="1:1" x14ac:dyDescent="0.25">
      <c r="A3039">
        <v>2016</v>
      </c>
    </row>
    <row r="3040" spans="1:1" x14ac:dyDescent="0.25">
      <c r="A3040">
        <v>2013</v>
      </c>
    </row>
    <row r="3041" spans="1:1" x14ac:dyDescent="0.25">
      <c r="A3041">
        <v>2015</v>
      </c>
    </row>
    <row r="3042" spans="1:1" x14ac:dyDescent="0.25">
      <c r="A3042">
        <v>2015</v>
      </c>
    </row>
    <row r="3043" spans="1:1" x14ac:dyDescent="0.25">
      <c r="A3043">
        <v>2015</v>
      </c>
    </row>
    <row r="3044" spans="1:1" x14ac:dyDescent="0.25">
      <c r="A3044">
        <v>2015</v>
      </c>
    </row>
    <row r="3045" spans="1:1" x14ac:dyDescent="0.25">
      <c r="A3045">
        <v>2016</v>
      </c>
    </row>
    <row r="3046" spans="1:1" x14ac:dyDescent="0.25">
      <c r="A3046">
        <v>2014</v>
      </c>
    </row>
    <row r="3047" spans="1:1" x14ac:dyDescent="0.25">
      <c r="A3047">
        <v>2014</v>
      </c>
    </row>
    <row r="3048" spans="1:1" x14ac:dyDescent="0.25">
      <c r="A3048">
        <v>2016</v>
      </c>
    </row>
    <row r="3049" spans="1:1" x14ac:dyDescent="0.25">
      <c r="A3049">
        <v>2014</v>
      </c>
    </row>
    <row r="3050" spans="1:1" x14ac:dyDescent="0.25">
      <c r="A3050">
        <v>2015</v>
      </c>
    </row>
    <row r="3051" spans="1:1" x14ac:dyDescent="0.25">
      <c r="A3051">
        <v>2016</v>
      </c>
    </row>
    <row r="3052" spans="1:1" x14ac:dyDescent="0.25">
      <c r="A3052">
        <v>2017</v>
      </c>
    </row>
    <row r="3053" spans="1:1" x14ac:dyDescent="0.25">
      <c r="A3053">
        <v>2015</v>
      </c>
    </row>
    <row r="3054" spans="1:1" x14ac:dyDescent="0.25">
      <c r="A3054">
        <v>2014</v>
      </c>
    </row>
    <row r="3055" spans="1:1" x14ac:dyDescent="0.25">
      <c r="A3055">
        <v>2015</v>
      </c>
    </row>
    <row r="3056" spans="1:1" x14ac:dyDescent="0.25">
      <c r="A3056">
        <v>2014</v>
      </c>
    </row>
    <row r="3057" spans="1:1" x14ac:dyDescent="0.25">
      <c r="A3057">
        <v>2014</v>
      </c>
    </row>
    <row r="3058" spans="1:1" x14ac:dyDescent="0.25">
      <c r="A3058">
        <v>2016</v>
      </c>
    </row>
    <row r="3059" spans="1:1" x14ac:dyDescent="0.25">
      <c r="A3059">
        <v>2016</v>
      </c>
    </row>
    <row r="3060" spans="1:1" x14ac:dyDescent="0.25">
      <c r="A3060">
        <v>2014</v>
      </c>
    </row>
    <row r="3061" spans="1:1" x14ac:dyDescent="0.25">
      <c r="A3061">
        <v>2015</v>
      </c>
    </row>
    <row r="3062" spans="1:1" x14ac:dyDescent="0.25">
      <c r="A3062">
        <v>2014</v>
      </c>
    </row>
    <row r="3063" spans="1:1" x14ac:dyDescent="0.25">
      <c r="A3063">
        <v>2015</v>
      </c>
    </row>
    <row r="3064" spans="1:1" x14ac:dyDescent="0.25">
      <c r="A3064">
        <v>2016</v>
      </c>
    </row>
    <row r="3065" spans="1:1" x14ac:dyDescent="0.25">
      <c r="A3065">
        <v>2015</v>
      </c>
    </row>
    <row r="3066" spans="1:1" x14ac:dyDescent="0.25">
      <c r="A3066">
        <v>2014</v>
      </c>
    </row>
    <row r="3067" spans="1:1" x14ac:dyDescent="0.25">
      <c r="A3067">
        <v>2016</v>
      </c>
    </row>
    <row r="3068" spans="1:1" x14ac:dyDescent="0.25">
      <c r="A3068">
        <v>2015</v>
      </c>
    </row>
    <row r="3069" spans="1:1" x14ac:dyDescent="0.25">
      <c r="A3069">
        <v>2015</v>
      </c>
    </row>
    <row r="3070" spans="1:1" x14ac:dyDescent="0.25">
      <c r="A3070">
        <v>2014</v>
      </c>
    </row>
    <row r="3071" spans="1:1" x14ac:dyDescent="0.25">
      <c r="A3071">
        <v>2016</v>
      </c>
    </row>
    <row r="3072" spans="1:1" x14ac:dyDescent="0.25">
      <c r="A3072">
        <v>2015</v>
      </c>
    </row>
    <row r="3073" spans="1:1" x14ac:dyDescent="0.25">
      <c r="A3073">
        <v>2016</v>
      </c>
    </row>
    <row r="3074" spans="1:1" x14ac:dyDescent="0.25">
      <c r="A3074">
        <v>2015</v>
      </c>
    </row>
    <row r="3075" spans="1:1" x14ac:dyDescent="0.25">
      <c r="A3075">
        <v>2016</v>
      </c>
    </row>
    <row r="3076" spans="1:1" x14ac:dyDescent="0.25">
      <c r="A3076">
        <v>2016</v>
      </c>
    </row>
    <row r="3077" spans="1:1" x14ac:dyDescent="0.25">
      <c r="A3077">
        <v>2015</v>
      </c>
    </row>
    <row r="3078" spans="1:1" x14ac:dyDescent="0.25">
      <c r="A3078">
        <v>2017</v>
      </c>
    </row>
    <row r="3079" spans="1:1" x14ac:dyDescent="0.25">
      <c r="A3079">
        <v>2015</v>
      </c>
    </row>
    <row r="3080" spans="1:1" x14ac:dyDescent="0.25">
      <c r="A3080">
        <v>2015</v>
      </c>
    </row>
    <row r="3081" spans="1:1" x14ac:dyDescent="0.25">
      <c r="A3081">
        <v>2014</v>
      </c>
    </row>
    <row r="3082" spans="1:1" x14ac:dyDescent="0.25">
      <c r="A3082">
        <v>2015</v>
      </c>
    </row>
    <row r="3083" spans="1:1" x14ac:dyDescent="0.25">
      <c r="A3083">
        <v>2015</v>
      </c>
    </row>
    <row r="3084" spans="1:1" x14ac:dyDescent="0.25">
      <c r="A3084">
        <v>2014</v>
      </c>
    </row>
    <row r="3085" spans="1:1" x14ac:dyDescent="0.25">
      <c r="A3085">
        <v>2015</v>
      </c>
    </row>
    <row r="3086" spans="1:1" x14ac:dyDescent="0.25">
      <c r="A3086">
        <v>2015</v>
      </c>
    </row>
    <row r="3087" spans="1:1" x14ac:dyDescent="0.25">
      <c r="A3087">
        <v>2015</v>
      </c>
    </row>
    <row r="3088" spans="1:1" x14ac:dyDescent="0.25">
      <c r="A3088">
        <v>2016</v>
      </c>
    </row>
    <row r="3089" spans="1:1" x14ac:dyDescent="0.25">
      <c r="A3089">
        <v>2014</v>
      </c>
    </row>
    <row r="3090" spans="1:1" x14ac:dyDescent="0.25">
      <c r="A3090">
        <v>2016</v>
      </c>
    </row>
    <row r="3091" spans="1:1" x14ac:dyDescent="0.25">
      <c r="A3091">
        <v>2015</v>
      </c>
    </row>
    <row r="3092" spans="1:1" x14ac:dyDescent="0.25">
      <c r="A3092">
        <v>2016</v>
      </c>
    </row>
    <row r="3093" spans="1:1" x14ac:dyDescent="0.25">
      <c r="A3093">
        <v>2015</v>
      </c>
    </row>
    <row r="3094" spans="1:1" x14ac:dyDescent="0.25">
      <c r="A3094">
        <v>2014</v>
      </c>
    </row>
    <row r="3095" spans="1:1" x14ac:dyDescent="0.25">
      <c r="A3095">
        <v>2015</v>
      </c>
    </row>
    <row r="3096" spans="1:1" x14ac:dyDescent="0.25">
      <c r="A3096">
        <v>2016</v>
      </c>
    </row>
    <row r="3097" spans="1:1" x14ac:dyDescent="0.25">
      <c r="A3097">
        <v>2015</v>
      </c>
    </row>
    <row r="3098" spans="1:1" x14ac:dyDescent="0.25">
      <c r="A3098">
        <v>2016</v>
      </c>
    </row>
    <row r="3099" spans="1:1" x14ac:dyDescent="0.25">
      <c r="A3099">
        <v>2015</v>
      </c>
    </row>
    <row r="3100" spans="1:1" x14ac:dyDescent="0.25">
      <c r="A3100">
        <v>2016</v>
      </c>
    </row>
    <row r="3101" spans="1:1" x14ac:dyDescent="0.25">
      <c r="A3101">
        <v>2014</v>
      </c>
    </row>
    <row r="3102" spans="1:1" x14ac:dyDescent="0.25">
      <c r="A3102">
        <v>2015</v>
      </c>
    </row>
    <row r="3103" spans="1:1" x14ac:dyDescent="0.25">
      <c r="A3103">
        <v>2016</v>
      </c>
    </row>
    <row r="3104" spans="1:1" x14ac:dyDescent="0.25">
      <c r="A3104">
        <v>2015</v>
      </c>
    </row>
    <row r="3105" spans="1:1" x14ac:dyDescent="0.25">
      <c r="A3105">
        <v>2015</v>
      </c>
    </row>
    <row r="3106" spans="1:1" x14ac:dyDescent="0.25">
      <c r="A3106">
        <v>2014</v>
      </c>
    </row>
    <row r="3107" spans="1:1" x14ac:dyDescent="0.25">
      <c r="A3107">
        <v>2015</v>
      </c>
    </row>
    <row r="3108" spans="1:1" x14ac:dyDescent="0.25">
      <c r="A3108">
        <v>2015</v>
      </c>
    </row>
    <row r="3109" spans="1:1" x14ac:dyDescent="0.25">
      <c r="A3109">
        <v>2015</v>
      </c>
    </row>
    <row r="3110" spans="1:1" x14ac:dyDescent="0.25">
      <c r="A3110">
        <v>2014</v>
      </c>
    </row>
    <row r="3111" spans="1:1" x14ac:dyDescent="0.25">
      <c r="A3111">
        <v>2017</v>
      </c>
    </row>
    <row r="3112" spans="1:1" x14ac:dyDescent="0.25">
      <c r="A3112">
        <v>2014</v>
      </c>
    </row>
    <row r="3113" spans="1:1" x14ac:dyDescent="0.25">
      <c r="A3113">
        <v>2016</v>
      </c>
    </row>
    <row r="3114" spans="1:1" x14ac:dyDescent="0.25">
      <c r="A3114">
        <v>2015</v>
      </c>
    </row>
    <row r="3115" spans="1:1" x14ac:dyDescent="0.25">
      <c r="A3115">
        <v>2014</v>
      </c>
    </row>
    <row r="3116" spans="1:1" x14ac:dyDescent="0.25">
      <c r="A3116">
        <v>2016</v>
      </c>
    </row>
    <row r="3117" spans="1:1" x14ac:dyDescent="0.25">
      <c r="A3117">
        <v>2015</v>
      </c>
    </row>
    <row r="3118" spans="1:1" x14ac:dyDescent="0.25">
      <c r="A3118">
        <v>2016</v>
      </c>
    </row>
    <row r="3119" spans="1:1" x14ac:dyDescent="0.25">
      <c r="A3119">
        <v>2016</v>
      </c>
    </row>
    <row r="3120" spans="1:1" x14ac:dyDescent="0.25">
      <c r="A3120">
        <v>2015</v>
      </c>
    </row>
    <row r="3121" spans="1:1" x14ac:dyDescent="0.25">
      <c r="A3121">
        <v>2016</v>
      </c>
    </row>
    <row r="3122" spans="1:1" x14ac:dyDescent="0.25">
      <c r="A3122">
        <v>2014</v>
      </c>
    </row>
    <row r="3123" spans="1:1" x14ac:dyDescent="0.25">
      <c r="A3123">
        <v>2016</v>
      </c>
    </row>
    <row r="3124" spans="1:1" x14ac:dyDescent="0.25">
      <c r="A3124">
        <v>2016</v>
      </c>
    </row>
    <row r="3125" spans="1:1" x14ac:dyDescent="0.25">
      <c r="A3125">
        <v>2014</v>
      </c>
    </row>
    <row r="3126" spans="1:1" x14ac:dyDescent="0.25">
      <c r="A3126">
        <v>2015</v>
      </c>
    </row>
    <row r="3127" spans="1:1" x14ac:dyDescent="0.25">
      <c r="A3127">
        <v>2016</v>
      </c>
    </row>
    <row r="3128" spans="1:1" x14ac:dyDescent="0.25">
      <c r="A3128">
        <v>2015</v>
      </c>
    </row>
    <row r="3129" spans="1:1" x14ac:dyDescent="0.25">
      <c r="A3129">
        <v>2017</v>
      </c>
    </row>
    <row r="3130" spans="1:1" x14ac:dyDescent="0.25">
      <c r="A3130">
        <v>2017</v>
      </c>
    </row>
    <row r="3131" spans="1:1" x14ac:dyDescent="0.25">
      <c r="A3131">
        <v>2017</v>
      </c>
    </row>
    <row r="3132" spans="1:1" x14ac:dyDescent="0.25">
      <c r="A3132">
        <v>2017</v>
      </c>
    </row>
    <row r="3133" spans="1:1" x14ac:dyDescent="0.25">
      <c r="A3133">
        <v>2017</v>
      </c>
    </row>
    <row r="3134" spans="1:1" x14ac:dyDescent="0.25">
      <c r="A3134">
        <v>2017</v>
      </c>
    </row>
    <row r="3135" spans="1:1" x14ac:dyDescent="0.25">
      <c r="A3135">
        <v>2017</v>
      </c>
    </row>
    <row r="3136" spans="1:1" x14ac:dyDescent="0.25">
      <c r="A3136">
        <v>2017</v>
      </c>
    </row>
    <row r="3137" spans="1:1" x14ac:dyDescent="0.25">
      <c r="A3137">
        <v>2017</v>
      </c>
    </row>
    <row r="3138" spans="1:1" x14ac:dyDescent="0.25">
      <c r="A3138">
        <v>2017</v>
      </c>
    </row>
    <row r="3139" spans="1:1" x14ac:dyDescent="0.25">
      <c r="A3139">
        <v>2017</v>
      </c>
    </row>
    <row r="3140" spans="1:1" x14ac:dyDescent="0.25">
      <c r="A3140">
        <v>2017</v>
      </c>
    </row>
    <row r="3141" spans="1:1" x14ac:dyDescent="0.25">
      <c r="A3141">
        <v>2017</v>
      </c>
    </row>
    <row r="3142" spans="1:1" x14ac:dyDescent="0.25">
      <c r="A3142">
        <v>2017</v>
      </c>
    </row>
    <row r="3143" spans="1:1" x14ac:dyDescent="0.25">
      <c r="A3143">
        <v>2017</v>
      </c>
    </row>
    <row r="3144" spans="1:1" x14ac:dyDescent="0.25">
      <c r="A3144">
        <v>2017</v>
      </c>
    </row>
    <row r="3145" spans="1:1" x14ac:dyDescent="0.25">
      <c r="A3145">
        <v>2017</v>
      </c>
    </row>
    <row r="3146" spans="1:1" x14ac:dyDescent="0.25">
      <c r="A3146">
        <v>2017</v>
      </c>
    </row>
    <row r="3147" spans="1:1" x14ac:dyDescent="0.25">
      <c r="A3147">
        <v>2017</v>
      </c>
    </row>
    <row r="3148" spans="1:1" x14ac:dyDescent="0.25">
      <c r="A3148">
        <v>2014</v>
      </c>
    </row>
    <row r="3149" spans="1:1" x14ac:dyDescent="0.25">
      <c r="A3149">
        <v>2014</v>
      </c>
    </row>
    <row r="3150" spans="1:1" x14ac:dyDescent="0.25">
      <c r="A3150">
        <v>2012</v>
      </c>
    </row>
    <row r="3151" spans="1:1" x14ac:dyDescent="0.25">
      <c r="A3151">
        <v>2010</v>
      </c>
    </row>
    <row r="3152" spans="1:1" x14ac:dyDescent="0.25">
      <c r="A3152">
        <v>2014</v>
      </c>
    </row>
    <row r="3153" spans="1:1" x14ac:dyDescent="0.25">
      <c r="A3153">
        <v>2013</v>
      </c>
    </row>
    <row r="3154" spans="1:1" x14ac:dyDescent="0.25">
      <c r="A3154">
        <v>2011</v>
      </c>
    </row>
    <row r="3155" spans="1:1" x14ac:dyDescent="0.25">
      <c r="A3155">
        <v>2012</v>
      </c>
    </row>
    <row r="3156" spans="1:1" x14ac:dyDescent="0.25">
      <c r="A3156">
        <v>2012</v>
      </c>
    </row>
    <row r="3157" spans="1:1" x14ac:dyDescent="0.25">
      <c r="A3157">
        <v>2012</v>
      </c>
    </row>
    <row r="3158" spans="1:1" x14ac:dyDescent="0.25">
      <c r="A3158">
        <v>2014</v>
      </c>
    </row>
    <row r="3159" spans="1:1" x14ac:dyDescent="0.25">
      <c r="A3159">
        <v>2013</v>
      </c>
    </row>
    <row r="3160" spans="1:1" x14ac:dyDescent="0.25">
      <c r="A3160">
        <v>2011</v>
      </c>
    </row>
    <row r="3161" spans="1:1" x14ac:dyDescent="0.25">
      <c r="A3161">
        <v>2014</v>
      </c>
    </row>
    <row r="3162" spans="1:1" x14ac:dyDescent="0.25">
      <c r="A3162">
        <v>2014</v>
      </c>
    </row>
    <row r="3163" spans="1:1" x14ac:dyDescent="0.25">
      <c r="A3163">
        <v>2014</v>
      </c>
    </row>
    <row r="3164" spans="1:1" x14ac:dyDescent="0.25">
      <c r="A3164">
        <v>2014</v>
      </c>
    </row>
    <row r="3165" spans="1:1" x14ac:dyDescent="0.25">
      <c r="A3165">
        <v>2014</v>
      </c>
    </row>
    <row r="3166" spans="1:1" x14ac:dyDescent="0.25">
      <c r="A3166">
        <v>2011</v>
      </c>
    </row>
    <row r="3167" spans="1:1" x14ac:dyDescent="0.25">
      <c r="A3167">
        <v>2014</v>
      </c>
    </row>
    <row r="3168" spans="1:1" x14ac:dyDescent="0.25">
      <c r="A3168">
        <v>2014</v>
      </c>
    </row>
    <row r="3169" spans="1:1" x14ac:dyDescent="0.25">
      <c r="A3169">
        <v>2014</v>
      </c>
    </row>
    <row r="3170" spans="1:1" x14ac:dyDescent="0.25">
      <c r="A3170">
        <v>2013</v>
      </c>
    </row>
    <row r="3171" spans="1:1" x14ac:dyDescent="0.25">
      <c r="A3171">
        <v>2014</v>
      </c>
    </row>
    <row r="3172" spans="1:1" x14ac:dyDescent="0.25">
      <c r="A3172">
        <v>2016</v>
      </c>
    </row>
    <row r="3173" spans="1:1" x14ac:dyDescent="0.25">
      <c r="A3173">
        <v>2012</v>
      </c>
    </row>
    <row r="3174" spans="1:1" x14ac:dyDescent="0.25">
      <c r="A3174">
        <v>2014</v>
      </c>
    </row>
    <row r="3175" spans="1:1" x14ac:dyDescent="0.25">
      <c r="A3175">
        <v>2014</v>
      </c>
    </row>
    <row r="3176" spans="1:1" x14ac:dyDescent="0.25">
      <c r="A3176">
        <v>2010</v>
      </c>
    </row>
    <row r="3177" spans="1:1" x14ac:dyDescent="0.25">
      <c r="A3177">
        <v>2013</v>
      </c>
    </row>
    <row r="3178" spans="1:1" x14ac:dyDescent="0.25">
      <c r="A3178">
        <v>2014</v>
      </c>
    </row>
    <row r="3179" spans="1:1" x14ac:dyDescent="0.25">
      <c r="A3179">
        <v>2014</v>
      </c>
    </row>
    <row r="3180" spans="1:1" x14ac:dyDescent="0.25">
      <c r="A3180">
        <v>2013</v>
      </c>
    </row>
    <row r="3181" spans="1:1" x14ac:dyDescent="0.25">
      <c r="A3181">
        <v>2014</v>
      </c>
    </row>
    <row r="3182" spans="1:1" x14ac:dyDescent="0.25">
      <c r="A3182">
        <v>2014</v>
      </c>
    </row>
    <row r="3183" spans="1:1" x14ac:dyDescent="0.25">
      <c r="A3183">
        <v>2011</v>
      </c>
    </row>
    <row r="3184" spans="1:1" x14ac:dyDescent="0.25">
      <c r="A3184">
        <v>2013</v>
      </c>
    </row>
    <row r="3185" spans="1:1" x14ac:dyDescent="0.25">
      <c r="A3185">
        <v>2014</v>
      </c>
    </row>
    <row r="3186" spans="1:1" x14ac:dyDescent="0.25">
      <c r="A3186">
        <v>2014</v>
      </c>
    </row>
    <row r="3187" spans="1:1" x14ac:dyDescent="0.25">
      <c r="A3187">
        <v>2014</v>
      </c>
    </row>
    <row r="3188" spans="1:1" x14ac:dyDescent="0.25">
      <c r="A3188">
        <v>2014</v>
      </c>
    </row>
    <row r="3189" spans="1:1" x14ac:dyDescent="0.25">
      <c r="A3189">
        <v>2015</v>
      </c>
    </row>
    <row r="3190" spans="1:1" x14ac:dyDescent="0.25">
      <c r="A3190">
        <v>2015</v>
      </c>
    </row>
    <row r="3191" spans="1:1" x14ac:dyDescent="0.25">
      <c r="A3191">
        <v>2016</v>
      </c>
    </row>
    <row r="3192" spans="1:1" x14ac:dyDescent="0.25">
      <c r="A3192">
        <v>2016</v>
      </c>
    </row>
    <row r="3193" spans="1:1" x14ac:dyDescent="0.25">
      <c r="A3193">
        <v>2015</v>
      </c>
    </row>
    <row r="3194" spans="1:1" x14ac:dyDescent="0.25">
      <c r="A3194">
        <v>2015</v>
      </c>
    </row>
    <row r="3195" spans="1:1" x14ac:dyDescent="0.25">
      <c r="A3195">
        <v>2015</v>
      </c>
    </row>
    <row r="3196" spans="1:1" x14ac:dyDescent="0.25">
      <c r="A3196">
        <v>2015</v>
      </c>
    </row>
    <row r="3197" spans="1:1" x14ac:dyDescent="0.25">
      <c r="A3197">
        <v>2015</v>
      </c>
    </row>
    <row r="3198" spans="1:1" x14ac:dyDescent="0.25">
      <c r="A3198">
        <v>2015</v>
      </c>
    </row>
    <row r="3199" spans="1:1" x14ac:dyDescent="0.25">
      <c r="A3199">
        <v>2015</v>
      </c>
    </row>
    <row r="3200" spans="1:1" x14ac:dyDescent="0.25">
      <c r="A3200">
        <v>2014</v>
      </c>
    </row>
    <row r="3201" spans="1:1" x14ac:dyDescent="0.25">
      <c r="A3201">
        <v>2016</v>
      </c>
    </row>
    <row r="3202" spans="1:1" x14ac:dyDescent="0.25">
      <c r="A3202">
        <v>2014</v>
      </c>
    </row>
    <row r="3203" spans="1:1" x14ac:dyDescent="0.25">
      <c r="A3203">
        <v>2015</v>
      </c>
    </row>
    <row r="3204" spans="1:1" x14ac:dyDescent="0.25">
      <c r="A3204">
        <v>2015</v>
      </c>
    </row>
    <row r="3205" spans="1:1" x14ac:dyDescent="0.25">
      <c r="A3205">
        <v>2015</v>
      </c>
    </row>
    <row r="3206" spans="1:1" x14ac:dyDescent="0.25">
      <c r="A3206">
        <v>2015</v>
      </c>
    </row>
    <row r="3207" spans="1:1" x14ac:dyDescent="0.25">
      <c r="A3207">
        <v>2015</v>
      </c>
    </row>
    <row r="3208" spans="1:1" x14ac:dyDescent="0.25">
      <c r="A3208">
        <v>2015</v>
      </c>
    </row>
    <row r="3209" spans="1:1" x14ac:dyDescent="0.25">
      <c r="A3209">
        <v>2014</v>
      </c>
    </row>
    <row r="3210" spans="1:1" x14ac:dyDescent="0.25">
      <c r="A3210">
        <v>2014</v>
      </c>
    </row>
    <row r="3211" spans="1:1" x14ac:dyDescent="0.25">
      <c r="A3211">
        <v>2012</v>
      </c>
    </row>
    <row r="3212" spans="1:1" x14ac:dyDescent="0.25">
      <c r="A3212">
        <v>2014</v>
      </c>
    </row>
    <row r="3213" spans="1:1" x14ac:dyDescent="0.25">
      <c r="A3213">
        <v>2014</v>
      </c>
    </row>
    <row r="3214" spans="1:1" x14ac:dyDescent="0.25">
      <c r="A3214">
        <v>2015</v>
      </c>
    </row>
    <row r="3215" spans="1:1" x14ac:dyDescent="0.25">
      <c r="A3215">
        <v>2015</v>
      </c>
    </row>
    <row r="3216" spans="1:1" x14ac:dyDescent="0.25">
      <c r="A3216">
        <v>2015</v>
      </c>
    </row>
    <row r="3217" spans="1:1" x14ac:dyDescent="0.25">
      <c r="A3217">
        <v>2015</v>
      </c>
    </row>
    <row r="3218" spans="1:1" x14ac:dyDescent="0.25">
      <c r="A3218">
        <v>2016</v>
      </c>
    </row>
    <row r="3219" spans="1:1" x14ac:dyDescent="0.25">
      <c r="A3219">
        <v>2014</v>
      </c>
    </row>
    <row r="3220" spans="1:1" x14ac:dyDescent="0.25">
      <c r="A3220">
        <v>2015</v>
      </c>
    </row>
    <row r="3221" spans="1:1" x14ac:dyDescent="0.25">
      <c r="A3221">
        <v>2017</v>
      </c>
    </row>
    <row r="3222" spans="1:1" x14ac:dyDescent="0.25">
      <c r="A3222">
        <v>2015</v>
      </c>
    </row>
    <row r="3223" spans="1:1" x14ac:dyDescent="0.25">
      <c r="A3223">
        <v>2015</v>
      </c>
    </row>
    <row r="3224" spans="1:1" x14ac:dyDescent="0.25">
      <c r="A3224">
        <v>2015</v>
      </c>
    </row>
    <row r="3225" spans="1:1" x14ac:dyDescent="0.25">
      <c r="A3225">
        <v>2016</v>
      </c>
    </row>
    <row r="3226" spans="1:1" x14ac:dyDescent="0.25">
      <c r="A3226">
        <v>2016</v>
      </c>
    </row>
    <row r="3227" spans="1:1" x14ac:dyDescent="0.25">
      <c r="A3227">
        <v>2015</v>
      </c>
    </row>
    <row r="3228" spans="1:1" x14ac:dyDescent="0.25">
      <c r="A3228">
        <v>2016</v>
      </c>
    </row>
    <row r="3229" spans="1:1" x14ac:dyDescent="0.25">
      <c r="A3229">
        <v>2015</v>
      </c>
    </row>
    <row r="3230" spans="1:1" x14ac:dyDescent="0.25">
      <c r="A3230">
        <v>2014</v>
      </c>
    </row>
    <row r="3231" spans="1:1" x14ac:dyDescent="0.25">
      <c r="A3231">
        <v>2014</v>
      </c>
    </row>
    <row r="3232" spans="1:1" x14ac:dyDescent="0.25">
      <c r="A3232">
        <v>2016</v>
      </c>
    </row>
    <row r="3233" spans="1:1" x14ac:dyDescent="0.25">
      <c r="A3233">
        <v>2016</v>
      </c>
    </row>
    <row r="3234" spans="1:1" x14ac:dyDescent="0.25">
      <c r="A3234">
        <v>2017</v>
      </c>
    </row>
    <row r="3235" spans="1:1" x14ac:dyDescent="0.25">
      <c r="A3235">
        <v>2016</v>
      </c>
    </row>
    <row r="3236" spans="1:1" x14ac:dyDescent="0.25">
      <c r="A3236">
        <v>2016</v>
      </c>
    </row>
    <row r="3237" spans="1:1" x14ac:dyDescent="0.25">
      <c r="A3237">
        <v>2016</v>
      </c>
    </row>
    <row r="3238" spans="1:1" x14ac:dyDescent="0.25">
      <c r="A3238">
        <v>2015</v>
      </c>
    </row>
    <row r="3239" spans="1:1" x14ac:dyDescent="0.25">
      <c r="A3239">
        <v>2015</v>
      </c>
    </row>
    <row r="3240" spans="1:1" x14ac:dyDescent="0.25">
      <c r="A3240">
        <v>2015</v>
      </c>
    </row>
    <row r="3241" spans="1:1" x14ac:dyDescent="0.25">
      <c r="A3241">
        <v>2017</v>
      </c>
    </row>
    <row r="3242" spans="1:1" x14ac:dyDescent="0.25">
      <c r="A3242">
        <v>2014</v>
      </c>
    </row>
    <row r="3243" spans="1:1" x14ac:dyDescent="0.25">
      <c r="A3243">
        <v>2014</v>
      </c>
    </row>
    <row r="3244" spans="1:1" x14ac:dyDescent="0.25">
      <c r="A3244">
        <v>2015</v>
      </c>
    </row>
    <row r="3245" spans="1:1" x14ac:dyDescent="0.25">
      <c r="A3245">
        <v>2016</v>
      </c>
    </row>
    <row r="3246" spans="1:1" x14ac:dyDescent="0.25">
      <c r="A3246">
        <v>2015</v>
      </c>
    </row>
    <row r="3247" spans="1:1" x14ac:dyDescent="0.25">
      <c r="A3247">
        <v>2015</v>
      </c>
    </row>
    <row r="3248" spans="1:1" x14ac:dyDescent="0.25">
      <c r="A3248">
        <v>2015</v>
      </c>
    </row>
    <row r="3249" spans="1:1" x14ac:dyDescent="0.25">
      <c r="A3249">
        <v>2015</v>
      </c>
    </row>
    <row r="3250" spans="1:1" x14ac:dyDescent="0.25">
      <c r="A3250">
        <v>2015</v>
      </c>
    </row>
    <row r="3251" spans="1:1" x14ac:dyDescent="0.25">
      <c r="A3251">
        <v>2014</v>
      </c>
    </row>
    <row r="3252" spans="1:1" x14ac:dyDescent="0.25">
      <c r="A3252">
        <v>2015</v>
      </c>
    </row>
    <row r="3253" spans="1:1" x14ac:dyDescent="0.25">
      <c r="A3253">
        <v>2016</v>
      </c>
    </row>
    <row r="3254" spans="1:1" x14ac:dyDescent="0.25">
      <c r="A3254">
        <v>2016</v>
      </c>
    </row>
    <row r="3255" spans="1:1" x14ac:dyDescent="0.25">
      <c r="A3255">
        <v>2015</v>
      </c>
    </row>
    <row r="3256" spans="1:1" x14ac:dyDescent="0.25">
      <c r="A3256">
        <v>2014</v>
      </c>
    </row>
    <row r="3257" spans="1:1" x14ac:dyDescent="0.25">
      <c r="A3257">
        <v>2015</v>
      </c>
    </row>
    <row r="3258" spans="1:1" x14ac:dyDescent="0.25">
      <c r="A3258">
        <v>2017</v>
      </c>
    </row>
    <row r="3259" spans="1:1" x14ac:dyDescent="0.25">
      <c r="A3259">
        <v>2014</v>
      </c>
    </row>
    <row r="3260" spans="1:1" x14ac:dyDescent="0.25">
      <c r="A3260">
        <v>2016</v>
      </c>
    </row>
    <row r="3261" spans="1:1" x14ac:dyDescent="0.25">
      <c r="A3261">
        <v>2015</v>
      </c>
    </row>
    <row r="3262" spans="1:1" x14ac:dyDescent="0.25">
      <c r="A3262">
        <v>2015</v>
      </c>
    </row>
    <row r="3263" spans="1:1" x14ac:dyDescent="0.25">
      <c r="A3263">
        <v>2014</v>
      </c>
    </row>
    <row r="3264" spans="1:1" x14ac:dyDescent="0.25">
      <c r="A3264">
        <v>2015</v>
      </c>
    </row>
    <row r="3265" spans="1:1" x14ac:dyDescent="0.25">
      <c r="A3265">
        <v>2015</v>
      </c>
    </row>
    <row r="3266" spans="1:1" x14ac:dyDescent="0.25">
      <c r="A3266">
        <v>2015</v>
      </c>
    </row>
    <row r="3267" spans="1:1" x14ac:dyDescent="0.25">
      <c r="A3267">
        <v>2015</v>
      </c>
    </row>
    <row r="3268" spans="1:1" x14ac:dyDescent="0.25">
      <c r="A3268">
        <v>2015</v>
      </c>
    </row>
    <row r="3269" spans="1:1" x14ac:dyDescent="0.25">
      <c r="A3269">
        <v>2016</v>
      </c>
    </row>
    <row r="3270" spans="1:1" x14ac:dyDescent="0.25">
      <c r="A3270">
        <v>2015</v>
      </c>
    </row>
    <row r="3271" spans="1:1" x14ac:dyDescent="0.25">
      <c r="A3271">
        <v>2015</v>
      </c>
    </row>
    <row r="3272" spans="1:1" x14ac:dyDescent="0.25">
      <c r="A3272">
        <v>2014</v>
      </c>
    </row>
    <row r="3273" spans="1:1" x14ac:dyDescent="0.25">
      <c r="A3273">
        <v>2015</v>
      </c>
    </row>
    <row r="3274" spans="1:1" x14ac:dyDescent="0.25">
      <c r="A3274">
        <v>2016</v>
      </c>
    </row>
    <row r="3275" spans="1:1" x14ac:dyDescent="0.25">
      <c r="A3275">
        <v>2016</v>
      </c>
    </row>
    <row r="3276" spans="1:1" x14ac:dyDescent="0.25">
      <c r="A3276">
        <v>2015</v>
      </c>
    </row>
    <row r="3277" spans="1:1" x14ac:dyDescent="0.25">
      <c r="A3277">
        <v>2016</v>
      </c>
    </row>
    <row r="3278" spans="1:1" x14ac:dyDescent="0.25">
      <c r="A3278">
        <v>2014</v>
      </c>
    </row>
    <row r="3279" spans="1:1" x14ac:dyDescent="0.25">
      <c r="A3279">
        <v>2015</v>
      </c>
    </row>
    <row r="3280" spans="1:1" x14ac:dyDescent="0.25">
      <c r="A3280">
        <v>2016</v>
      </c>
    </row>
    <row r="3281" spans="1:1" x14ac:dyDescent="0.25">
      <c r="A3281">
        <v>2015</v>
      </c>
    </row>
    <row r="3282" spans="1:1" x14ac:dyDescent="0.25">
      <c r="A3282">
        <v>2015</v>
      </c>
    </row>
    <row r="3283" spans="1:1" x14ac:dyDescent="0.25">
      <c r="A3283">
        <v>2016</v>
      </c>
    </row>
    <row r="3284" spans="1:1" x14ac:dyDescent="0.25">
      <c r="A3284">
        <v>2016</v>
      </c>
    </row>
    <row r="3285" spans="1:1" x14ac:dyDescent="0.25">
      <c r="A3285">
        <v>2016</v>
      </c>
    </row>
    <row r="3286" spans="1:1" x14ac:dyDescent="0.25">
      <c r="A3286">
        <v>2017</v>
      </c>
    </row>
    <row r="3287" spans="1:1" x14ac:dyDescent="0.25">
      <c r="A3287">
        <v>2016</v>
      </c>
    </row>
    <row r="3288" spans="1:1" x14ac:dyDescent="0.25">
      <c r="A3288">
        <v>2015</v>
      </c>
    </row>
    <row r="3289" spans="1:1" x14ac:dyDescent="0.25">
      <c r="A3289">
        <v>2016</v>
      </c>
    </row>
    <row r="3290" spans="1:1" x14ac:dyDescent="0.25">
      <c r="A3290">
        <v>2017</v>
      </c>
    </row>
    <row r="3291" spans="1:1" x14ac:dyDescent="0.25">
      <c r="A3291">
        <v>2017</v>
      </c>
    </row>
    <row r="3292" spans="1:1" x14ac:dyDescent="0.25">
      <c r="A3292">
        <v>2015</v>
      </c>
    </row>
    <row r="3293" spans="1:1" x14ac:dyDescent="0.25">
      <c r="A3293">
        <v>2015</v>
      </c>
    </row>
    <row r="3294" spans="1:1" x14ac:dyDescent="0.25">
      <c r="A3294">
        <v>2017</v>
      </c>
    </row>
    <row r="3295" spans="1:1" x14ac:dyDescent="0.25">
      <c r="A3295">
        <v>2015</v>
      </c>
    </row>
    <row r="3296" spans="1:1" x14ac:dyDescent="0.25">
      <c r="A3296">
        <v>2016</v>
      </c>
    </row>
    <row r="3297" spans="1:1" x14ac:dyDescent="0.25">
      <c r="A3297">
        <v>2015</v>
      </c>
    </row>
    <row r="3298" spans="1:1" x14ac:dyDescent="0.25">
      <c r="A3298">
        <v>2015</v>
      </c>
    </row>
    <row r="3299" spans="1:1" x14ac:dyDescent="0.25">
      <c r="A3299">
        <v>2015</v>
      </c>
    </row>
    <row r="3300" spans="1:1" x14ac:dyDescent="0.25">
      <c r="A3300">
        <v>2015</v>
      </c>
    </row>
    <row r="3301" spans="1:1" x14ac:dyDescent="0.25">
      <c r="A3301">
        <v>2015</v>
      </c>
    </row>
    <row r="3302" spans="1:1" x14ac:dyDescent="0.25">
      <c r="A3302">
        <v>2016</v>
      </c>
    </row>
    <row r="3303" spans="1:1" x14ac:dyDescent="0.25">
      <c r="A3303">
        <v>2016</v>
      </c>
    </row>
    <row r="3304" spans="1:1" x14ac:dyDescent="0.25">
      <c r="A3304">
        <v>2015</v>
      </c>
    </row>
    <row r="3305" spans="1:1" x14ac:dyDescent="0.25">
      <c r="A3305">
        <v>2016</v>
      </c>
    </row>
    <row r="3306" spans="1:1" x14ac:dyDescent="0.25">
      <c r="A3306">
        <v>2015</v>
      </c>
    </row>
    <row r="3307" spans="1:1" x14ac:dyDescent="0.25">
      <c r="A3307">
        <v>2016</v>
      </c>
    </row>
    <row r="3308" spans="1:1" x14ac:dyDescent="0.25">
      <c r="A3308">
        <v>2016</v>
      </c>
    </row>
    <row r="3309" spans="1:1" x14ac:dyDescent="0.25">
      <c r="A3309">
        <v>2016</v>
      </c>
    </row>
    <row r="3310" spans="1:1" x14ac:dyDescent="0.25">
      <c r="A3310">
        <v>2016</v>
      </c>
    </row>
    <row r="3311" spans="1:1" x14ac:dyDescent="0.25">
      <c r="A3311">
        <v>2015</v>
      </c>
    </row>
    <row r="3312" spans="1:1" x14ac:dyDescent="0.25">
      <c r="A3312">
        <v>2015</v>
      </c>
    </row>
    <row r="3313" spans="1:1" x14ac:dyDescent="0.25">
      <c r="A3313">
        <v>2016</v>
      </c>
    </row>
    <row r="3314" spans="1:1" x14ac:dyDescent="0.25">
      <c r="A3314">
        <v>2016</v>
      </c>
    </row>
    <row r="3315" spans="1:1" x14ac:dyDescent="0.25">
      <c r="A3315">
        <v>2015</v>
      </c>
    </row>
    <row r="3316" spans="1:1" x14ac:dyDescent="0.25">
      <c r="A3316">
        <v>2016</v>
      </c>
    </row>
    <row r="3317" spans="1:1" x14ac:dyDescent="0.25">
      <c r="A3317">
        <v>2014</v>
      </c>
    </row>
    <row r="3318" spans="1:1" x14ac:dyDescent="0.25">
      <c r="A3318">
        <v>2016</v>
      </c>
    </row>
    <row r="3319" spans="1:1" x14ac:dyDescent="0.25">
      <c r="A3319">
        <v>2016</v>
      </c>
    </row>
    <row r="3320" spans="1:1" x14ac:dyDescent="0.25">
      <c r="A3320">
        <v>2014</v>
      </c>
    </row>
    <row r="3321" spans="1:1" x14ac:dyDescent="0.25">
      <c r="A3321">
        <v>2016</v>
      </c>
    </row>
    <row r="3322" spans="1:1" x14ac:dyDescent="0.25">
      <c r="A3322">
        <v>2014</v>
      </c>
    </row>
    <row r="3323" spans="1:1" x14ac:dyDescent="0.25">
      <c r="A3323">
        <v>2016</v>
      </c>
    </row>
    <row r="3324" spans="1:1" x14ac:dyDescent="0.25">
      <c r="A3324">
        <v>2016</v>
      </c>
    </row>
    <row r="3325" spans="1:1" x14ac:dyDescent="0.25">
      <c r="A3325">
        <v>2016</v>
      </c>
    </row>
    <row r="3326" spans="1:1" x14ac:dyDescent="0.25">
      <c r="A3326">
        <v>2015</v>
      </c>
    </row>
    <row r="3327" spans="1:1" x14ac:dyDescent="0.25">
      <c r="A3327">
        <v>2015</v>
      </c>
    </row>
    <row r="3328" spans="1:1" x14ac:dyDescent="0.25">
      <c r="A3328">
        <v>2016</v>
      </c>
    </row>
    <row r="3329" spans="1:1" x14ac:dyDescent="0.25">
      <c r="A3329">
        <v>2014</v>
      </c>
    </row>
    <row r="3330" spans="1:1" x14ac:dyDescent="0.25">
      <c r="A3330">
        <v>2014</v>
      </c>
    </row>
    <row r="3331" spans="1:1" x14ac:dyDescent="0.25">
      <c r="A3331">
        <v>2015</v>
      </c>
    </row>
    <row r="3332" spans="1:1" x14ac:dyDescent="0.25">
      <c r="A3332">
        <v>2015</v>
      </c>
    </row>
    <row r="3333" spans="1:1" x14ac:dyDescent="0.25">
      <c r="A3333">
        <v>2014</v>
      </c>
    </row>
    <row r="3334" spans="1:1" x14ac:dyDescent="0.25">
      <c r="A3334">
        <v>2015</v>
      </c>
    </row>
    <row r="3335" spans="1:1" x14ac:dyDescent="0.25">
      <c r="A3335">
        <v>2015</v>
      </c>
    </row>
    <row r="3336" spans="1:1" x14ac:dyDescent="0.25">
      <c r="A3336">
        <v>2014</v>
      </c>
    </row>
    <row r="3337" spans="1:1" x14ac:dyDescent="0.25">
      <c r="A3337">
        <v>2016</v>
      </c>
    </row>
    <row r="3338" spans="1:1" x14ac:dyDescent="0.25">
      <c r="A3338">
        <v>2014</v>
      </c>
    </row>
    <row r="3339" spans="1:1" x14ac:dyDescent="0.25">
      <c r="A3339">
        <v>2017</v>
      </c>
    </row>
    <row r="3340" spans="1:1" x14ac:dyDescent="0.25">
      <c r="A3340">
        <v>2016</v>
      </c>
    </row>
    <row r="3341" spans="1:1" x14ac:dyDescent="0.25">
      <c r="A3341">
        <v>2016</v>
      </c>
    </row>
    <row r="3342" spans="1:1" x14ac:dyDescent="0.25">
      <c r="A3342">
        <v>2016</v>
      </c>
    </row>
    <row r="3343" spans="1:1" x14ac:dyDescent="0.25">
      <c r="A3343">
        <v>2015</v>
      </c>
    </row>
    <row r="3344" spans="1:1" x14ac:dyDescent="0.25">
      <c r="A3344">
        <v>2016</v>
      </c>
    </row>
    <row r="3345" spans="1:1" x14ac:dyDescent="0.25">
      <c r="A3345">
        <v>2014</v>
      </c>
    </row>
    <row r="3346" spans="1:1" x14ac:dyDescent="0.25">
      <c r="A3346">
        <v>2015</v>
      </c>
    </row>
    <row r="3347" spans="1:1" x14ac:dyDescent="0.25">
      <c r="A3347">
        <v>2015</v>
      </c>
    </row>
    <row r="3348" spans="1:1" x14ac:dyDescent="0.25">
      <c r="A3348">
        <v>2016</v>
      </c>
    </row>
    <row r="3349" spans="1:1" x14ac:dyDescent="0.25">
      <c r="A3349">
        <v>2016</v>
      </c>
    </row>
    <row r="3350" spans="1:1" x14ac:dyDescent="0.25">
      <c r="A3350">
        <v>2016</v>
      </c>
    </row>
    <row r="3351" spans="1:1" x14ac:dyDescent="0.25">
      <c r="A3351">
        <v>2015</v>
      </c>
    </row>
    <row r="3352" spans="1:1" x14ac:dyDescent="0.25">
      <c r="A3352">
        <v>2014</v>
      </c>
    </row>
    <row r="3353" spans="1:1" x14ac:dyDescent="0.25">
      <c r="A3353">
        <v>2016</v>
      </c>
    </row>
    <row r="3354" spans="1:1" x14ac:dyDescent="0.25">
      <c r="A3354">
        <v>2016</v>
      </c>
    </row>
    <row r="3355" spans="1:1" x14ac:dyDescent="0.25">
      <c r="A3355">
        <v>2015</v>
      </c>
    </row>
    <row r="3356" spans="1:1" x14ac:dyDescent="0.25">
      <c r="A3356">
        <v>2016</v>
      </c>
    </row>
    <row r="3357" spans="1:1" x14ac:dyDescent="0.25">
      <c r="A3357">
        <v>2016</v>
      </c>
    </row>
    <row r="3358" spans="1:1" x14ac:dyDescent="0.25">
      <c r="A3358">
        <v>2014</v>
      </c>
    </row>
    <row r="3359" spans="1:1" x14ac:dyDescent="0.25">
      <c r="A3359">
        <v>2014</v>
      </c>
    </row>
    <row r="3360" spans="1:1" x14ac:dyDescent="0.25">
      <c r="A3360">
        <v>2017</v>
      </c>
    </row>
    <row r="3361" spans="1:1" x14ac:dyDescent="0.25">
      <c r="A3361">
        <v>2016</v>
      </c>
    </row>
    <row r="3362" spans="1:1" x14ac:dyDescent="0.25">
      <c r="A3362">
        <v>2014</v>
      </c>
    </row>
    <row r="3363" spans="1:1" x14ac:dyDescent="0.25">
      <c r="A3363">
        <v>2015</v>
      </c>
    </row>
    <row r="3364" spans="1:1" x14ac:dyDescent="0.25">
      <c r="A3364">
        <v>2014</v>
      </c>
    </row>
    <row r="3365" spans="1:1" x14ac:dyDescent="0.25">
      <c r="A3365">
        <v>2016</v>
      </c>
    </row>
    <row r="3366" spans="1:1" x14ac:dyDescent="0.25">
      <c r="A3366">
        <v>2015</v>
      </c>
    </row>
    <row r="3367" spans="1:1" x14ac:dyDescent="0.25">
      <c r="A3367">
        <v>2015</v>
      </c>
    </row>
    <row r="3368" spans="1:1" x14ac:dyDescent="0.25">
      <c r="A3368">
        <v>2015</v>
      </c>
    </row>
    <row r="3369" spans="1:1" x14ac:dyDescent="0.25">
      <c r="A3369">
        <v>2014</v>
      </c>
    </row>
    <row r="3370" spans="1:1" x14ac:dyDescent="0.25">
      <c r="A3370">
        <v>2016</v>
      </c>
    </row>
    <row r="3371" spans="1:1" x14ac:dyDescent="0.25">
      <c r="A3371">
        <v>2016</v>
      </c>
    </row>
    <row r="3372" spans="1:1" x14ac:dyDescent="0.25">
      <c r="A3372">
        <v>2015</v>
      </c>
    </row>
    <row r="3373" spans="1:1" x14ac:dyDescent="0.25">
      <c r="A3373">
        <v>2014</v>
      </c>
    </row>
    <row r="3374" spans="1:1" x14ac:dyDescent="0.25">
      <c r="A3374">
        <v>2015</v>
      </c>
    </row>
    <row r="3375" spans="1:1" x14ac:dyDescent="0.25">
      <c r="A3375">
        <v>2015</v>
      </c>
    </row>
    <row r="3376" spans="1:1" x14ac:dyDescent="0.25">
      <c r="A3376">
        <v>2014</v>
      </c>
    </row>
    <row r="3377" spans="1:1" x14ac:dyDescent="0.25">
      <c r="A3377">
        <v>2015</v>
      </c>
    </row>
    <row r="3378" spans="1:1" x14ac:dyDescent="0.25">
      <c r="A3378">
        <v>2015</v>
      </c>
    </row>
    <row r="3379" spans="1:1" x14ac:dyDescent="0.25">
      <c r="A3379">
        <v>2014</v>
      </c>
    </row>
    <row r="3380" spans="1:1" x14ac:dyDescent="0.25">
      <c r="A3380">
        <v>2015</v>
      </c>
    </row>
    <row r="3381" spans="1:1" x14ac:dyDescent="0.25">
      <c r="A3381">
        <v>2014</v>
      </c>
    </row>
    <row r="3382" spans="1:1" x14ac:dyDescent="0.25">
      <c r="A3382">
        <v>2015</v>
      </c>
    </row>
    <row r="3383" spans="1:1" x14ac:dyDescent="0.25">
      <c r="A3383">
        <v>2016</v>
      </c>
    </row>
    <row r="3384" spans="1:1" x14ac:dyDescent="0.25">
      <c r="A3384">
        <v>2016</v>
      </c>
    </row>
    <row r="3385" spans="1:1" x14ac:dyDescent="0.25">
      <c r="A3385">
        <v>2015</v>
      </c>
    </row>
    <row r="3386" spans="1:1" x14ac:dyDescent="0.25">
      <c r="A3386">
        <v>2014</v>
      </c>
    </row>
    <row r="3387" spans="1:1" x14ac:dyDescent="0.25">
      <c r="A3387">
        <v>2014</v>
      </c>
    </row>
    <row r="3388" spans="1:1" x14ac:dyDescent="0.25">
      <c r="A3388">
        <v>2014</v>
      </c>
    </row>
    <row r="3389" spans="1:1" x14ac:dyDescent="0.25">
      <c r="A3389">
        <v>2015</v>
      </c>
    </row>
    <row r="3390" spans="1:1" x14ac:dyDescent="0.25">
      <c r="A3390">
        <v>2016</v>
      </c>
    </row>
    <row r="3391" spans="1:1" x14ac:dyDescent="0.25">
      <c r="A3391">
        <v>2014</v>
      </c>
    </row>
    <row r="3392" spans="1:1" x14ac:dyDescent="0.25">
      <c r="A3392">
        <v>2014</v>
      </c>
    </row>
    <row r="3393" spans="1:1" x14ac:dyDescent="0.25">
      <c r="A3393">
        <v>2016</v>
      </c>
    </row>
    <row r="3394" spans="1:1" x14ac:dyDescent="0.25">
      <c r="A3394">
        <v>2014</v>
      </c>
    </row>
    <row r="3395" spans="1:1" x14ac:dyDescent="0.25">
      <c r="A3395">
        <v>2014</v>
      </c>
    </row>
    <row r="3396" spans="1:1" x14ac:dyDescent="0.25">
      <c r="A3396">
        <v>2015</v>
      </c>
    </row>
    <row r="3397" spans="1:1" x14ac:dyDescent="0.25">
      <c r="A3397">
        <v>2014</v>
      </c>
    </row>
    <row r="3398" spans="1:1" x14ac:dyDescent="0.25">
      <c r="A3398">
        <v>2016</v>
      </c>
    </row>
    <row r="3399" spans="1:1" x14ac:dyDescent="0.25">
      <c r="A3399">
        <v>2014</v>
      </c>
    </row>
    <row r="3400" spans="1:1" x14ac:dyDescent="0.25">
      <c r="A3400">
        <v>2015</v>
      </c>
    </row>
    <row r="3401" spans="1:1" x14ac:dyDescent="0.25">
      <c r="A3401">
        <v>2014</v>
      </c>
    </row>
    <row r="3402" spans="1:1" x14ac:dyDescent="0.25">
      <c r="A3402">
        <v>2015</v>
      </c>
    </row>
    <row r="3403" spans="1:1" x14ac:dyDescent="0.25">
      <c r="A3403">
        <v>2015</v>
      </c>
    </row>
    <row r="3404" spans="1:1" x14ac:dyDescent="0.25">
      <c r="A3404">
        <v>2015</v>
      </c>
    </row>
    <row r="3405" spans="1:1" x14ac:dyDescent="0.25">
      <c r="A3405">
        <v>2015</v>
      </c>
    </row>
    <row r="3406" spans="1:1" x14ac:dyDescent="0.25">
      <c r="A3406">
        <v>2016</v>
      </c>
    </row>
    <row r="3407" spans="1:1" x14ac:dyDescent="0.25">
      <c r="A3407">
        <v>2014</v>
      </c>
    </row>
    <row r="3408" spans="1:1" x14ac:dyDescent="0.25">
      <c r="A3408">
        <v>2014</v>
      </c>
    </row>
    <row r="3409" spans="1:1" x14ac:dyDescent="0.25">
      <c r="A3409">
        <v>2014</v>
      </c>
    </row>
    <row r="3410" spans="1:1" x14ac:dyDescent="0.25">
      <c r="A3410">
        <v>2016</v>
      </c>
    </row>
    <row r="3411" spans="1:1" x14ac:dyDescent="0.25">
      <c r="A3411">
        <v>2016</v>
      </c>
    </row>
    <row r="3412" spans="1:1" x14ac:dyDescent="0.25">
      <c r="A3412">
        <v>2015</v>
      </c>
    </row>
    <row r="3413" spans="1:1" x14ac:dyDescent="0.25">
      <c r="A3413">
        <v>2014</v>
      </c>
    </row>
    <row r="3414" spans="1:1" x14ac:dyDescent="0.25">
      <c r="A3414">
        <v>2015</v>
      </c>
    </row>
    <row r="3415" spans="1:1" x14ac:dyDescent="0.25">
      <c r="A3415">
        <v>2016</v>
      </c>
    </row>
    <row r="3416" spans="1:1" x14ac:dyDescent="0.25">
      <c r="A3416">
        <v>2016</v>
      </c>
    </row>
    <row r="3417" spans="1:1" x14ac:dyDescent="0.25">
      <c r="A3417">
        <v>2015</v>
      </c>
    </row>
    <row r="3418" spans="1:1" x14ac:dyDescent="0.25">
      <c r="A3418">
        <v>2014</v>
      </c>
    </row>
    <row r="3419" spans="1:1" x14ac:dyDescent="0.25">
      <c r="A3419">
        <v>2014</v>
      </c>
    </row>
    <row r="3420" spans="1:1" x14ac:dyDescent="0.25">
      <c r="A3420">
        <v>2016</v>
      </c>
    </row>
    <row r="3421" spans="1:1" x14ac:dyDescent="0.25">
      <c r="A3421">
        <v>2016</v>
      </c>
    </row>
    <row r="3422" spans="1:1" x14ac:dyDescent="0.25">
      <c r="A3422">
        <v>2015</v>
      </c>
    </row>
    <row r="3423" spans="1:1" x14ac:dyDescent="0.25">
      <c r="A3423">
        <v>2015</v>
      </c>
    </row>
    <row r="3424" spans="1:1" x14ac:dyDescent="0.25">
      <c r="A3424">
        <v>2015</v>
      </c>
    </row>
    <row r="3425" spans="1:1" x14ac:dyDescent="0.25">
      <c r="A3425">
        <v>2015</v>
      </c>
    </row>
    <row r="3426" spans="1:1" x14ac:dyDescent="0.25">
      <c r="A3426">
        <v>2014</v>
      </c>
    </row>
    <row r="3427" spans="1:1" x14ac:dyDescent="0.25">
      <c r="A3427">
        <v>2014</v>
      </c>
    </row>
    <row r="3428" spans="1:1" x14ac:dyDescent="0.25">
      <c r="A3428">
        <v>2014</v>
      </c>
    </row>
    <row r="3429" spans="1:1" x14ac:dyDescent="0.25">
      <c r="A3429">
        <v>2015</v>
      </c>
    </row>
    <row r="3430" spans="1:1" x14ac:dyDescent="0.25">
      <c r="A3430">
        <v>2016</v>
      </c>
    </row>
    <row r="3431" spans="1:1" x14ac:dyDescent="0.25">
      <c r="A3431">
        <v>2014</v>
      </c>
    </row>
    <row r="3432" spans="1:1" x14ac:dyDescent="0.25">
      <c r="A3432">
        <v>2014</v>
      </c>
    </row>
    <row r="3433" spans="1:1" x14ac:dyDescent="0.25">
      <c r="A3433">
        <v>2016</v>
      </c>
    </row>
    <row r="3434" spans="1:1" x14ac:dyDescent="0.25">
      <c r="A3434">
        <v>2014</v>
      </c>
    </row>
    <row r="3435" spans="1:1" x14ac:dyDescent="0.25">
      <c r="A3435">
        <v>2014</v>
      </c>
    </row>
    <row r="3436" spans="1:1" x14ac:dyDescent="0.25">
      <c r="A3436">
        <v>2016</v>
      </c>
    </row>
    <row r="3437" spans="1:1" x14ac:dyDescent="0.25">
      <c r="A3437">
        <v>2014</v>
      </c>
    </row>
    <row r="3438" spans="1:1" x14ac:dyDescent="0.25">
      <c r="A3438">
        <v>2015</v>
      </c>
    </row>
    <row r="3439" spans="1:1" x14ac:dyDescent="0.25">
      <c r="A3439">
        <v>2015</v>
      </c>
    </row>
    <row r="3440" spans="1:1" x14ac:dyDescent="0.25">
      <c r="A3440">
        <v>2016</v>
      </c>
    </row>
    <row r="3441" spans="1:1" x14ac:dyDescent="0.25">
      <c r="A3441">
        <v>2014</v>
      </c>
    </row>
    <row r="3442" spans="1:1" x14ac:dyDescent="0.25">
      <c r="A3442">
        <v>2015</v>
      </c>
    </row>
    <row r="3443" spans="1:1" x14ac:dyDescent="0.25">
      <c r="A3443">
        <v>2015</v>
      </c>
    </row>
    <row r="3444" spans="1:1" x14ac:dyDescent="0.25">
      <c r="A3444">
        <v>2014</v>
      </c>
    </row>
    <row r="3445" spans="1:1" x14ac:dyDescent="0.25">
      <c r="A3445">
        <v>2016</v>
      </c>
    </row>
    <row r="3446" spans="1:1" x14ac:dyDescent="0.25">
      <c r="A3446">
        <v>2015</v>
      </c>
    </row>
    <row r="3447" spans="1:1" x14ac:dyDescent="0.25">
      <c r="A3447">
        <v>2015</v>
      </c>
    </row>
    <row r="3448" spans="1:1" x14ac:dyDescent="0.25">
      <c r="A3448">
        <v>2016</v>
      </c>
    </row>
    <row r="3449" spans="1:1" x14ac:dyDescent="0.25">
      <c r="A3449">
        <v>2014</v>
      </c>
    </row>
    <row r="3450" spans="1:1" x14ac:dyDescent="0.25">
      <c r="A3450">
        <v>2016</v>
      </c>
    </row>
    <row r="3451" spans="1:1" x14ac:dyDescent="0.25">
      <c r="A3451">
        <v>2015</v>
      </c>
    </row>
    <row r="3452" spans="1:1" x14ac:dyDescent="0.25">
      <c r="A3452">
        <v>2015</v>
      </c>
    </row>
    <row r="3453" spans="1:1" x14ac:dyDescent="0.25">
      <c r="A3453">
        <v>2014</v>
      </c>
    </row>
    <row r="3454" spans="1:1" x14ac:dyDescent="0.25">
      <c r="A3454">
        <v>2016</v>
      </c>
    </row>
    <row r="3455" spans="1:1" x14ac:dyDescent="0.25">
      <c r="A3455">
        <v>2014</v>
      </c>
    </row>
    <row r="3456" spans="1:1" x14ac:dyDescent="0.25">
      <c r="A3456">
        <v>2016</v>
      </c>
    </row>
    <row r="3457" spans="1:1" x14ac:dyDescent="0.25">
      <c r="A3457">
        <v>2014</v>
      </c>
    </row>
    <row r="3458" spans="1:1" x14ac:dyDescent="0.25">
      <c r="A3458">
        <v>2015</v>
      </c>
    </row>
    <row r="3459" spans="1:1" x14ac:dyDescent="0.25">
      <c r="A3459">
        <v>2015</v>
      </c>
    </row>
    <row r="3460" spans="1:1" x14ac:dyDescent="0.25">
      <c r="A3460">
        <v>2016</v>
      </c>
    </row>
    <row r="3461" spans="1:1" x14ac:dyDescent="0.25">
      <c r="A3461">
        <v>2014</v>
      </c>
    </row>
    <row r="3462" spans="1:1" x14ac:dyDescent="0.25">
      <c r="A3462">
        <v>2016</v>
      </c>
    </row>
    <row r="3463" spans="1:1" x14ac:dyDescent="0.25">
      <c r="A3463">
        <v>2015</v>
      </c>
    </row>
    <row r="3464" spans="1:1" x14ac:dyDescent="0.25">
      <c r="A3464">
        <v>2016</v>
      </c>
    </row>
    <row r="3465" spans="1:1" x14ac:dyDescent="0.25">
      <c r="A3465">
        <v>2016</v>
      </c>
    </row>
    <row r="3466" spans="1:1" x14ac:dyDescent="0.25">
      <c r="A3466">
        <v>2015</v>
      </c>
    </row>
    <row r="3467" spans="1:1" x14ac:dyDescent="0.25">
      <c r="A3467">
        <v>2016</v>
      </c>
    </row>
    <row r="3468" spans="1:1" x14ac:dyDescent="0.25">
      <c r="A3468">
        <v>2015</v>
      </c>
    </row>
    <row r="3469" spans="1:1" x14ac:dyDescent="0.25">
      <c r="A3469">
        <v>2016</v>
      </c>
    </row>
    <row r="3470" spans="1:1" x14ac:dyDescent="0.25">
      <c r="A3470">
        <v>2016</v>
      </c>
    </row>
    <row r="3471" spans="1:1" x14ac:dyDescent="0.25">
      <c r="A3471">
        <v>2016</v>
      </c>
    </row>
    <row r="3472" spans="1:1" x14ac:dyDescent="0.25">
      <c r="A3472">
        <v>2014</v>
      </c>
    </row>
    <row r="3473" spans="1:1" x14ac:dyDescent="0.25">
      <c r="A3473">
        <v>2014</v>
      </c>
    </row>
    <row r="3474" spans="1:1" x14ac:dyDescent="0.25">
      <c r="A3474">
        <v>2015</v>
      </c>
    </row>
    <row r="3475" spans="1:1" x14ac:dyDescent="0.25">
      <c r="A3475">
        <v>2016</v>
      </c>
    </row>
    <row r="3476" spans="1:1" x14ac:dyDescent="0.25">
      <c r="A3476">
        <v>2014</v>
      </c>
    </row>
    <row r="3477" spans="1:1" x14ac:dyDescent="0.25">
      <c r="A3477">
        <v>2014</v>
      </c>
    </row>
    <row r="3478" spans="1:1" x14ac:dyDescent="0.25">
      <c r="A3478">
        <v>2015</v>
      </c>
    </row>
    <row r="3479" spans="1:1" x14ac:dyDescent="0.25">
      <c r="A3479">
        <v>2015</v>
      </c>
    </row>
    <row r="3480" spans="1:1" x14ac:dyDescent="0.25">
      <c r="A3480">
        <v>2014</v>
      </c>
    </row>
    <row r="3481" spans="1:1" x14ac:dyDescent="0.25">
      <c r="A3481">
        <v>2015</v>
      </c>
    </row>
    <row r="3482" spans="1:1" x14ac:dyDescent="0.25">
      <c r="A3482">
        <v>2014</v>
      </c>
    </row>
    <row r="3483" spans="1:1" x14ac:dyDescent="0.25">
      <c r="A3483">
        <v>2014</v>
      </c>
    </row>
    <row r="3484" spans="1:1" x14ac:dyDescent="0.25">
      <c r="A3484">
        <v>2014</v>
      </c>
    </row>
    <row r="3485" spans="1:1" x14ac:dyDescent="0.25">
      <c r="A3485">
        <v>2016</v>
      </c>
    </row>
    <row r="3486" spans="1:1" x14ac:dyDescent="0.25">
      <c r="A3486">
        <v>2016</v>
      </c>
    </row>
    <row r="3487" spans="1:1" x14ac:dyDescent="0.25">
      <c r="A3487">
        <v>2015</v>
      </c>
    </row>
    <row r="3488" spans="1:1" x14ac:dyDescent="0.25">
      <c r="A3488">
        <v>2015</v>
      </c>
    </row>
    <row r="3489" spans="1:1" x14ac:dyDescent="0.25">
      <c r="A3489">
        <v>2015</v>
      </c>
    </row>
    <row r="3490" spans="1:1" x14ac:dyDescent="0.25">
      <c r="A3490">
        <v>2014</v>
      </c>
    </row>
    <row r="3491" spans="1:1" x14ac:dyDescent="0.25">
      <c r="A3491">
        <v>2016</v>
      </c>
    </row>
    <row r="3492" spans="1:1" x14ac:dyDescent="0.25">
      <c r="A3492">
        <v>2015</v>
      </c>
    </row>
    <row r="3493" spans="1:1" x14ac:dyDescent="0.25">
      <c r="A3493">
        <v>2015</v>
      </c>
    </row>
    <row r="3494" spans="1:1" x14ac:dyDescent="0.25">
      <c r="A3494">
        <v>2014</v>
      </c>
    </row>
    <row r="3495" spans="1:1" x14ac:dyDescent="0.25">
      <c r="A3495">
        <v>2016</v>
      </c>
    </row>
    <row r="3496" spans="1:1" x14ac:dyDescent="0.25">
      <c r="A3496">
        <v>2014</v>
      </c>
    </row>
    <row r="3497" spans="1:1" x14ac:dyDescent="0.25">
      <c r="A3497">
        <v>2016</v>
      </c>
    </row>
    <row r="3498" spans="1:1" x14ac:dyDescent="0.25">
      <c r="A3498">
        <v>2016</v>
      </c>
    </row>
    <row r="3499" spans="1:1" x14ac:dyDescent="0.25">
      <c r="A3499">
        <v>2016</v>
      </c>
    </row>
    <row r="3500" spans="1:1" x14ac:dyDescent="0.25">
      <c r="A3500">
        <v>2015</v>
      </c>
    </row>
    <row r="3501" spans="1:1" x14ac:dyDescent="0.25">
      <c r="A3501">
        <v>2016</v>
      </c>
    </row>
    <row r="3502" spans="1:1" x14ac:dyDescent="0.25">
      <c r="A3502">
        <v>2015</v>
      </c>
    </row>
    <row r="3503" spans="1:1" x14ac:dyDescent="0.25">
      <c r="A3503">
        <v>2016</v>
      </c>
    </row>
    <row r="3504" spans="1:1" x14ac:dyDescent="0.25">
      <c r="A3504">
        <v>2016</v>
      </c>
    </row>
    <row r="3505" spans="1:1" x14ac:dyDescent="0.25">
      <c r="A3505">
        <v>2015</v>
      </c>
    </row>
    <row r="3506" spans="1:1" x14ac:dyDescent="0.25">
      <c r="A3506">
        <v>2014</v>
      </c>
    </row>
    <row r="3507" spans="1:1" x14ac:dyDescent="0.25">
      <c r="A3507">
        <v>2014</v>
      </c>
    </row>
    <row r="3508" spans="1:1" x14ac:dyDescent="0.25">
      <c r="A3508">
        <v>2016</v>
      </c>
    </row>
    <row r="3509" spans="1:1" x14ac:dyDescent="0.25">
      <c r="A3509">
        <v>2016</v>
      </c>
    </row>
    <row r="3510" spans="1:1" x14ac:dyDescent="0.25">
      <c r="A3510">
        <v>2014</v>
      </c>
    </row>
    <row r="3511" spans="1:1" x14ac:dyDescent="0.25">
      <c r="A3511">
        <v>2014</v>
      </c>
    </row>
    <row r="3512" spans="1:1" x14ac:dyDescent="0.25">
      <c r="A3512">
        <v>2014</v>
      </c>
    </row>
    <row r="3513" spans="1:1" x14ac:dyDescent="0.25">
      <c r="A3513">
        <v>2015</v>
      </c>
    </row>
    <row r="3514" spans="1:1" x14ac:dyDescent="0.25">
      <c r="A3514">
        <v>2014</v>
      </c>
    </row>
    <row r="3515" spans="1:1" x14ac:dyDescent="0.25">
      <c r="A3515">
        <v>2015</v>
      </c>
    </row>
    <row r="3516" spans="1:1" x14ac:dyDescent="0.25">
      <c r="A3516">
        <v>2015</v>
      </c>
    </row>
    <row r="3517" spans="1:1" x14ac:dyDescent="0.25">
      <c r="A3517">
        <v>2014</v>
      </c>
    </row>
    <row r="3518" spans="1:1" x14ac:dyDescent="0.25">
      <c r="A3518">
        <v>2014</v>
      </c>
    </row>
    <row r="3519" spans="1:1" x14ac:dyDescent="0.25">
      <c r="A3519">
        <v>2014</v>
      </c>
    </row>
    <row r="3520" spans="1:1" x14ac:dyDescent="0.25">
      <c r="A3520">
        <v>2015</v>
      </c>
    </row>
    <row r="3521" spans="1:1" x14ac:dyDescent="0.25">
      <c r="A3521">
        <v>2015</v>
      </c>
    </row>
    <row r="3522" spans="1:1" x14ac:dyDescent="0.25">
      <c r="A3522">
        <v>2014</v>
      </c>
    </row>
    <row r="3523" spans="1:1" x14ac:dyDescent="0.25">
      <c r="A3523">
        <v>2015</v>
      </c>
    </row>
    <row r="3524" spans="1:1" x14ac:dyDescent="0.25">
      <c r="A3524">
        <v>2016</v>
      </c>
    </row>
    <row r="3525" spans="1:1" x14ac:dyDescent="0.25">
      <c r="A3525">
        <v>2014</v>
      </c>
    </row>
    <row r="3526" spans="1:1" x14ac:dyDescent="0.25">
      <c r="A3526">
        <v>2015</v>
      </c>
    </row>
    <row r="3527" spans="1:1" x14ac:dyDescent="0.25">
      <c r="A3527">
        <v>2016</v>
      </c>
    </row>
    <row r="3528" spans="1:1" x14ac:dyDescent="0.25">
      <c r="A3528">
        <v>2015</v>
      </c>
    </row>
    <row r="3529" spans="1:1" x14ac:dyDescent="0.25">
      <c r="A3529">
        <v>2016</v>
      </c>
    </row>
    <row r="3530" spans="1:1" x14ac:dyDescent="0.25">
      <c r="A3530">
        <v>2015</v>
      </c>
    </row>
    <row r="3531" spans="1:1" x14ac:dyDescent="0.25">
      <c r="A3531">
        <v>2016</v>
      </c>
    </row>
    <row r="3532" spans="1:1" x14ac:dyDescent="0.25">
      <c r="A3532">
        <v>2016</v>
      </c>
    </row>
    <row r="3533" spans="1:1" x14ac:dyDescent="0.25">
      <c r="A3533">
        <v>2014</v>
      </c>
    </row>
    <row r="3534" spans="1:1" x14ac:dyDescent="0.25">
      <c r="A3534">
        <v>2015</v>
      </c>
    </row>
    <row r="3535" spans="1:1" x14ac:dyDescent="0.25">
      <c r="A3535">
        <v>2015</v>
      </c>
    </row>
    <row r="3536" spans="1:1" x14ac:dyDescent="0.25">
      <c r="A3536">
        <v>2015</v>
      </c>
    </row>
    <row r="3537" spans="1:1" x14ac:dyDescent="0.25">
      <c r="A3537">
        <v>2015</v>
      </c>
    </row>
    <row r="3538" spans="1:1" x14ac:dyDescent="0.25">
      <c r="A3538">
        <v>2014</v>
      </c>
    </row>
    <row r="3539" spans="1:1" x14ac:dyDescent="0.25">
      <c r="A3539">
        <v>2016</v>
      </c>
    </row>
    <row r="3540" spans="1:1" x14ac:dyDescent="0.25">
      <c r="A3540">
        <v>2016</v>
      </c>
    </row>
    <row r="3541" spans="1:1" x14ac:dyDescent="0.25">
      <c r="A3541">
        <v>2016</v>
      </c>
    </row>
    <row r="3542" spans="1:1" x14ac:dyDescent="0.25">
      <c r="A3542">
        <v>2015</v>
      </c>
    </row>
    <row r="3543" spans="1:1" x14ac:dyDescent="0.25">
      <c r="A3543">
        <v>2014</v>
      </c>
    </row>
    <row r="3544" spans="1:1" x14ac:dyDescent="0.25">
      <c r="A3544">
        <v>2015</v>
      </c>
    </row>
    <row r="3545" spans="1:1" x14ac:dyDescent="0.25">
      <c r="A3545">
        <v>2015</v>
      </c>
    </row>
    <row r="3546" spans="1:1" x14ac:dyDescent="0.25">
      <c r="A3546">
        <v>2015</v>
      </c>
    </row>
    <row r="3547" spans="1:1" x14ac:dyDescent="0.25">
      <c r="A3547">
        <v>2015</v>
      </c>
    </row>
    <row r="3548" spans="1:1" x14ac:dyDescent="0.25">
      <c r="A3548">
        <v>2016</v>
      </c>
    </row>
    <row r="3549" spans="1:1" x14ac:dyDescent="0.25">
      <c r="A3549">
        <v>2016</v>
      </c>
    </row>
    <row r="3550" spans="1:1" x14ac:dyDescent="0.25">
      <c r="A3550">
        <v>2015</v>
      </c>
    </row>
    <row r="3551" spans="1:1" x14ac:dyDescent="0.25">
      <c r="A3551">
        <v>2016</v>
      </c>
    </row>
    <row r="3552" spans="1:1" x14ac:dyDescent="0.25">
      <c r="A3552">
        <v>2014</v>
      </c>
    </row>
    <row r="3553" spans="1:1" x14ac:dyDescent="0.25">
      <c r="A3553">
        <v>2014</v>
      </c>
    </row>
    <row r="3554" spans="1:1" x14ac:dyDescent="0.25">
      <c r="A3554">
        <v>2015</v>
      </c>
    </row>
    <row r="3555" spans="1:1" x14ac:dyDescent="0.25">
      <c r="A3555">
        <v>2015</v>
      </c>
    </row>
    <row r="3556" spans="1:1" x14ac:dyDescent="0.25">
      <c r="A3556">
        <v>2016</v>
      </c>
    </row>
    <row r="3557" spans="1:1" x14ac:dyDescent="0.25">
      <c r="A3557">
        <v>2014</v>
      </c>
    </row>
    <row r="3558" spans="1:1" x14ac:dyDescent="0.25">
      <c r="A3558">
        <v>2014</v>
      </c>
    </row>
    <row r="3559" spans="1:1" x14ac:dyDescent="0.25">
      <c r="A3559">
        <v>2015</v>
      </c>
    </row>
    <row r="3560" spans="1:1" x14ac:dyDescent="0.25">
      <c r="A3560">
        <v>2015</v>
      </c>
    </row>
    <row r="3561" spans="1:1" x14ac:dyDescent="0.25">
      <c r="A3561">
        <v>2015</v>
      </c>
    </row>
    <row r="3562" spans="1:1" x14ac:dyDescent="0.25">
      <c r="A3562">
        <v>2015</v>
      </c>
    </row>
    <row r="3563" spans="1:1" x14ac:dyDescent="0.25">
      <c r="A3563">
        <v>2016</v>
      </c>
    </row>
    <row r="3564" spans="1:1" x14ac:dyDescent="0.25">
      <c r="A3564">
        <v>2016</v>
      </c>
    </row>
    <row r="3565" spans="1:1" x14ac:dyDescent="0.25">
      <c r="A3565">
        <v>2015</v>
      </c>
    </row>
    <row r="3566" spans="1:1" x14ac:dyDescent="0.25">
      <c r="A3566">
        <v>2014</v>
      </c>
    </row>
    <row r="3567" spans="1:1" x14ac:dyDescent="0.25">
      <c r="A3567">
        <v>2014</v>
      </c>
    </row>
    <row r="3568" spans="1:1" x14ac:dyDescent="0.25">
      <c r="A3568">
        <v>2015</v>
      </c>
    </row>
    <row r="3569" spans="1:1" x14ac:dyDescent="0.25">
      <c r="A3569">
        <v>2014</v>
      </c>
    </row>
    <row r="3570" spans="1:1" x14ac:dyDescent="0.25">
      <c r="A3570">
        <v>2014</v>
      </c>
    </row>
    <row r="3571" spans="1:1" x14ac:dyDescent="0.25">
      <c r="A3571">
        <v>2014</v>
      </c>
    </row>
    <row r="3572" spans="1:1" x14ac:dyDescent="0.25">
      <c r="A3572">
        <v>2014</v>
      </c>
    </row>
    <row r="3573" spans="1:1" x14ac:dyDescent="0.25">
      <c r="A3573">
        <v>2015</v>
      </c>
    </row>
    <row r="3574" spans="1:1" x14ac:dyDescent="0.25">
      <c r="A3574">
        <v>2014</v>
      </c>
    </row>
    <row r="3575" spans="1:1" x14ac:dyDescent="0.25">
      <c r="A3575">
        <v>2014</v>
      </c>
    </row>
    <row r="3576" spans="1:1" x14ac:dyDescent="0.25">
      <c r="A3576">
        <v>2016</v>
      </c>
    </row>
    <row r="3577" spans="1:1" x14ac:dyDescent="0.25">
      <c r="A3577">
        <v>2016</v>
      </c>
    </row>
    <row r="3578" spans="1:1" x14ac:dyDescent="0.25">
      <c r="A3578">
        <v>2015</v>
      </c>
    </row>
    <row r="3579" spans="1:1" x14ac:dyDescent="0.25">
      <c r="A3579">
        <v>2016</v>
      </c>
    </row>
    <row r="3580" spans="1:1" x14ac:dyDescent="0.25">
      <c r="A3580">
        <v>2016</v>
      </c>
    </row>
    <row r="3581" spans="1:1" x14ac:dyDescent="0.25">
      <c r="A3581">
        <v>2015</v>
      </c>
    </row>
    <row r="3582" spans="1:1" x14ac:dyDescent="0.25">
      <c r="A3582">
        <v>2014</v>
      </c>
    </row>
    <row r="3583" spans="1:1" x14ac:dyDescent="0.25">
      <c r="A3583">
        <v>2016</v>
      </c>
    </row>
    <row r="3584" spans="1:1" x14ac:dyDescent="0.25">
      <c r="A3584">
        <v>2016</v>
      </c>
    </row>
    <row r="3585" spans="1:1" x14ac:dyDescent="0.25">
      <c r="A3585">
        <v>2015</v>
      </c>
    </row>
    <row r="3586" spans="1:1" x14ac:dyDescent="0.25">
      <c r="A3586">
        <v>2014</v>
      </c>
    </row>
    <row r="3587" spans="1:1" x14ac:dyDescent="0.25">
      <c r="A3587">
        <v>2016</v>
      </c>
    </row>
    <row r="3588" spans="1:1" x14ac:dyDescent="0.25">
      <c r="A3588">
        <v>2016</v>
      </c>
    </row>
    <row r="3589" spans="1:1" x14ac:dyDescent="0.25">
      <c r="A3589">
        <v>2015</v>
      </c>
    </row>
    <row r="3590" spans="1:1" x14ac:dyDescent="0.25">
      <c r="A3590">
        <v>2015</v>
      </c>
    </row>
    <row r="3591" spans="1:1" x14ac:dyDescent="0.25">
      <c r="A3591">
        <v>2014</v>
      </c>
    </row>
    <row r="3592" spans="1:1" x14ac:dyDescent="0.25">
      <c r="A3592">
        <v>2014</v>
      </c>
    </row>
    <row r="3593" spans="1:1" x14ac:dyDescent="0.25">
      <c r="A3593">
        <v>2014</v>
      </c>
    </row>
    <row r="3594" spans="1:1" x14ac:dyDescent="0.25">
      <c r="A3594">
        <v>2014</v>
      </c>
    </row>
    <row r="3595" spans="1:1" x14ac:dyDescent="0.25">
      <c r="A3595">
        <v>2016</v>
      </c>
    </row>
    <row r="3596" spans="1:1" x14ac:dyDescent="0.25">
      <c r="A3596">
        <v>2015</v>
      </c>
    </row>
    <row r="3597" spans="1:1" x14ac:dyDescent="0.25">
      <c r="A3597">
        <v>2014</v>
      </c>
    </row>
    <row r="3598" spans="1:1" x14ac:dyDescent="0.25">
      <c r="A3598">
        <v>2016</v>
      </c>
    </row>
    <row r="3599" spans="1:1" x14ac:dyDescent="0.25">
      <c r="A3599">
        <v>2014</v>
      </c>
    </row>
    <row r="3600" spans="1:1" x14ac:dyDescent="0.25">
      <c r="A3600">
        <v>2015</v>
      </c>
    </row>
    <row r="3601" spans="1:1" x14ac:dyDescent="0.25">
      <c r="A3601">
        <v>2016</v>
      </c>
    </row>
    <row r="3602" spans="1:1" x14ac:dyDescent="0.25">
      <c r="A3602">
        <v>2014</v>
      </c>
    </row>
    <row r="3603" spans="1:1" x14ac:dyDescent="0.25">
      <c r="A3603">
        <v>2016</v>
      </c>
    </row>
    <row r="3604" spans="1:1" x14ac:dyDescent="0.25">
      <c r="A3604">
        <v>2015</v>
      </c>
    </row>
    <row r="3605" spans="1:1" x14ac:dyDescent="0.25">
      <c r="A3605">
        <v>2016</v>
      </c>
    </row>
    <row r="3606" spans="1:1" x14ac:dyDescent="0.25">
      <c r="A3606">
        <v>2016</v>
      </c>
    </row>
    <row r="3607" spans="1:1" x14ac:dyDescent="0.25">
      <c r="A3607">
        <v>2016</v>
      </c>
    </row>
    <row r="3608" spans="1:1" x14ac:dyDescent="0.25">
      <c r="A3608">
        <v>2015</v>
      </c>
    </row>
    <row r="3609" spans="1:1" x14ac:dyDescent="0.25">
      <c r="A3609">
        <v>2016</v>
      </c>
    </row>
    <row r="3610" spans="1:1" x14ac:dyDescent="0.25">
      <c r="A3610">
        <v>2016</v>
      </c>
    </row>
    <row r="3611" spans="1:1" x14ac:dyDescent="0.25">
      <c r="A3611">
        <v>2015</v>
      </c>
    </row>
    <row r="3612" spans="1:1" x14ac:dyDescent="0.25">
      <c r="A3612">
        <v>2015</v>
      </c>
    </row>
    <row r="3613" spans="1:1" x14ac:dyDescent="0.25">
      <c r="A3613">
        <v>2014</v>
      </c>
    </row>
    <row r="3614" spans="1:1" x14ac:dyDescent="0.25">
      <c r="A3614">
        <v>2014</v>
      </c>
    </row>
    <row r="3615" spans="1:1" x14ac:dyDescent="0.25">
      <c r="A3615">
        <v>2015</v>
      </c>
    </row>
    <row r="3616" spans="1:1" x14ac:dyDescent="0.25">
      <c r="A3616">
        <v>2015</v>
      </c>
    </row>
    <row r="3617" spans="1:1" x14ac:dyDescent="0.25">
      <c r="A3617">
        <v>2015</v>
      </c>
    </row>
    <row r="3618" spans="1:1" x14ac:dyDescent="0.25">
      <c r="A3618">
        <v>2017</v>
      </c>
    </row>
    <row r="3619" spans="1:1" x14ac:dyDescent="0.25">
      <c r="A3619">
        <v>2015</v>
      </c>
    </row>
    <row r="3620" spans="1:1" x14ac:dyDescent="0.25">
      <c r="A3620">
        <v>2016</v>
      </c>
    </row>
    <row r="3621" spans="1:1" x14ac:dyDescent="0.25">
      <c r="A3621">
        <v>2015</v>
      </c>
    </row>
    <row r="3622" spans="1:1" x14ac:dyDescent="0.25">
      <c r="A3622">
        <v>2016</v>
      </c>
    </row>
    <row r="3623" spans="1:1" x14ac:dyDescent="0.25">
      <c r="A3623">
        <v>2014</v>
      </c>
    </row>
    <row r="3624" spans="1:1" x14ac:dyDescent="0.25">
      <c r="A3624">
        <v>2014</v>
      </c>
    </row>
    <row r="3625" spans="1:1" x14ac:dyDescent="0.25">
      <c r="A3625">
        <v>2016</v>
      </c>
    </row>
    <row r="3626" spans="1:1" x14ac:dyDescent="0.25">
      <c r="A3626">
        <v>2015</v>
      </c>
    </row>
    <row r="3627" spans="1:1" x14ac:dyDescent="0.25">
      <c r="A3627">
        <v>2014</v>
      </c>
    </row>
    <row r="3628" spans="1:1" x14ac:dyDescent="0.25">
      <c r="A3628">
        <v>2016</v>
      </c>
    </row>
    <row r="3629" spans="1:1" x14ac:dyDescent="0.25">
      <c r="A3629">
        <v>2015</v>
      </c>
    </row>
    <row r="3630" spans="1:1" x14ac:dyDescent="0.25">
      <c r="A3630">
        <v>2016</v>
      </c>
    </row>
    <row r="3631" spans="1:1" x14ac:dyDescent="0.25">
      <c r="A3631">
        <v>2014</v>
      </c>
    </row>
    <row r="3632" spans="1:1" x14ac:dyDescent="0.25">
      <c r="A3632">
        <v>2014</v>
      </c>
    </row>
    <row r="3633" spans="1:1" x14ac:dyDescent="0.25">
      <c r="A3633">
        <v>2014</v>
      </c>
    </row>
    <row r="3634" spans="1:1" x14ac:dyDescent="0.25">
      <c r="A3634">
        <v>2016</v>
      </c>
    </row>
    <row r="3635" spans="1:1" x14ac:dyDescent="0.25">
      <c r="A3635">
        <v>2016</v>
      </c>
    </row>
    <row r="3636" spans="1:1" x14ac:dyDescent="0.25">
      <c r="A3636">
        <v>2016</v>
      </c>
    </row>
    <row r="3637" spans="1:1" x14ac:dyDescent="0.25">
      <c r="A3637">
        <v>2015</v>
      </c>
    </row>
    <row r="3638" spans="1:1" x14ac:dyDescent="0.25">
      <c r="A3638">
        <v>2014</v>
      </c>
    </row>
    <row r="3639" spans="1:1" x14ac:dyDescent="0.25">
      <c r="A3639">
        <v>2015</v>
      </c>
    </row>
    <row r="3640" spans="1:1" x14ac:dyDescent="0.25">
      <c r="A3640">
        <v>2016</v>
      </c>
    </row>
    <row r="3641" spans="1:1" x14ac:dyDescent="0.25">
      <c r="A3641">
        <v>2015</v>
      </c>
    </row>
    <row r="3642" spans="1:1" x14ac:dyDescent="0.25">
      <c r="A3642">
        <v>2014</v>
      </c>
    </row>
    <row r="3643" spans="1:1" x14ac:dyDescent="0.25">
      <c r="A3643">
        <v>2015</v>
      </c>
    </row>
    <row r="3644" spans="1:1" x14ac:dyDescent="0.25">
      <c r="A3644">
        <v>2015</v>
      </c>
    </row>
    <row r="3645" spans="1:1" x14ac:dyDescent="0.25">
      <c r="A3645">
        <v>2016</v>
      </c>
    </row>
    <row r="3646" spans="1:1" x14ac:dyDescent="0.25">
      <c r="A3646">
        <v>2016</v>
      </c>
    </row>
    <row r="3647" spans="1:1" x14ac:dyDescent="0.25">
      <c r="A3647">
        <v>2015</v>
      </c>
    </row>
    <row r="3648" spans="1:1" x14ac:dyDescent="0.25">
      <c r="A3648">
        <v>2016</v>
      </c>
    </row>
    <row r="3649" spans="1:1" x14ac:dyDescent="0.25">
      <c r="A3649">
        <v>2014</v>
      </c>
    </row>
    <row r="3650" spans="1:1" x14ac:dyDescent="0.25">
      <c r="A3650">
        <v>2014</v>
      </c>
    </row>
    <row r="3651" spans="1:1" x14ac:dyDescent="0.25">
      <c r="A3651">
        <v>2016</v>
      </c>
    </row>
    <row r="3652" spans="1:1" x14ac:dyDescent="0.25">
      <c r="A3652">
        <v>2014</v>
      </c>
    </row>
    <row r="3653" spans="1:1" x14ac:dyDescent="0.25">
      <c r="A3653">
        <v>2016</v>
      </c>
    </row>
    <row r="3654" spans="1:1" x14ac:dyDescent="0.25">
      <c r="A3654">
        <v>2015</v>
      </c>
    </row>
    <row r="3655" spans="1:1" x14ac:dyDescent="0.25">
      <c r="A3655">
        <v>2016</v>
      </c>
    </row>
    <row r="3656" spans="1:1" x14ac:dyDescent="0.25">
      <c r="A3656">
        <v>2015</v>
      </c>
    </row>
    <row r="3657" spans="1:1" x14ac:dyDescent="0.25">
      <c r="A3657">
        <v>2017</v>
      </c>
    </row>
    <row r="3658" spans="1:1" x14ac:dyDescent="0.25">
      <c r="A3658">
        <v>2016</v>
      </c>
    </row>
    <row r="3659" spans="1:1" x14ac:dyDescent="0.25">
      <c r="A3659">
        <v>2014</v>
      </c>
    </row>
    <row r="3660" spans="1:1" x14ac:dyDescent="0.25">
      <c r="A3660">
        <v>2015</v>
      </c>
    </row>
    <row r="3661" spans="1:1" x14ac:dyDescent="0.25">
      <c r="A3661">
        <v>2014</v>
      </c>
    </row>
    <row r="3662" spans="1:1" x14ac:dyDescent="0.25">
      <c r="A3662">
        <v>2016</v>
      </c>
    </row>
    <row r="3663" spans="1:1" x14ac:dyDescent="0.25">
      <c r="A3663">
        <v>2015</v>
      </c>
    </row>
    <row r="3664" spans="1:1" x14ac:dyDescent="0.25">
      <c r="A3664">
        <v>2016</v>
      </c>
    </row>
    <row r="3665" spans="1:1" x14ac:dyDescent="0.25">
      <c r="A3665">
        <v>2016</v>
      </c>
    </row>
    <row r="3666" spans="1:1" x14ac:dyDescent="0.25">
      <c r="A3666">
        <v>2015</v>
      </c>
    </row>
    <row r="3667" spans="1:1" x14ac:dyDescent="0.25">
      <c r="A3667">
        <v>2014</v>
      </c>
    </row>
    <row r="3668" spans="1:1" x14ac:dyDescent="0.25">
      <c r="A3668">
        <v>2015</v>
      </c>
    </row>
    <row r="3669" spans="1:1" x14ac:dyDescent="0.25">
      <c r="A3669">
        <v>2015</v>
      </c>
    </row>
    <row r="3670" spans="1:1" x14ac:dyDescent="0.25">
      <c r="A3670">
        <v>2015</v>
      </c>
    </row>
    <row r="3671" spans="1:1" x14ac:dyDescent="0.25">
      <c r="A3671">
        <v>2015</v>
      </c>
    </row>
    <row r="3672" spans="1:1" x14ac:dyDescent="0.25">
      <c r="A3672">
        <v>2014</v>
      </c>
    </row>
    <row r="3673" spans="1:1" x14ac:dyDescent="0.25">
      <c r="A3673">
        <v>2014</v>
      </c>
    </row>
    <row r="3674" spans="1:1" x14ac:dyDescent="0.25">
      <c r="A3674">
        <v>2014</v>
      </c>
    </row>
    <row r="3675" spans="1:1" x14ac:dyDescent="0.25">
      <c r="A3675">
        <v>2016</v>
      </c>
    </row>
    <row r="3676" spans="1:1" x14ac:dyDescent="0.25">
      <c r="A3676">
        <v>2016</v>
      </c>
    </row>
    <row r="3677" spans="1:1" x14ac:dyDescent="0.25">
      <c r="A3677">
        <v>2014</v>
      </c>
    </row>
    <row r="3678" spans="1:1" x14ac:dyDescent="0.25">
      <c r="A3678">
        <v>2014</v>
      </c>
    </row>
    <row r="3679" spans="1:1" x14ac:dyDescent="0.25">
      <c r="A3679">
        <v>2015</v>
      </c>
    </row>
    <row r="3680" spans="1:1" x14ac:dyDescent="0.25">
      <c r="A3680">
        <v>2014</v>
      </c>
    </row>
    <row r="3681" spans="1:1" x14ac:dyDescent="0.25">
      <c r="A3681">
        <v>2016</v>
      </c>
    </row>
    <row r="3682" spans="1:1" x14ac:dyDescent="0.25">
      <c r="A3682">
        <v>2016</v>
      </c>
    </row>
    <row r="3683" spans="1:1" x14ac:dyDescent="0.25">
      <c r="A3683">
        <v>2014</v>
      </c>
    </row>
    <row r="3684" spans="1:1" x14ac:dyDescent="0.25">
      <c r="A3684">
        <v>2016</v>
      </c>
    </row>
    <row r="3685" spans="1:1" x14ac:dyDescent="0.25">
      <c r="A3685">
        <v>2015</v>
      </c>
    </row>
    <row r="3686" spans="1:1" x14ac:dyDescent="0.25">
      <c r="A3686">
        <v>2014</v>
      </c>
    </row>
    <row r="3687" spans="1:1" x14ac:dyDescent="0.25">
      <c r="A3687">
        <v>2015</v>
      </c>
    </row>
    <row r="3688" spans="1:1" x14ac:dyDescent="0.25">
      <c r="A3688">
        <v>2014</v>
      </c>
    </row>
    <row r="3689" spans="1:1" x14ac:dyDescent="0.25">
      <c r="A3689">
        <v>2014</v>
      </c>
    </row>
    <row r="3690" spans="1:1" x14ac:dyDescent="0.25">
      <c r="A3690">
        <v>2015</v>
      </c>
    </row>
    <row r="3691" spans="1:1" x14ac:dyDescent="0.25">
      <c r="A3691">
        <v>2014</v>
      </c>
    </row>
    <row r="3692" spans="1:1" x14ac:dyDescent="0.25">
      <c r="A3692">
        <v>2015</v>
      </c>
    </row>
    <row r="3693" spans="1:1" x14ac:dyDescent="0.25">
      <c r="A3693">
        <v>2014</v>
      </c>
    </row>
    <row r="3694" spans="1:1" x14ac:dyDescent="0.25">
      <c r="A3694">
        <v>2015</v>
      </c>
    </row>
    <row r="3695" spans="1:1" x14ac:dyDescent="0.25">
      <c r="A3695">
        <v>2016</v>
      </c>
    </row>
    <row r="3696" spans="1:1" x14ac:dyDescent="0.25">
      <c r="A3696">
        <v>2014</v>
      </c>
    </row>
    <row r="3697" spans="1:1" x14ac:dyDescent="0.25">
      <c r="A3697">
        <v>2014</v>
      </c>
    </row>
    <row r="3698" spans="1:1" x14ac:dyDescent="0.25">
      <c r="A3698">
        <v>2016</v>
      </c>
    </row>
    <row r="3699" spans="1:1" x14ac:dyDescent="0.25">
      <c r="A3699">
        <v>2016</v>
      </c>
    </row>
    <row r="3700" spans="1:1" x14ac:dyDescent="0.25">
      <c r="A3700">
        <v>2014</v>
      </c>
    </row>
    <row r="3701" spans="1:1" x14ac:dyDescent="0.25">
      <c r="A3701">
        <v>2014</v>
      </c>
    </row>
    <row r="3702" spans="1:1" x14ac:dyDescent="0.25">
      <c r="A3702">
        <v>2015</v>
      </c>
    </row>
    <row r="3703" spans="1:1" x14ac:dyDescent="0.25">
      <c r="A3703">
        <v>2016</v>
      </c>
    </row>
    <row r="3704" spans="1:1" x14ac:dyDescent="0.25">
      <c r="A3704">
        <v>2016</v>
      </c>
    </row>
    <row r="3705" spans="1:1" x14ac:dyDescent="0.25">
      <c r="A3705">
        <v>2016</v>
      </c>
    </row>
    <row r="3706" spans="1:1" x14ac:dyDescent="0.25">
      <c r="A3706">
        <v>2014</v>
      </c>
    </row>
    <row r="3707" spans="1:1" x14ac:dyDescent="0.25">
      <c r="A3707">
        <v>2014</v>
      </c>
    </row>
    <row r="3708" spans="1:1" x14ac:dyDescent="0.25">
      <c r="A3708">
        <v>2016</v>
      </c>
    </row>
    <row r="3709" spans="1:1" x14ac:dyDescent="0.25">
      <c r="A3709">
        <v>2014</v>
      </c>
    </row>
    <row r="3710" spans="1:1" x14ac:dyDescent="0.25">
      <c r="A3710">
        <v>2014</v>
      </c>
    </row>
    <row r="3711" spans="1:1" x14ac:dyDescent="0.25">
      <c r="A3711">
        <v>2015</v>
      </c>
    </row>
    <row r="3712" spans="1:1" x14ac:dyDescent="0.25">
      <c r="A3712">
        <v>2014</v>
      </c>
    </row>
    <row r="3713" spans="1:1" x14ac:dyDescent="0.25">
      <c r="A3713">
        <v>2015</v>
      </c>
    </row>
    <row r="3714" spans="1:1" x14ac:dyDescent="0.25">
      <c r="A3714">
        <v>2016</v>
      </c>
    </row>
    <row r="3715" spans="1:1" x14ac:dyDescent="0.25">
      <c r="A3715">
        <v>2015</v>
      </c>
    </row>
    <row r="3716" spans="1:1" x14ac:dyDescent="0.25">
      <c r="A3716">
        <v>2015</v>
      </c>
    </row>
    <row r="3717" spans="1:1" x14ac:dyDescent="0.25">
      <c r="A3717">
        <v>2015</v>
      </c>
    </row>
    <row r="3718" spans="1:1" x14ac:dyDescent="0.25">
      <c r="A3718">
        <v>2015</v>
      </c>
    </row>
    <row r="3719" spans="1:1" x14ac:dyDescent="0.25">
      <c r="A3719">
        <v>2015</v>
      </c>
    </row>
    <row r="3720" spans="1:1" x14ac:dyDescent="0.25">
      <c r="A3720">
        <v>2015</v>
      </c>
    </row>
    <row r="3721" spans="1:1" x14ac:dyDescent="0.25">
      <c r="A3721">
        <v>2015</v>
      </c>
    </row>
    <row r="3722" spans="1:1" x14ac:dyDescent="0.25">
      <c r="A3722">
        <v>2014</v>
      </c>
    </row>
    <row r="3723" spans="1:1" x14ac:dyDescent="0.25">
      <c r="A3723">
        <v>2016</v>
      </c>
    </row>
    <row r="3724" spans="1:1" x14ac:dyDescent="0.25">
      <c r="A3724">
        <v>2014</v>
      </c>
    </row>
    <row r="3725" spans="1:1" x14ac:dyDescent="0.25">
      <c r="A3725">
        <v>2016</v>
      </c>
    </row>
    <row r="3726" spans="1:1" x14ac:dyDescent="0.25">
      <c r="A3726">
        <v>2016</v>
      </c>
    </row>
    <row r="3727" spans="1:1" x14ac:dyDescent="0.25">
      <c r="A3727">
        <v>2016</v>
      </c>
    </row>
    <row r="3728" spans="1:1" x14ac:dyDescent="0.25">
      <c r="A3728">
        <v>2016</v>
      </c>
    </row>
    <row r="3729" spans="1:1" x14ac:dyDescent="0.25">
      <c r="A3729">
        <v>2015</v>
      </c>
    </row>
    <row r="3730" spans="1:1" x14ac:dyDescent="0.25">
      <c r="A3730">
        <v>2015</v>
      </c>
    </row>
    <row r="3731" spans="1:1" x14ac:dyDescent="0.25">
      <c r="A3731">
        <v>2015</v>
      </c>
    </row>
    <row r="3732" spans="1:1" x14ac:dyDescent="0.25">
      <c r="A3732">
        <v>2014</v>
      </c>
    </row>
    <row r="3733" spans="1:1" x14ac:dyDescent="0.25">
      <c r="A3733">
        <v>2014</v>
      </c>
    </row>
    <row r="3734" spans="1:1" x14ac:dyDescent="0.25">
      <c r="A3734">
        <v>2015</v>
      </c>
    </row>
    <row r="3735" spans="1:1" x14ac:dyDescent="0.25">
      <c r="A3735">
        <v>2015</v>
      </c>
    </row>
    <row r="3736" spans="1:1" x14ac:dyDescent="0.25">
      <c r="A3736">
        <v>2015</v>
      </c>
    </row>
    <row r="3737" spans="1:1" x14ac:dyDescent="0.25">
      <c r="A3737">
        <v>2015</v>
      </c>
    </row>
    <row r="3738" spans="1:1" x14ac:dyDescent="0.25">
      <c r="A3738">
        <v>2015</v>
      </c>
    </row>
    <row r="3739" spans="1:1" x14ac:dyDescent="0.25">
      <c r="A3739">
        <v>2014</v>
      </c>
    </row>
    <row r="3740" spans="1:1" x14ac:dyDescent="0.25">
      <c r="A3740">
        <v>2016</v>
      </c>
    </row>
    <row r="3741" spans="1:1" x14ac:dyDescent="0.25">
      <c r="A3741">
        <v>2014</v>
      </c>
    </row>
    <row r="3742" spans="1:1" x14ac:dyDescent="0.25">
      <c r="A3742">
        <v>2015</v>
      </c>
    </row>
    <row r="3743" spans="1:1" x14ac:dyDescent="0.25">
      <c r="A3743">
        <v>2014</v>
      </c>
    </row>
    <row r="3744" spans="1:1" x14ac:dyDescent="0.25">
      <c r="A3744">
        <v>2014</v>
      </c>
    </row>
    <row r="3745" spans="1:1" x14ac:dyDescent="0.25">
      <c r="A3745">
        <v>2014</v>
      </c>
    </row>
    <row r="3746" spans="1:1" x14ac:dyDescent="0.25">
      <c r="A3746">
        <v>2014</v>
      </c>
    </row>
    <row r="3747" spans="1:1" x14ac:dyDescent="0.25">
      <c r="A3747">
        <v>2016</v>
      </c>
    </row>
    <row r="3748" spans="1:1" x14ac:dyDescent="0.25">
      <c r="A3748">
        <v>2015</v>
      </c>
    </row>
    <row r="3749" spans="1:1" x14ac:dyDescent="0.25">
      <c r="A3749">
        <v>2016</v>
      </c>
    </row>
    <row r="3750" spans="1:1" x14ac:dyDescent="0.25">
      <c r="A3750">
        <v>2016</v>
      </c>
    </row>
    <row r="3751" spans="1:1" x14ac:dyDescent="0.25">
      <c r="A3751">
        <v>2015</v>
      </c>
    </row>
    <row r="3752" spans="1:1" x14ac:dyDescent="0.25">
      <c r="A3752">
        <v>2016</v>
      </c>
    </row>
    <row r="3753" spans="1:1" x14ac:dyDescent="0.25">
      <c r="A3753">
        <v>2016</v>
      </c>
    </row>
    <row r="3754" spans="1:1" x14ac:dyDescent="0.25">
      <c r="A3754">
        <v>2015</v>
      </c>
    </row>
    <row r="3755" spans="1:1" x14ac:dyDescent="0.25">
      <c r="A3755">
        <v>2014</v>
      </c>
    </row>
    <row r="3756" spans="1:1" x14ac:dyDescent="0.25">
      <c r="A3756">
        <v>2016</v>
      </c>
    </row>
    <row r="3757" spans="1:1" x14ac:dyDescent="0.25">
      <c r="A3757">
        <v>2014</v>
      </c>
    </row>
    <row r="3758" spans="1:1" x14ac:dyDescent="0.25">
      <c r="A3758">
        <v>2014</v>
      </c>
    </row>
    <row r="3759" spans="1:1" x14ac:dyDescent="0.25">
      <c r="A3759">
        <v>2014</v>
      </c>
    </row>
    <row r="3760" spans="1:1" x14ac:dyDescent="0.25">
      <c r="A3760">
        <v>2015</v>
      </c>
    </row>
    <row r="3761" spans="1:1" x14ac:dyDescent="0.25">
      <c r="A3761">
        <v>2014</v>
      </c>
    </row>
    <row r="3762" spans="1:1" x14ac:dyDescent="0.25">
      <c r="A3762">
        <v>2015</v>
      </c>
    </row>
    <row r="3763" spans="1:1" x14ac:dyDescent="0.25">
      <c r="A3763">
        <v>2015</v>
      </c>
    </row>
    <row r="3764" spans="1:1" x14ac:dyDescent="0.25">
      <c r="A3764">
        <v>2015</v>
      </c>
    </row>
    <row r="3765" spans="1:1" x14ac:dyDescent="0.25">
      <c r="A3765">
        <v>2016</v>
      </c>
    </row>
    <row r="3766" spans="1:1" x14ac:dyDescent="0.25">
      <c r="A3766">
        <v>2014</v>
      </c>
    </row>
    <row r="3767" spans="1:1" x14ac:dyDescent="0.25">
      <c r="A3767">
        <v>2014</v>
      </c>
    </row>
    <row r="3768" spans="1:1" x14ac:dyDescent="0.25">
      <c r="A3768">
        <v>2015</v>
      </c>
    </row>
    <row r="3769" spans="1:1" x14ac:dyDescent="0.25">
      <c r="A3769">
        <v>2014</v>
      </c>
    </row>
    <row r="3770" spans="1:1" x14ac:dyDescent="0.25">
      <c r="A3770">
        <v>2016</v>
      </c>
    </row>
    <row r="3771" spans="1:1" x14ac:dyDescent="0.25">
      <c r="A3771">
        <v>2015</v>
      </c>
    </row>
    <row r="3772" spans="1:1" x14ac:dyDescent="0.25">
      <c r="A3772">
        <v>2016</v>
      </c>
    </row>
    <row r="3773" spans="1:1" x14ac:dyDescent="0.25">
      <c r="A3773">
        <v>2016</v>
      </c>
    </row>
    <row r="3774" spans="1:1" x14ac:dyDescent="0.25">
      <c r="A3774">
        <v>2016</v>
      </c>
    </row>
    <row r="3775" spans="1:1" x14ac:dyDescent="0.25">
      <c r="A3775">
        <v>2015</v>
      </c>
    </row>
    <row r="3776" spans="1:1" x14ac:dyDescent="0.25">
      <c r="A3776">
        <v>2015</v>
      </c>
    </row>
    <row r="3777" spans="1:1" x14ac:dyDescent="0.25">
      <c r="A3777">
        <v>2014</v>
      </c>
    </row>
    <row r="3778" spans="1:1" x14ac:dyDescent="0.25">
      <c r="A3778">
        <v>2014</v>
      </c>
    </row>
    <row r="3779" spans="1:1" x14ac:dyDescent="0.25">
      <c r="A3779">
        <v>2014</v>
      </c>
    </row>
    <row r="3780" spans="1:1" x14ac:dyDescent="0.25">
      <c r="A3780">
        <v>2016</v>
      </c>
    </row>
    <row r="3781" spans="1:1" x14ac:dyDescent="0.25">
      <c r="A3781">
        <v>2015</v>
      </c>
    </row>
    <row r="3782" spans="1:1" x14ac:dyDescent="0.25">
      <c r="A3782">
        <v>2014</v>
      </c>
    </row>
    <row r="3783" spans="1:1" x14ac:dyDescent="0.25">
      <c r="A3783">
        <v>2016</v>
      </c>
    </row>
    <row r="3784" spans="1:1" x14ac:dyDescent="0.25">
      <c r="A3784">
        <v>2016</v>
      </c>
    </row>
    <row r="3785" spans="1:1" x14ac:dyDescent="0.25">
      <c r="A3785">
        <v>2016</v>
      </c>
    </row>
    <row r="3786" spans="1:1" x14ac:dyDescent="0.25">
      <c r="A3786">
        <v>2016</v>
      </c>
    </row>
    <row r="3787" spans="1:1" x14ac:dyDescent="0.25">
      <c r="A3787">
        <v>2016</v>
      </c>
    </row>
    <row r="3788" spans="1:1" x14ac:dyDescent="0.25">
      <c r="A3788">
        <v>2015</v>
      </c>
    </row>
    <row r="3789" spans="1:1" x14ac:dyDescent="0.25">
      <c r="A3789">
        <v>2015</v>
      </c>
    </row>
    <row r="3790" spans="1:1" x14ac:dyDescent="0.25">
      <c r="A3790">
        <v>2015</v>
      </c>
    </row>
    <row r="3791" spans="1:1" x14ac:dyDescent="0.25">
      <c r="A3791">
        <v>2016</v>
      </c>
    </row>
    <row r="3792" spans="1:1" x14ac:dyDescent="0.25">
      <c r="A3792">
        <v>2014</v>
      </c>
    </row>
    <row r="3793" spans="1:1" x14ac:dyDescent="0.25">
      <c r="A3793">
        <v>2015</v>
      </c>
    </row>
    <row r="3794" spans="1:1" x14ac:dyDescent="0.25">
      <c r="A3794">
        <v>2014</v>
      </c>
    </row>
    <row r="3795" spans="1:1" x14ac:dyDescent="0.25">
      <c r="A3795">
        <v>2015</v>
      </c>
    </row>
    <row r="3796" spans="1:1" x14ac:dyDescent="0.25">
      <c r="A3796">
        <v>2015</v>
      </c>
    </row>
    <row r="3797" spans="1:1" x14ac:dyDescent="0.25">
      <c r="A3797">
        <v>2016</v>
      </c>
    </row>
    <row r="3798" spans="1:1" x14ac:dyDescent="0.25">
      <c r="A3798">
        <v>2015</v>
      </c>
    </row>
    <row r="3799" spans="1:1" x14ac:dyDescent="0.25">
      <c r="A3799">
        <v>2014</v>
      </c>
    </row>
    <row r="3800" spans="1:1" x14ac:dyDescent="0.25">
      <c r="A3800">
        <v>2016</v>
      </c>
    </row>
    <row r="3801" spans="1:1" x14ac:dyDescent="0.25">
      <c r="A3801">
        <v>2014</v>
      </c>
    </row>
    <row r="3802" spans="1:1" x14ac:dyDescent="0.25">
      <c r="A3802">
        <v>2014</v>
      </c>
    </row>
    <row r="3803" spans="1:1" x14ac:dyDescent="0.25">
      <c r="A3803">
        <v>2015</v>
      </c>
    </row>
    <row r="3804" spans="1:1" x14ac:dyDescent="0.25">
      <c r="A3804">
        <v>2016</v>
      </c>
    </row>
    <row r="3805" spans="1:1" x14ac:dyDescent="0.25">
      <c r="A3805">
        <v>2016</v>
      </c>
    </row>
    <row r="3806" spans="1:1" x14ac:dyDescent="0.25">
      <c r="A3806">
        <v>2014</v>
      </c>
    </row>
    <row r="3807" spans="1:1" x14ac:dyDescent="0.25">
      <c r="A3807">
        <v>2014</v>
      </c>
    </row>
    <row r="3808" spans="1:1" x14ac:dyDescent="0.25">
      <c r="A3808">
        <v>2015</v>
      </c>
    </row>
    <row r="3809" spans="1:1" x14ac:dyDescent="0.25">
      <c r="A3809">
        <v>2015</v>
      </c>
    </row>
    <row r="3810" spans="1:1" x14ac:dyDescent="0.25">
      <c r="A3810">
        <v>2014</v>
      </c>
    </row>
    <row r="3811" spans="1:1" x14ac:dyDescent="0.25">
      <c r="A3811">
        <v>2015</v>
      </c>
    </row>
    <row r="3812" spans="1:1" x14ac:dyDescent="0.25">
      <c r="A3812">
        <v>2016</v>
      </c>
    </row>
    <row r="3813" spans="1:1" x14ac:dyDescent="0.25">
      <c r="A3813">
        <v>2015</v>
      </c>
    </row>
    <row r="3814" spans="1:1" x14ac:dyDescent="0.25">
      <c r="A3814">
        <v>2016</v>
      </c>
    </row>
    <row r="3815" spans="1:1" x14ac:dyDescent="0.25">
      <c r="A3815">
        <v>2015</v>
      </c>
    </row>
    <row r="3816" spans="1:1" x14ac:dyDescent="0.25">
      <c r="A3816">
        <v>2015</v>
      </c>
    </row>
    <row r="3817" spans="1:1" x14ac:dyDescent="0.25">
      <c r="A3817">
        <v>2014</v>
      </c>
    </row>
    <row r="3818" spans="1:1" x14ac:dyDescent="0.25">
      <c r="A3818">
        <v>2015</v>
      </c>
    </row>
    <row r="3819" spans="1:1" x14ac:dyDescent="0.25">
      <c r="A3819">
        <v>2015</v>
      </c>
    </row>
    <row r="3820" spans="1:1" x14ac:dyDescent="0.25">
      <c r="A3820">
        <v>2015</v>
      </c>
    </row>
    <row r="3821" spans="1:1" x14ac:dyDescent="0.25">
      <c r="A3821">
        <v>2015</v>
      </c>
    </row>
    <row r="3822" spans="1:1" x14ac:dyDescent="0.25">
      <c r="A3822">
        <v>2015</v>
      </c>
    </row>
    <row r="3823" spans="1:1" x14ac:dyDescent="0.25">
      <c r="A3823">
        <v>2015</v>
      </c>
    </row>
    <row r="3824" spans="1:1" x14ac:dyDescent="0.25">
      <c r="A3824">
        <v>2015</v>
      </c>
    </row>
    <row r="3825" spans="1:1" x14ac:dyDescent="0.25">
      <c r="A3825">
        <v>2016</v>
      </c>
    </row>
    <row r="3826" spans="1:1" x14ac:dyDescent="0.25">
      <c r="A3826">
        <v>2015</v>
      </c>
    </row>
    <row r="3827" spans="1:1" x14ac:dyDescent="0.25">
      <c r="A3827">
        <v>2015</v>
      </c>
    </row>
    <row r="3828" spans="1:1" x14ac:dyDescent="0.25">
      <c r="A3828">
        <v>2015</v>
      </c>
    </row>
    <row r="3829" spans="1:1" x14ac:dyDescent="0.25">
      <c r="A3829">
        <v>2014</v>
      </c>
    </row>
    <row r="3830" spans="1:1" x14ac:dyDescent="0.25">
      <c r="A3830">
        <v>2016</v>
      </c>
    </row>
    <row r="3831" spans="1:1" x14ac:dyDescent="0.25">
      <c r="A3831">
        <v>2016</v>
      </c>
    </row>
    <row r="3832" spans="1:1" x14ac:dyDescent="0.25">
      <c r="A3832">
        <v>2014</v>
      </c>
    </row>
    <row r="3833" spans="1:1" x14ac:dyDescent="0.25">
      <c r="A3833">
        <v>2016</v>
      </c>
    </row>
    <row r="3834" spans="1:1" x14ac:dyDescent="0.25">
      <c r="A3834">
        <v>2014</v>
      </c>
    </row>
    <row r="3835" spans="1:1" x14ac:dyDescent="0.25">
      <c r="A3835">
        <v>2015</v>
      </c>
    </row>
    <row r="3836" spans="1:1" x14ac:dyDescent="0.25">
      <c r="A3836">
        <v>2016</v>
      </c>
    </row>
    <row r="3837" spans="1:1" x14ac:dyDescent="0.25">
      <c r="A3837">
        <v>2016</v>
      </c>
    </row>
    <row r="3838" spans="1:1" x14ac:dyDescent="0.25">
      <c r="A3838">
        <v>2015</v>
      </c>
    </row>
    <row r="3839" spans="1:1" x14ac:dyDescent="0.25">
      <c r="A3839">
        <v>2015</v>
      </c>
    </row>
    <row r="3840" spans="1:1" x14ac:dyDescent="0.25">
      <c r="A3840">
        <v>2015</v>
      </c>
    </row>
    <row r="3841" spans="1:1" x14ac:dyDescent="0.25">
      <c r="A3841">
        <v>2016</v>
      </c>
    </row>
    <row r="3842" spans="1:1" x14ac:dyDescent="0.25">
      <c r="A3842">
        <v>2014</v>
      </c>
    </row>
    <row r="3843" spans="1:1" x14ac:dyDescent="0.25">
      <c r="A3843">
        <v>2014</v>
      </c>
    </row>
    <row r="3844" spans="1:1" x14ac:dyDescent="0.25">
      <c r="A3844">
        <v>2014</v>
      </c>
    </row>
    <row r="3845" spans="1:1" x14ac:dyDescent="0.25">
      <c r="A3845">
        <v>2014</v>
      </c>
    </row>
    <row r="3846" spans="1:1" x14ac:dyDescent="0.25">
      <c r="A3846">
        <v>2015</v>
      </c>
    </row>
    <row r="3847" spans="1:1" x14ac:dyDescent="0.25">
      <c r="A3847">
        <v>2014</v>
      </c>
    </row>
    <row r="3848" spans="1:1" x14ac:dyDescent="0.25">
      <c r="A3848">
        <v>2015</v>
      </c>
    </row>
    <row r="3849" spans="1:1" x14ac:dyDescent="0.25">
      <c r="A3849">
        <v>2015</v>
      </c>
    </row>
    <row r="3850" spans="1:1" x14ac:dyDescent="0.25">
      <c r="A3850">
        <v>2015</v>
      </c>
    </row>
    <row r="3851" spans="1:1" x14ac:dyDescent="0.25">
      <c r="A3851">
        <v>2014</v>
      </c>
    </row>
    <row r="3852" spans="1:1" x14ac:dyDescent="0.25">
      <c r="A3852">
        <v>2015</v>
      </c>
    </row>
    <row r="3853" spans="1:1" x14ac:dyDescent="0.25">
      <c r="A3853">
        <v>2015</v>
      </c>
    </row>
    <row r="3854" spans="1:1" x14ac:dyDescent="0.25">
      <c r="A3854">
        <v>2014</v>
      </c>
    </row>
    <row r="3855" spans="1:1" x14ac:dyDescent="0.25">
      <c r="A3855">
        <v>2015</v>
      </c>
    </row>
    <row r="3856" spans="1:1" x14ac:dyDescent="0.25">
      <c r="A3856">
        <v>2015</v>
      </c>
    </row>
    <row r="3857" spans="1:1" x14ac:dyDescent="0.25">
      <c r="A3857">
        <v>2015</v>
      </c>
    </row>
    <row r="3858" spans="1:1" x14ac:dyDescent="0.25">
      <c r="A3858">
        <v>2014</v>
      </c>
    </row>
    <row r="3859" spans="1:1" x14ac:dyDescent="0.25">
      <c r="A3859">
        <v>2015</v>
      </c>
    </row>
    <row r="3860" spans="1:1" x14ac:dyDescent="0.25">
      <c r="A3860">
        <v>2014</v>
      </c>
    </row>
    <row r="3861" spans="1:1" x14ac:dyDescent="0.25">
      <c r="A3861">
        <v>2014</v>
      </c>
    </row>
    <row r="3862" spans="1:1" x14ac:dyDescent="0.25">
      <c r="A3862">
        <v>2014</v>
      </c>
    </row>
    <row r="3863" spans="1:1" x14ac:dyDescent="0.25">
      <c r="A3863">
        <v>2016</v>
      </c>
    </row>
    <row r="3864" spans="1:1" x14ac:dyDescent="0.25">
      <c r="A3864">
        <v>2015</v>
      </c>
    </row>
    <row r="3865" spans="1:1" x14ac:dyDescent="0.25">
      <c r="A3865">
        <v>2015</v>
      </c>
    </row>
    <row r="3866" spans="1:1" x14ac:dyDescent="0.25">
      <c r="A3866">
        <v>2014</v>
      </c>
    </row>
    <row r="3867" spans="1:1" x14ac:dyDescent="0.25">
      <c r="A3867">
        <v>2016</v>
      </c>
    </row>
    <row r="3868" spans="1:1" x14ac:dyDescent="0.25">
      <c r="A3868">
        <v>2016</v>
      </c>
    </row>
    <row r="3869" spans="1:1" x14ac:dyDescent="0.25">
      <c r="A3869">
        <v>2014</v>
      </c>
    </row>
    <row r="3870" spans="1:1" x14ac:dyDescent="0.25">
      <c r="A3870">
        <v>2015</v>
      </c>
    </row>
    <row r="3871" spans="1:1" x14ac:dyDescent="0.25">
      <c r="A3871">
        <v>2014</v>
      </c>
    </row>
    <row r="3872" spans="1:1" x14ac:dyDescent="0.25">
      <c r="A3872">
        <v>2017</v>
      </c>
    </row>
    <row r="3873" spans="1:1" x14ac:dyDescent="0.25">
      <c r="A3873">
        <v>2015</v>
      </c>
    </row>
    <row r="3874" spans="1:1" x14ac:dyDescent="0.25">
      <c r="A3874">
        <v>2015</v>
      </c>
    </row>
    <row r="3875" spans="1:1" x14ac:dyDescent="0.25">
      <c r="A3875">
        <v>2015</v>
      </c>
    </row>
    <row r="3876" spans="1:1" x14ac:dyDescent="0.25">
      <c r="A3876">
        <v>2016</v>
      </c>
    </row>
    <row r="3877" spans="1:1" x14ac:dyDescent="0.25">
      <c r="A3877">
        <v>2016</v>
      </c>
    </row>
    <row r="3878" spans="1:1" x14ac:dyDescent="0.25">
      <c r="A3878">
        <v>2016</v>
      </c>
    </row>
    <row r="3879" spans="1:1" x14ac:dyDescent="0.25">
      <c r="A3879">
        <v>2015</v>
      </c>
    </row>
    <row r="3880" spans="1:1" x14ac:dyDescent="0.25">
      <c r="A3880">
        <v>2014</v>
      </c>
    </row>
    <row r="3881" spans="1:1" x14ac:dyDescent="0.25">
      <c r="A3881">
        <v>2014</v>
      </c>
    </row>
    <row r="3882" spans="1:1" x14ac:dyDescent="0.25">
      <c r="A3882">
        <v>2017</v>
      </c>
    </row>
    <row r="3883" spans="1:1" x14ac:dyDescent="0.25">
      <c r="A3883">
        <v>2016</v>
      </c>
    </row>
    <row r="3884" spans="1:1" x14ac:dyDescent="0.25">
      <c r="A3884">
        <v>2014</v>
      </c>
    </row>
    <row r="3885" spans="1:1" x14ac:dyDescent="0.25">
      <c r="A3885">
        <v>2015</v>
      </c>
    </row>
    <row r="3886" spans="1:1" x14ac:dyDescent="0.25">
      <c r="A3886">
        <v>2016</v>
      </c>
    </row>
    <row r="3887" spans="1:1" x14ac:dyDescent="0.25">
      <c r="A3887">
        <v>2014</v>
      </c>
    </row>
    <row r="3888" spans="1:1" x14ac:dyDescent="0.25">
      <c r="A3888">
        <v>2015</v>
      </c>
    </row>
    <row r="3889" spans="1:1" x14ac:dyDescent="0.25">
      <c r="A3889">
        <v>2017</v>
      </c>
    </row>
    <row r="3890" spans="1:1" x14ac:dyDescent="0.25">
      <c r="A3890">
        <v>2014</v>
      </c>
    </row>
    <row r="3891" spans="1:1" x14ac:dyDescent="0.25">
      <c r="A3891">
        <v>2015</v>
      </c>
    </row>
    <row r="3892" spans="1:1" x14ac:dyDescent="0.25">
      <c r="A3892">
        <v>2015</v>
      </c>
    </row>
    <row r="3893" spans="1:1" x14ac:dyDescent="0.25">
      <c r="A3893">
        <v>2014</v>
      </c>
    </row>
    <row r="3894" spans="1:1" x14ac:dyDescent="0.25">
      <c r="A3894">
        <v>2014</v>
      </c>
    </row>
    <row r="3895" spans="1:1" x14ac:dyDescent="0.25">
      <c r="A3895">
        <v>2016</v>
      </c>
    </row>
    <row r="3896" spans="1:1" x14ac:dyDescent="0.25">
      <c r="A3896">
        <v>2015</v>
      </c>
    </row>
    <row r="3897" spans="1:1" x14ac:dyDescent="0.25">
      <c r="A3897">
        <v>2014</v>
      </c>
    </row>
    <row r="3898" spans="1:1" x14ac:dyDescent="0.25">
      <c r="A3898">
        <v>2014</v>
      </c>
    </row>
    <row r="3899" spans="1:1" x14ac:dyDescent="0.25">
      <c r="A3899">
        <v>2015</v>
      </c>
    </row>
    <row r="3900" spans="1:1" x14ac:dyDescent="0.25">
      <c r="A3900">
        <v>2014</v>
      </c>
    </row>
    <row r="3901" spans="1:1" x14ac:dyDescent="0.25">
      <c r="A3901">
        <v>2015</v>
      </c>
    </row>
    <row r="3902" spans="1:1" x14ac:dyDescent="0.25">
      <c r="A3902">
        <v>2015</v>
      </c>
    </row>
    <row r="3903" spans="1:1" x14ac:dyDescent="0.25">
      <c r="A3903">
        <v>2016</v>
      </c>
    </row>
    <row r="3904" spans="1:1" x14ac:dyDescent="0.25">
      <c r="A3904">
        <v>2015</v>
      </c>
    </row>
    <row r="3905" spans="1:1" x14ac:dyDescent="0.25">
      <c r="A3905">
        <v>2015</v>
      </c>
    </row>
    <row r="3906" spans="1:1" x14ac:dyDescent="0.25">
      <c r="A3906">
        <v>2015</v>
      </c>
    </row>
    <row r="3907" spans="1:1" x14ac:dyDescent="0.25">
      <c r="A3907">
        <v>2015</v>
      </c>
    </row>
    <row r="3908" spans="1:1" x14ac:dyDescent="0.25">
      <c r="A3908">
        <v>2014</v>
      </c>
    </row>
    <row r="3909" spans="1:1" x14ac:dyDescent="0.25">
      <c r="A3909">
        <v>2014</v>
      </c>
    </row>
    <row r="3910" spans="1:1" x14ac:dyDescent="0.25">
      <c r="A3910">
        <v>2014</v>
      </c>
    </row>
    <row r="3911" spans="1:1" x14ac:dyDescent="0.25">
      <c r="A3911">
        <v>2015</v>
      </c>
    </row>
    <row r="3912" spans="1:1" x14ac:dyDescent="0.25">
      <c r="A3912">
        <v>2014</v>
      </c>
    </row>
    <row r="3913" spans="1:1" x14ac:dyDescent="0.25">
      <c r="A3913">
        <v>2015</v>
      </c>
    </row>
    <row r="3914" spans="1:1" x14ac:dyDescent="0.25">
      <c r="A3914">
        <v>2015</v>
      </c>
    </row>
    <row r="3915" spans="1:1" x14ac:dyDescent="0.25">
      <c r="A3915">
        <v>2015</v>
      </c>
    </row>
    <row r="3916" spans="1:1" x14ac:dyDescent="0.25">
      <c r="A3916">
        <v>2016</v>
      </c>
    </row>
    <row r="3917" spans="1:1" x14ac:dyDescent="0.25">
      <c r="A3917">
        <v>2016</v>
      </c>
    </row>
    <row r="3918" spans="1:1" x14ac:dyDescent="0.25">
      <c r="A3918">
        <v>2014</v>
      </c>
    </row>
    <row r="3919" spans="1:1" x14ac:dyDescent="0.25">
      <c r="A3919">
        <v>2014</v>
      </c>
    </row>
    <row r="3920" spans="1:1" x14ac:dyDescent="0.25">
      <c r="A3920">
        <v>2015</v>
      </c>
    </row>
    <row r="3921" spans="1:1" x14ac:dyDescent="0.25">
      <c r="A3921">
        <v>2016</v>
      </c>
    </row>
    <row r="3922" spans="1:1" x14ac:dyDescent="0.25">
      <c r="A3922">
        <v>2014</v>
      </c>
    </row>
    <row r="3923" spans="1:1" x14ac:dyDescent="0.25">
      <c r="A3923">
        <v>2015</v>
      </c>
    </row>
    <row r="3924" spans="1:1" x14ac:dyDescent="0.25">
      <c r="A3924">
        <v>2015</v>
      </c>
    </row>
    <row r="3925" spans="1:1" x14ac:dyDescent="0.25">
      <c r="A3925">
        <v>2014</v>
      </c>
    </row>
    <row r="3926" spans="1:1" x14ac:dyDescent="0.25">
      <c r="A3926">
        <v>2014</v>
      </c>
    </row>
    <row r="3927" spans="1:1" x14ac:dyDescent="0.25">
      <c r="A3927">
        <v>2014</v>
      </c>
    </row>
    <row r="3928" spans="1:1" x14ac:dyDescent="0.25">
      <c r="A3928">
        <v>2014</v>
      </c>
    </row>
    <row r="3929" spans="1:1" x14ac:dyDescent="0.25">
      <c r="A3929">
        <v>2015</v>
      </c>
    </row>
    <row r="3930" spans="1:1" x14ac:dyDescent="0.25">
      <c r="A3930">
        <v>2016</v>
      </c>
    </row>
    <row r="3931" spans="1:1" x14ac:dyDescent="0.25">
      <c r="A3931">
        <v>2016</v>
      </c>
    </row>
    <row r="3932" spans="1:1" x14ac:dyDescent="0.25">
      <c r="A3932">
        <v>2015</v>
      </c>
    </row>
    <row r="3933" spans="1:1" x14ac:dyDescent="0.25">
      <c r="A3933">
        <v>2016</v>
      </c>
    </row>
    <row r="3934" spans="1:1" x14ac:dyDescent="0.25">
      <c r="A3934">
        <v>2016</v>
      </c>
    </row>
    <row r="3935" spans="1:1" x14ac:dyDescent="0.25">
      <c r="A3935">
        <v>2015</v>
      </c>
    </row>
    <row r="3936" spans="1:1" x14ac:dyDescent="0.25">
      <c r="A3936">
        <v>2015</v>
      </c>
    </row>
    <row r="3937" spans="1:1" x14ac:dyDescent="0.25">
      <c r="A3937">
        <v>2016</v>
      </c>
    </row>
    <row r="3938" spans="1:1" x14ac:dyDescent="0.25">
      <c r="A3938">
        <v>2016</v>
      </c>
    </row>
    <row r="3939" spans="1:1" x14ac:dyDescent="0.25">
      <c r="A3939">
        <v>2015</v>
      </c>
    </row>
    <row r="3940" spans="1:1" x14ac:dyDescent="0.25">
      <c r="A3940">
        <v>2014</v>
      </c>
    </row>
    <row r="3941" spans="1:1" x14ac:dyDescent="0.25">
      <c r="A3941">
        <v>2014</v>
      </c>
    </row>
    <row r="3942" spans="1:1" x14ac:dyDescent="0.25">
      <c r="A3942">
        <v>2014</v>
      </c>
    </row>
    <row r="3943" spans="1:1" x14ac:dyDescent="0.25">
      <c r="A3943">
        <v>2015</v>
      </c>
    </row>
    <row r="3944" spans="1:1" x14ac:dyDescent="0.25">
      <c r="A3944">
        <v>2015</v>
      </c>
    </row>
    <row r="3945" spans="1:1" x14ac:dyDescent="0.25">
      <c r="A3945">
        <v>2015</v>
      </c>
    </row>
    <row r="3946" spans="1:1" x14ac:dyDescent="0.25">
      <c r="A3946">
        <v>2015</v>
      </c>
    </row>
    <row r="3947" spans="1:1" x14ac:dyDescent="0.25">
      <c r="A3947">
        <v>2015</v>
      </c>
    </row>
    <row r="3948" spans="1:1" x14ac:dyDescent="0.25">
      <c r="A3948">
        <v>2016</v>
      </c>
    </row>
    <row r="3949" spans="1:1" x14ac:dyDescent="0.25">
      <c r="A3949">
        <v>2014</v>
      </c>
    </row>
    <row r="3950" spans="1:1" x14ac:dyDescent="0.25">
      <c r="A3950">
        <v>2015</v>
      </c>
    </row>
    <row r="3951" spans="1:1" x14ac:dyDescent="0.25">
      <c r="A3951">
        <v>2016</v>
      </c>
    </row>
    <row r="3952" spans="1:1" x14ac:dyDescent="0.25">
      <c r="A3952">
        <v>2016</v>
      </c>
    </row>
    <row r="3953" spans="1:1" x14ac:dyDescent="0.25">
      <c r="A3953">
        <v>2015</v>
      </c>
    </row>
    <row r="3954" spans="1:1" x14ac:dyDescent="0.25">
      <c r="A3954">
        <v>2016</v>
      </c>
    </row>
    <row r="3955" spans="1:1" x14ac:dyDescent="0.25">
      <c r="A3955">
        <v>2014</v>
      </c>
    </row>
    <row r="3956" spans="1:1" x14ac:dyDescent="0.25">
      <c r="A3956">
        <v>2015</v>
      </c>
    </row>
    <row r="3957" spans="1:1" x14ac:dyDescent="0.25">
      <c r="A3957">
        <v>2016</v>
      </c>
    </row>
    <row r="3958" spans="1:1" x14ac:dyDescent="0.25">
      <c r="A3958">
        <v>2016</v>
      </c>
    </row>
    <row r="3959" spans="1:1" x14ac:dyDescent="0.25">
      <c r="A3959">
        <v>2014</v>
      </c>
    </row>
    <row r="3960" spans="1:1" x14ac:dyDescent="0.25">
      <c r="A3960">
        <v>2014</v>
      </c>
    </row>
    <row r="3961" spans="1:1" x14ac:dyDescent="0.25">
      <c r="A3961">
        <v>2015</v>
      </c>
    </row>
    <row r="3962" spans="1:1" x14ac:dyDescent="0.25">
      <c r="A3962">
        <v>2014</v>
      </c>
    </row>
    <row r="3963" spans="1:1" x14ac:dyDescent="0.25">
      <c r="A3963">
        <v>2015</v>
      </c>
    </row>
    <row r="3964" spans="1:1" x14ac:dyDescent="0.25">
      <c r="A3964">
        <v>2015</v>
      </c>
    </row>
    <row r="3965" spans="1:1" x14ac:dyDescent="0.25">
      <c r="A3965">
        <v>2015</v>
      </c>
    </row>
    <row r="3966" spans="1:1" x14ac:dyDescent="0.25">
      <c r="A3966">
        <v>2016</v>
      </c>
    </row>
    <row r="3967" spans="1:1" x14ac:dyDescent="0.25">
      <c r="A3967">
        <v>2014</v>
      </c>
    </row>
    <row r="3968" spans="1:1" x14ac:dyDescent="0.25">
      <c r="A3968">
        <v>2017</v>
      </c>
    </row>
    <row r="3969" spans="1:1" x14ac:dyDescent="0.25">
      <c r="A3969">
        <v>2016</v>
      </c>
    </row>
    <row r="3970" spans="1:1" x14ac:dyDescent="0.25">
      <c r="A3970">
        <v>2016</v>
      </c>
    </row>
    <row r="3971" spans="1:1" x14ac:dyDescent="0.25">
      <c r="A3971">
        <v>2016</v>
      </c>
    </row>
    <row r="3972" spans="1:1" x14ac:dyDescent="0.25">
      <c r="A3972">
        <v>2014</v>
      </c>
    </row>
    <row r="3973" spans="1:1" x14ac:dyDescent="0.25">
      <c r="A3973">
        <v>2014</v>
      </c>
    </row>
    <row r="3974" spans="1:1" x14ac:dyDescent="0.25">
      <c r="A3974">
        <v>2016</v>
      </c>
    </row>
    <row r="3975" spans="1:1" x14ac:dyDescent="0.25">
      <c r="A3975">
        <v>2016</v>
      </c>
    </row>
    <row r="3976" spans="1:1" x14ac:dyDescent="0.25">
      <c r="A3976">
        <v>2016</v>
      </c>
    </row>
    <row r="3977" spans="1:1" x14ac:dyDescent="0.25">
      <c r="A3977">
        <v>2014</v>
      </c>
    </row>
    <row r="3978" spans="1:1" x14ac:dyDescent="0.25">
      <c r="A3978">
        <v>2016</v>
      </c>
    </row>
    <row r="3979" spans="1:1" x14ac:dyDescent="0.25">
      <c r="A3979">
        <v>2014</v>
      </c>
    </row>
    <row r="3980" spans="1:1" x14ac:dyDescent="0.25">
      <c r="A3980">
        <v>2015</v>
      </c>
    </row>
    <row r="3981" spans="1:1" x14ac:dyDescent="0.25">
      <c r="A3981">
        <v>2014</v>
      </c>
    </row>
    <row r="3982" spans="1:1" x14ac:dyDescent="0.25">
      <c r="A3982">
        <v>2016</v>
      </c>
    </row>
    <row r="3983" spans="1:1" x14ac:dyDescent="0.25">
      <c r="A3983">
        <v>2015</v>
      </c>
    </row>
    <row r="3984" spans="1:1" x14ac:dyDescent="0.25">
      <c r="A3984">
        <v>2014</v>
      </c>
    </row>
    <row r="3985" spans="1:1" x14ac:dyDescent="0.25">
      <c r="A3985">
        <v>2014</v>
      </c>
    </row>
    <row r="3986" spans="1:1" x14ac:dyDescent="0.25">
      <c r="A3986">
        <v>2016</v>
      </c>
    </row>
    <row r="3987" spans="1:1" x14ac:dyDescent="0.25">
      <c r="A3987">
        <v>2016</v>
      </c>
    </row>
    <row r="3988" spans="1:1" x14ac:dyDescent="0.25">
      <c r="A3988">
        <v>2014</v>
      </c>
    </row>
    <row r="3989" spans="1:1" x14ac:dyDescent="0.25">
      <c r="A3989">
        <v>2015</v>
      </c>
    </row>
    <row r="3990" spans="1:1" x14ac:dyDescent="0.25">
      <c r="A3990">
        <v>2015</v>
      </c>
    </row>
    <row r="3991" spans="1:1" x14ac:dyDescent="0.25">
      <c r="A3991">
        <v>2016</v>
      </c>
    </row>
    <row r="3992" spans="1:1" x14ac:dyDescent="0.25">
      <c r="A3992">
        <v>2015</v>
      </c>
    </row>
    <row r="3993" spans="1:1" x14ac:dyDescent="0.25">
      <c r="A3993">
        <v>2015</v>
      </c>
    </row>
    <row r="3994" spans="1:1" x14ac:dyDescent="0.25">
      <c r="A3994">
        <v>2015</v>
      </c>
    </row>
    <row r="3995" spans="1:1" x14ac:dyDescent="0.25">
      <c r="A3995">
        <v>2014</v>
      </c>
    </row>
    <row r="3996" spans="1:1" x14ac:dyDescent="0.25">
      <c r="A3996">
        <v>2015</v>
      </c>
    </row>
    <row r="3997" spans="1:1" x14ac:dyDescent="0.25">
      <c r="A3997">
        <v>2014</v>
      </c>
    </row>
    <row r="3998" spans="1:1" x14ac:dyDescent="0.25">
      <c r="A3998">
        <v>2015</v>
      </c>
    </row>
    <row r="3999" spans="1:1" x14ac:dyDescent="0.25">
      <c r="A3999">
        <v>2015</v>
      </c>
    </row>
    <row r="4000" spans="1:1" x14ac:dyDescent="0.25">
      <c r="A4000">
        <v>2014</v>
      </c>
    </row>
    <row r="4001" spans="1:1" x14ac:dyDescent="0.25">
      <c r="A4001">
        <v>2016</v>
      </c>
    </row>
    <row r="4002" spans="1:1" x14ac:dyDescent="0.25">
      <c r="A4002">
        <v>2017</v>
      </c>
    </row>
    <row r="4003" spans="1:1" x14ac:dyDescent="0.25">
      <c r="A4003">
        <v>2014</v>
      </c>
    </row>
    <row r="4004" spans="1:1" x14ac:dyDescent="0.25">
      <c r="A4004">
        <v>2015</v>
      </c>
    </row>
    <row r="4005" spans="1:1" x14ac:dyDescent="0.25">
      <c r="A4005">
        <v>2014</v>
      </c>
    </row>
    <row r="4006" spans="1:1" x14ac:dyDescent="0.25">
      <c r="A4006">
        <v>2014</v>
      </c>
    </row>
    <row r="4007" spans="1:1" x14ac:dyDescent="0.25">
      <c r="A4007">
        <v>2016</v>
      </c>
    </row>
    <row r="4008" spans="1:1" x14ac:dyDescent="0.25">
      <c r="A4008">
        <v>2014</v>
      </c>
    </row>
    <row r="4009" spans="1:1" x14ac:dyDescent="0.25">
      <c r="A4009">
        <v>2015</v>
      </c>
    </row>
    <row r="4010" spans="1:1" x14ac:dyDescent="0.25">
      <c r="A4010">
        <v>2014</v>
      </c>
    </row>
    <row r="4011" spans="1:1" x14ac:dyDescent="0.25">
      <c r="A4011">
        <v>2014</v>
      </c>
    </row>
    <row r="4012" spans="1:1" x14ac:dyDescent="0.25">
      <c r="A4012">
        <v>2014</v>
      </c>
    </row>
    <row r="4013" spans="1:1" x14ac:dyDescent="0.25">
      <c r="A4013">
        <v>2015</v>
      </c>
    </row>
    <row r="4014" spans="1:1" x14ac:dyDescent="0.25">
      <c r="A4014">
        <v>2015</v>
      </c>
    </row>
    <row r="4015" spans="1:1" x14ac:dyDescent="0.25">
      <c r="A4015">
        <v>2016</v>
      </c>
    </row>
    <row r="4016" spans="1:1" x14ac:dyDescent="0.25">
      <c r="A4016">
        <v>2015</v>
      </c>
    </row>
    <row r="4017" spans="1:1" x14ac:dyDescent="0.25">
      <c r="A4017">
        <v>2014</v>
      </c>
    </row>
    <row r="4018" spans="1:1" x14ac:dyDescent="0.25">
      <c r="A4018">
        <v>2014</v>
      </c>
    </row>
    <row r="4019" spans="1:1" x14ac:dyDescent="0.25">
      <c r="A4019">
        <v>2016</v>
      </c>
    </row>
    <row r="4020" spans="1:1" x14ac:dyDescent="0.25">
      <c r="A4020">
        <v>2016</v>
      </c>
    </row>
    <row r="4021" spans="1:1" x14ac:dyDescent="0.25">
      <c r="A4021">
        <v>2015</v>
      </c>
    </row>
    <row r="4022" spans="1:1" x14ac:dyDescent="0.25">
      <c r="A4022">
        <v>2014</v>
      </c>
    </row>
    <row r="4023" spans="1:1" x14ac:dyDescent="0.25">
      <c r="A4023">
        <v>2014</v>
      </c>
    </row>
    <row r="4024" spans="1:1" x14ac:dyDescent="0.25">
      <c r="A4024">
        <v>2016</v>
      </c>
    </row>
    <row r="4025" spans="1:1" x14ac:dyDescent="0.25">
      <c r="A4025">
        <v>2015</v>
      </c>
    </row>
    <row r="4026" spans="1:1" x14ac:dyDescent="0.25">
      <c r="A4026">
        <v>2015</v>
      </c>
    </row>
    <row r="4027" spans="1:1" x14ac:dyDescent="0.25">
      <c r="A4027">
        <v>2015</v>
      </c>
    </row>
    <row r="4028" spans="1:1" x14ac:dyDescent="0.25">
      <c r="A4028">
        <v>2017</v>
      </c>
    </row>
    <row r="4029" spans="1:1" x14ac:dyDescent="0.25">
      <c r="A4029">
        <v>2014</v>
      </c>
    </row>
    <row r="4030" spans="1:1" x14ac:dyDescent="0.25">
      <c r="A4030">
        <v>2015</v>
      </c>
    </row>
    <row r="4031" spans="1:1" x14ac:dyDescent="0.25">
      <c r="A4031">
        <v>2016</v>
      </c>
    </row>
    <row r="4032" spans="1:1" x14ac:dyDescent="0.25">
      <c r="A4032">
        <v>2014</v>
      </c>
    </row>
    <row r="4033" spans="1:1" x14ac:dyDescent="0.25">
      <c r="A4033">
        <v>2015</v>
      </c>
    </row>
    <row r="4034" spans="1:1" x14ac:dyDescent="0.25">
      <c r="A4034">
        <v>2016</v>
      </c>
    </row>
    <row r="4035" spans="1:1" x14ac:dyDescent="0.25">
      <c r="A4035">
        <v>2015</v>
      </c>
    </row>
    <row r="4036" spans="1:1" x14ac:dyDescent="0.25">
      <c r="A4036">
        <v>2014</v>
      </c>
    </row>
    <row r="4037" spans="1:1" x14ac:dyDescent="0.25">
      <c r="A4037">
        <v>2014</v>
      </c>
    </row>
    <row r="4038" spans="1:1" x14ac:dyDescent="0.25">
      <c r="A4038">
        <v>2016</v>
      </c>
    </row>
    <row r="4039" spans="1:1" x14ac:dyDescent="0.25">
      <c r="A4039">
        <v>2014</v>
      </c>
    </row>
    <row r="4040" spans="1:1" x14ac:dyDescent="0.25">
      <c r="A4040">
        <v>2015</v>
      </c>
    </row>
    <row r="4041" spans="1:1" x14ac:dyDescent="0.25">
      <c r="A4041">
        <v>2015</v>
      </c>
    </row>
    <row r="4042" spans="1:1" x14ac:dyDescent="0.25">
      <c r="A4042">
        <v>2016</v>
      </c>
    </row>
    <row r="4043" spans="1:1" x14ac:dyDescent="0.25">
      <c r="A4043">
        <v>2014</v>
      </c>
    </row>
    <row r="4044" spans="1:1" x14ac:dyDescent="0.25">
      <c r="A4044">
        <v>2014</v>
      </c>
    </row>
    <row r="4045" spans="1:1" x14ac:dyDescent="0.25">
      <c r="A4045">
        <v>2015</v>
      </c>
    </row>
    <row r="4046" spans="1:1" x14ac:dyDescent="0.25">
      <c r="A4046">
        <v>2014</v>
      </c>
    </row>
    <row r="4047" spans="1:1" x14ac:dyDescent="0.25">
      <c r="A4047">
        <v>2014</v>
      </c>
    </row>
    <row r="4048" spans="1:1" x14ac:dyDescent="0.25">
      <c r="A4048">
        <v>2014</v>
      </c>
    </row>
    <row r="4049" spans="1:1" x14ac:dyDescent="0.25">
      <c r="A4049">
        <v>2016</v>
      </c>
    </row>
    <row r="4050" spans="1:1" x14ac:dyDescent="0.25">
      <c r="A4050">
        <v>2015</v>
      </c>
    </row>
    <row r="4051" spans="1:1" x14ac:dyDescent="0.25">
      <c r="A4051">
        <v>2014</v>
      </c>
    </row>
    <row r="4052" spans="1:1" x14ac:dyDescent="0.25">
      <c r="A4052">
        <v>2014</v>
      </c>
    </row>
    <row r="4053" spans="1:1" x14ac:dyDescent="0.25">
      <c r="A4053">
        <v>2014</v>
      </c>
    </row>
    <row r="4054" spans="1:1" x14ac:dyDescent="0.25">
      <c r="A4054">
        <v>2014</v>
      </c>
    </row>
    <row r="4055" spans="1:1" x14ac:dyDescent="0.25">
      <c r="A4055">
        <v>2016</v>
      </c>
    </row>
    <row r="4056" spans="1:1" x14ac:dyDescent="0.25">
      <c r="A4056">
        <v>2014</v>
      </c>
    </row>
    <row r="4057" spans="1:1" x14ac:dyDescent="0.25">
      <c r="A4057">
        <v>2016</v>
      </c>
    </row>
    <row r="4058" spans="1:1" x14ac:dyDescent="0.25">
      <c r="A4058">
        <v>2015</v>
      </c>
    </row>
    <row r="4059" spans="1:1" x14ac:dyDescent="0.25">
      <c r="A4059">
        <v>2016</v>
      </c>
    </row>
    <row r="4060" spans="1:1" x14ac:dyDescent="0.25">
      <c r="A4060">
        <v>2014</v>
      </c>
    </row>
    <row r="4061" spans="1:1" x14ac:dyDescent="0.25">
      <c r="A4061">
        <v>2014</v>
      </c>
    </row>
    <row r="4062" spans="1:1" x14ac:dyDescent="0.25">
      <c r="A4062">
        <v>2016</v>
      </c>
    </row>
    <row r="4063" spans="1:1" x14ac:dyDescent="0.25">
      <c r="A4063">
        <v>2016</v>
      </c>
    </row>
    <row r="4064" spans="1:1" x14ac:dyDescent="0.25">
      <c r="A4064">
        <v>2014</v>
      </c>
    </row>
    <row r="4065" spans="1:1" x14ac:dyDescent="0.25">
      <c r="A4065">
        <v>2015</v>
      </c>
    </row>
    <row r="4066" spans="1:1" x14ac:dyDescent="0.25">
      <c r="A4066">
        <v>2014</v>
      </c>
    </row>
    <row r="4067" spans="1:1" x14ac:dyDescent="0.25">
      <c r="A4067">
        <v>2016</v>
      </c>
    </row>
    <row r="4068" spans="1:1" x14ac:dyDescent="0.25">
      <c r="A4068">
        <v>2015</v>
      </c>
    </row>
    <row r="4069" spans="1:1" x14ac:dyDescent="0.25">
      <c r="A4069">
        <v>2016</v>
      </c>
    </row>
    <row r="4070" spans="1:1" x14ac:dyDescent="0.25">
      <c r="A4070">
        <v>2015</v>
      </c>
    </row>
    <row r="4071" spans="1:1" x14ac:dyDescent="0.25">
      <c r="A4071">
        <v>2015</v>
      </c>
    </row>
    <row r="4072" spans="1:1" x14ac:dyDescent="0.25">
      <c r="A4072">
        <v>2016</v>
      </c>
    </row>
    <row r="4073" spans="1:1" x14ac:dyDescent="0.25">
      <c r="A4073">
        <v>2014</v>
      </c>
    </row>
    <row r="4074" spans="1:1" x14ac:dyDescent="0.25">
      <c r="A4074">
        <v>2015</v>
      </c>
    </row>
    <row r="4075" spans="1:1" x14ac:dyDescent="0.25">
      <c r="A4075">
        <v>2015</v>
      </c>
    </row>
    <row r="4076" spans="1:1" x14ac:dyDescent="0.25">
      <c r="A4076">
        <v>2014</v>
      </c>
    </row>
    <row r="4077" spans="1:1" x14ac:dyDescent="0.25">
      <c r="A4077">
        <v>2014</v>
      </c>
    </row>
    <row r="4078" spans="1:1" x14ac:dyDescent="0.25">
      <c r="A4078">
        <v>2016</v>
      </c>
    </row>
    <row r="4079" spans="1:1" x14ac:dyDescent="0.25">
      <c r="A4079">
        <v>2016</v>
      </c>
    </row>
    <row r="4080" spans="1:1" x14ac:dyDescent="0.25">
      <c r="A4080">
        <v>2016</v>
      </c>
    </row>
    <row r="4081" spans="1:1" x14ac:dyDescent="0.25">
      <c r="A4081">
        <v>2016</v>
      </c>
    </row>
    <row r="4082" spans="1:1" x14ac:dyDescent="0.25">
      <c r="A4082">
        <v>2015</v>
      </c>
    </row>
    <row r="4083" spans="1:1" x14ac:dyDescent="0.25">
      <c r="A4083">
        <v>2015</v>
      </c>
    </row>
    <row r="4084" spans="1:1" x14ac:dyDescent="0.25">
      <c r="A4084">
        <v>2015</v>
      </c>
    </row>
    <row r="4085" spans="1:1" x14ac:dyDescent="0.25">
      <c r="A4085">
        <v>2016</v>
      </c>
    </row>
    <row r="4086" spans="1:1" x14ac:dyDescent="0.25">
      <c r="A4086">
        <v>2015</v>
      </c>
    </row>
    <row r="4087" spans="1:1" x14ac:dyDescent="0.25">
      <c r="A4087">
        <v>2015</v>
      </c>
    </row>
    <row r="4088" spans="1:1" x14ac:dyDescent="0.25">
      <c r="A4088">
        <v>2016</v>
      </c>
    </row>
    <row r="4089" spans="1:1" x14ac:dyDescent="0.25">
      <c r="A4089">
        <v>2014</v>
      </c>
    </row>
    <row r="4090" spans="1:1" x14ac:dyDescent="0.25">
      <c r="A4090">
        <v>2015</v>
      </c>
    </row>
    <row r="4091" spans="1:1" x14ac:dyDescent="0.25">
      <c r="A4091">
        <v>2015</v>
      </c>
    </row>
    <row r="4092" spans="1:1" x14ac:dyDescent="0.25">
      <c r="A4092">
        <v>2014</v>
      </c>
    </row>
    <row r="4093" spans="1:1" x14ac:dyDescent="0.25">
      <c r="A4093">
        <v>2015</v>
      </c>
    </row>
    <row r="4094" spans="1:1" x14ac:dyDescent="0.25">
      <c r="A4094">
        <v>2015</v>
      </c>
    </row>
    <row r="4095" spans="1:1" x14ac:dyDescent="0.25">
      <c r="A4095">
        <v>2014</v>
      </c>
    </row>
    <row r="4096" spans="1:1" x14ac:dyDescent="0.25">
      <c r="A4096">
        <v>2016</v>
      </c>
    </row>
    <row r="4097" spans="1:1" x14ac:dyDescent="0.25">
      <c r="A4097">
        <v>2017</v>
      </c>
    </row>
    <row r="4098" spans="1:1" x14ac:dyDescent="0.25">
      <c r="A4098">
        <v>2015</v>
      </c>
    </row>
    <row r="4099" spans="1:1" x14ac:dyDescent="0.25">
      <c r="A4099">
        <v>2016</v>
      </c>
    </row>
    <row r="4100" spans="1:1" x14ac:dyDescent="0.25">
      <c r="A4100">
        <v>2016</v>
      </c>
    </row>
    <row r="4101" spans="1:1" x14ac:dyDescent="0.25">
      <c r="A4101">
        <v>2014</v>
      </c>
    </row>
    <row r="4102" spans="1:1" x14ac:dyDescent="0.25">
      <c r="A4102">
        <v>2016</v>
      </c>
    </row>
    <row r="4103" spans="1:1" x14ac:dyDescent="0.25">
      <c r="A4103">
        <v>2016</v>
      </c>
    </row>
    <row r="4104" spans="1:1" x14ac:dyDescent="0.25">
      <c r="A4104">
        <v>2015</v>
      </c>
    </row>
    <row r="4105" spans="1:1" x14ac:dyDescent="0.25">
      <c r="A4105">
        <v>2016</v>
      </c>
    </row>
    <row r="4106" spans="1:1" x14ac:dyDescent="0.25">
      <c r="A4106">
        <v>2016</v>
      </c>
    </row>
    <row r="4107" spans="1:1" x14ac:dyDescent="0.25">
      <c r="A4107">
        <v>2015</v>
      </c>
    </row>
    <row r="4108" spans="1:1" x14ac:dyDescent="0.25">
      <c r="A4108">
        <v>2014</v>
      </c>
    </row>
    <row r="4109" spans="1:1" x14ac:dyDescent="0.25">
      <c r="A4109">
        <v>2017</v>
      </c>
    </row>
    <row r="4110" spans="1:1" x14ac:dyDescent="0.25">
      <c r="A4110">
        <v>2015</v>
      </c>
    </row>
    <row r="4111" spans="1:1" x14ac:dyDescent="0.25">
      <c r="A4111">
        <v>2016</v>
      </c>
    </row>
    <row r="4112" spans="1:1" x14ac:dyDescent="0.25">
      <c r="A4112">
        <v>2015</v>
      </c>
    </row>
    <row r="4113" spans="1:1" x14ac:dyDescent="0.25">
      <c r="A4113">
        <v>2016</v>
      </c>
    </row>
    <row r="4114" spans="1:1" x14ac:dyDescent="0.25">
      <c r="A4114">
        <v>2015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9776D-AA8E-475F-AF70-4E27A31AFAC6}">
  <dimension ref="A1:E18"/>
  <sheetViews>
    <sheetView workbookViewId="0">
      <selection activeCell="H39" sqref="H39"/>
    </sheetView>
  </sheetViews>
  <sheetFormatPr defaultRowHeight="15" x14ac:dyDescent="0.25"/>
  <cols>
    <col min="1" max="1" width="18" bestFit="1" customWidth="1"/>
    <col min="2" max="2" width="17.8554687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8380</v>
      </c>
      <c r="B1" t="s">
        <v>8379</v>
      </c>
    </row>
    <row r="2" spans="1:5" x14ac:dyDescent="0.25">
      <c r="A2" s="13" t="s">
        <v>8378</v>
      </c>
      <c r="B2" t="s">
        <v>8363</v>
      </c>
    </row>
    <row r="4" spans="1:5" x14ac:dyDescent="0.25">
      <c r="A4" s="13" t="s">
        <v>8362</v>
      </c>
      <c r="B4" s="13" t="s">
        <v>8359</v>
      </c>
    </row>
    <row r="5" spans="1:5" x14ac:dyDescent="0.25">
      <c r="A5" s="13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9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9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9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9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9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9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9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9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9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9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9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9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9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F15A9-18D0-40C3-84EC-BCA4C411F714}">
  <dimension ref="A1:H13"/>
  <sheetViews>
    <sheetView tabSelected="1" workbookViewId="0">
      <selection activeCell="A2" sqref="A2"/>
    </sheetView>
  </sheetViews>
  <sheetFormatPr defaultRowHeight="15" x14ac:dyDescent="0.25"/>
  <cols>
    <col min="1" max="1" width="15.8554687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style="21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8400</v>
      </c>
      <c r="G1" s="21" t="s">
        <v>8386</v>
      </c>
      <c r="H1" t="s">
        <v>8387</v>
      </c>
    </row>
    <row r="2" spans="1:8" x14ac:dyDescent="0.25">
      <c r="A2" t="s">
        <v>8388</v>
      </c>
      <c r="B2">
        <f>COUNTIFS(KICKSTARTER!$D:$D, "&lt;1000", KICKSTARTER!$F:$F,"successful", KICKSTARTER!R:R, "plays")</f>
        <v>141</v>
      </c>
      <c r="C2">
        <f>COUNTIFS(KICKSTARTER!$D:$D, "&lt;1000", KICKSTARTER!$F:$F,"failed", KICKSTARTER!R:R, "plays")</f>
        <v>45</v>
      </c>
      <c r="D2">
        <f>COUNTIFS(KICKSTARTER!$D:$D, "&lt;1000", KICKSTARTER!$F:$F,"canceled", KICKSTARTER!$R:$R, "plays")</f>
        <v>0</v>
      </c>
      <c r="E2">
        <f t="shared" ref="E2:E13" si="0">SUM(B2:D2)</f>
        <v>186</v>
      </c>
      <c r="F2" s="21">
        <f>B2/E2</f>
        <v>0.75806451612903225</v>
      </c>
      <c r="G2" s="21">
        <f t="shared" ref="G2:G13" si="1">C2/E2</f>
        <v>0.24193548387096775</v>
      </c>
      <c r="H2" s="20">
        <f t="shared" ref="H2:H13" si="2">D2/E2</f>
        <v>0</v>
      </c>
    </row>
    <row r="3" spans="1:8" x14ac:dyDescent="0.25">
      <c r="A3" t="s">
        <v>8389</v>
      </c>
      <c r="B3">
        <f>COUNTIFS(KICKSTARTER!$D:$D, "&gt;=1000", KICKSTARTER!$D:$D, "&lt;=4999",KICKSTARTER!$F:$F,"successful", KICKSTARTER!R:R, "plays")</f>
        <v>388</v>
      </c>
      <c r="C3">
        <f>COUNTIFS(KICKSTARTER!$D:$D, "&gt;=1000", KICKSTARTER!$D:$D, "&lt;=4999",KICKSTARTER!$F:$F,"failed", KICKSTARTER!R:R, "plays")</f>
        <v>146</v>
      </c>
      <c r="D3">
        <f>COUNTIFS(KICKSTARTER!$D:$D, "&gt;=1000", KICKSTARTER!$D:$D, "&lt;=4999",KICKSTARTER!$F:$F,"canceled", KICKSTARTER!R:R, "plays")</f>
        <v>0</v>
      </c>
      <c r="E3">
        <f t="shared" si="0"/>
        <v>534</v>
      </c>
      <c r="F3" s="21">
        <f t="shared" ref="F3:F13" si="3">B3/E3</f>
        <v>0.72659176029962547</v>
      </c>
      <c r="G3" s="21">
        <f t="shared" si="1"/>
        <v>0.27340823970037453</v>
      </c>
      <c r="H3" s="20">
        <f t="shared" si="2"/>
        <v>0</v>
      </c>
    </row>
    <row r="4" spans="1:8" x14ac:dyDescent="0.25">
      <c r="A4" t="s">
        <v>8390</v>
      </c>
      <c r="B4">
        <f>COUNTIFS(KICKSTARTER!$D:$D, "&gt;=5000", KICKSTARTER!$D:$D, "&lt;=9999", KICKSTARTER!$F:$F,"successful", KICKSTARTER!R:R, "plays")</f>
        <v>93</v>
      </c>
      <c r="C4">
        <f>COUNTIFS(KICKSTARTER!$D:$D, "&gt;=5000", KICKSTARTER!$D:$D, "&lt;=9999", KICKSTARTER!$F:$F,"failed", KICKSTARTER!R:R, "plays")</f>
        <v>76</v>
      </c>
      <c r="D4">
        <f>COUNTIFS(KICKSTARTER!$D:$D, "&gt;=5000", KICKSTARTER!$D:$D, "&lt;=9999", KICKSTARTER!$F:$F,"canceled", KICKSTARTER!R:R, "plays")</f>
        <v>0</v>
      </c>
      <c r="E4">
        <f t="shared" si="0"/>
        <v>169</v>
      </c>
      <c r="F4" s="21">
        <f t="shared" si="3"/>
        <v>0.55029585798816572</v>
      </c>
      <c r="G4" s="21">
        <f t="shared" si="1"/>
        <v>0.44970414201183434</v>
      </c>
      <c r="H4" s="20">
        <f t="shared" si="2"/>
        <v>0</v>
      </c>
    </row>
    <row r="5" spans="1:8" x14ac:dyDescent="0.25">
      <c r="A5" t="s">
        <v>8391</v>
      </c>
      <c r="B5">
        <f>COUNTIFS(KICKSTARTER!$D:$D, "&gt;=10000", KICKSTARTER!$D:$D, "&lt;=14999", KICKSTARTER!$F:$F,"successful", KICKSTARTER!R:R, "plays")</f>
        <v>39</v>
      </c>
      <c r="C5">
        <f>COUNTIFS(KICKSTARTER!$D:$D, "&gt;=10000", KICKSTARTER!$D:$D, "&lt;=14999", KICKSTARTER!$F:$F,"failed", KICKSTARTER!R:R, "plays")</f>
        <v>33</v>
      </c>
      <c r="D5">
        <f>COUNTIFS(KICKSTARTER!$D:$D, "&gt;=10000", KICKSTARTER!$D:$D, "&lt;=14999", KICKSTARTER!$F:$F,"canceled", KICKSTARTER!R:R, "plays")</f>
        <v>0</v>
      </c>
      <c r="E5">
        <f t="shared" si="0"/>
        <v>72</v>
      </c>
      <c r="F5" s="21">
        <f t="shared" si="3"/>
        <v>0.54166666666666663</v>
      </c>
      <c r="G5" s="21">
        <f t="shared" si="1"/>
        <v>0.45833333333333331</v>
      </c>
      <c r="H5" s="20">
        <f t="shared" si="2"/>
        <v>0</v>
      </c>
    </row>
    <row r="6" spans="1:8" x14ac:dyDescent="0.25">
      <c r="A6" t="s">
        <v>8392</v>
      </c>
      <c r="B6">
        <f>COUNTIFS(KICKSTARTER!$D:$D, "&gt;=15000", KICKSTARTER!$D:$D, "&lt;=19999",KICKSTARTER!$F:$F,"successful", KICKSTARTER!R:R, "plays")</f>
        <v>12</v>
      </c>
      <c r="C6">
        <f>COUNTIFS(KICKSTARTER!$D:$D, "&gt;=15000", KICKSTARTER!$D:$D, "&lt;=19999",KICKSTARTER!$F:$F,"failed", KICKSTARTER!R:R, "plays")</f>
        <v>12</v>
      </c>
      <c r="D6">
        <f>COUNTIFS(KICKSTARTER!$D:$D, "&gt;=15000", KICKSTARTER!$D:$D, "&lt;=19999",KICKSTARTER!$F:$F,"canceled", KICKSTARTER!R:R, "plays")</f>
        <v>0</v>
      </c>
      <c r="E6">
        <f t="shared" si="0"/>
        <v>24</v>
      </c>
      <c r="F6" s="21">
        <f t="shared" si="3"/>
        <v>0.5</v>
      </c>
      <c r="G6" s="21">
        <f t="shared" si="1"/>
        <v>0.5</v>
      </c>
      <c r="H6" s="20">
        <f t="shared" si="2"/>
        <v>0</v>
      </c>
    </row>
    <row r="7" spans="1:8" x14ac:dyDescent="0.25">
      <c r="A7" t="s">
        <v>8393</v>
      </c>
      <c r="B7">
        <f>COUNTIFS(KICKSTARTER!$D:$D, "&gt;=20000", KICKSTARTER!$D:$D, "&lt;=24999", KICKSTARTER!$F:$F,"successful", KICKSTARTER!R:R, "plays")</f>
        <v>9</v>
      </c>
      <c r="C7">
        <f>COUNTIFS(KICKSTARTER!$D:$D, "&gt;=20000", KICKSTARTER!$D:$D, "&lt;=24999", KICKSTARTER!$F:$F,"failed", KICKSTARTER!R:R, "plays")</f>
        <v>11</v>
      </c>
      <c r="D7">
        <f>COUNTIFS(KICKSTARTER!$D:$D, "&gt;=20000", KICKSTARTER!$D:$D, "&lt;=24999", KICKSTARTER!$F:$F,"canceled", KICKSTARTER!R:R, "plays")</f>
        <v>0</v>
      </c>
      <c r="E7">
        <f t="shared" si="0"/>
        <v>20</v>
      </c>
      <c r="F7" s="21">
        <f t="shared" si="3"/>
        <v>0.45</v>
      </c>
      <c r="G7" s="21">
        <f t="shared" si="1"/>
        <v>0.55000000000000004</v>
      </c>
      <c r="H7" s="20">
        <f t="shared" si="2"/>
        <v>0</v>
      </c>
    </row>
    <row r="8" spans="1:8" x14ac:dyDescent="0.25">
      <c r="A8" t="s">
        <v>8394</v>
      </c>
      <c r="B8">
        <f>COUNTIFS(KICKSTARTER!$D:$D, "&gt;=25000", KICKSTARTER!$D:$D, "&lt;=29999", KICKSTARTER!$F:$F,"successful", KICKSTARTER!R:R, "plays")</f>
        <v>1</v>
      </c>
      <c r="C8">
        <f>COUNTIFS(KICKSTARTER!$D:$D, "&gt;=25000", KICKSTARTER!$D:$D, "&lt;=29999", KICKSTARTER!$F:$F,"failed", KICKSTARTER!R:R, "plays")</f>
        <v>4</v>
      </c>
      <c r="D8">
        <f>COUNTIFS(KICKSTARTER!$D:$D, "&gt;=25000", KICKSTARTER!$D:$D, "&lt;=29999", KICKSTARTER!$F:$F,"canceled", KICKSTARTER!R:R, "plays")</f>
        <v>0</v>
      </c>
      <c r="E8">
        <f t="shared" si="0"/>
        <v>5</v>
      </c>
      <c r="F8" s="21">
        <f t="shared" si="3"/>
        <v>0.2</v>
      </c>
      <c r="G8" s="21">
        <f t="shared" si="1"/>
        <v>0.8</v>
      </c>
      <c r="H8" s="20">
        <f t="shared" si="2"/>
        <v>0</v>
      </c>
    </row>
    <row r="9" spans="1:8" x14ac:dyDescent="0.25">
      <c r="A9" t="s">
        <v>8395</v>
      </c>
      <c r="B9">
        <f>COUNTIFS(KICKSTARTER!$D:$D, "&gt;=30000", KICKSTARTER!$D:$D, "&lt;=34999", KICKSTARTER!$F:$F,"successful", KICKSTARTER!R:R, "plays")</f>
        <v>3</v>
      </c>
      <c r="C9">
        <f>COUNTIFS(KICKSTARTER!$D:$D, "&gt;=30000", KICKSTARTER!$D:$D, "&lt;=34999", KICKSTARTER!$F:$F,"failed", KICKSTARTER!R:R, "plays")</f>
        <v>8</v>
      </c>
      <c r="D9">
        <f>COUNTIFS(KICKSTARTER!$D:$D, "&gt;=30000", KICKSTARTER!$D:$D, "&lt;=34999", KICKSTARTER!$F:$F,"canceled", KICKSTARTER!R:R, "plays")</f>
        <v>0</v>
      </c>
      <c r="E9">
        <f t="shared" si="0"/>
        <v>11</v>
      </c>
      <c r="F9" s="21">
        <f t="shared" si="3"/>
        <v>0.27272727272727271</v>
      </c>
      <c r="G9" s="21">
        <f t="shared" si="1"/>
        <v>0.72727272727272729</v>
      </c>
      <c r="H9" s="20">
        <f t="shared" si="2"/>
        <v>0</v>
      </c>
    </row>
    <row r="10" spans="1:8" x14ac:dyDescent="0.25">
      <c r="A10" t="s">
        <v>8396</v>
      </c>
      <c r="B10">
        <f>COUNTIFS(KICKSTARTER!$D:$D, "&gt;=35000", KICKSTARTER!$D:$D, "&lt;=39999", KICKSTARTER!$F:$F,"successful", KICKSTARTER!R:R, "plays")</f>
        <v>4</v>
      </c>
      <c r="C10">
        <f>COUNTIFS(KICKSTARTER!$D:$D, "&gt;=35000", KICKSTARTER!$D:$D, "&lt;=39999", KICKSTARTER!$F:$F,"failed", KICKSTARTER!R:R, "plays")</f>
        <v>2</v>
      </c>
      <c r="D10">
        <f>COUNTIFS(KICKSTARTER!$D:$D, "&gt;=35000", KICKSTARTER!$D:$D, "&lt;=39999", KICKSTARTER!$F:$F,"canceled", KICKSTARTER!R:R, "plays")</f>
        <v>0</v>
      </c>
      <c r="E10">
        <f t="shared" si="0"/>
        <v>6</v>
      </c>
      <c r="F10" s="21">
        <f t="shared" si="3"/>
        <v>0.66666666666666663</v>
      </c>
      <c r="G10" s="21">
        <f t="shared" si="1"/>
        <v>0.33333333333333331</v>
      </c>
      <c r="H10" s="20">
        <f t="shared" si="2"/>
        <v>0</v>
      </c>
    </row>
    <row r="11" spans="1:8" x14ac:dyDescent="0.25">
      <c r="A11" t="s">
        <v>8397</v>
      </c>
      <c r="B11">
        <f>COUNTIFS(KICKSTARTER!$D:$D, "&gt;=40000", KICKSTARTER!$D:$D, "&lt;=44999", KICKSTARTER!$F:$F,"successful", KICKSTARTER!R:R, "plays")</f>
        <v>2</v>
      </c>
      <c r="C11">
        <f>COUNTIFS(KICKSTARTER!$D:$D, "&gt;=40000", KICKSTARTER!$D:$D, "&lt;=44999", KICKSTARTER!$F:$F,"failed", KICKSTARTER!R:R, "plays")</f>
        <v>1</v>
      </c>
      <c r="D11">
        <f>COUNTIFS(KICKSTARTER!$D:$D, "&gt;=40000", KICKSTARTER!$D:$D, "&lt;=44999", KICKSTARTER!$F:$F,"canceled", KICKSTARTER!R:R, "plays")</f>
        <v>0</v>
      </c>
      <c r="E11">
        <f t="shared" si="0"/>
        <v>3</v>
      </c>
      <c r="F11" s="21">
        <f t="shared" si="3"/>
        <v>0.66666666666666663</v>
      </c>
      <c r="G11" s="21">
        <f t="shared" si="1"/>
        <v>0.33333333333333331</v>
      </c>
      <c r="H11" s="20">
        <f t="shared" si="2"/>
        <v>0</v>
      </c>
    </row>
    <row r="12" spans="1:8" x14ac:dyDescent="0.25">
      <c r="A12" t="s">
        <v>8398</v>
      </c>
      <c r="B12">
        <f>COUNTIFS(KICKSTARTER!$D:$D, "&gt;=45000", KICKSTARTER!$D:$D, "&lt;=49999", KICKSTARTER!$F:$F,"successful", KICKSTARTER!R:R, "plays")</f>
        <v>0</v>
      </c>
      <c r="C12">
        <f>COUNTIFS(KICKSTARTER!$D:$D, "&gt;=45000", KICKSTARTER!$D:$D, "&lt;=49999", KICKSTARTER!$F:$F,"failed", KICKSTARTER!R:R, "plays")</f>
        <v>1</v>
      </c>
      <c r="D12">
        <f>COUNTIFS(KICKSTARTER!$D:$D, "&gt;=45000", KICKSTARTER!$D:$D, "&lt;=49999", KICKSTARTER!$F:$F,"canceled", KICKSTARTER!R:R, "plays")</f>
        <v>0</v>
      </c>
      <c r="E12">
        <f t="shared" si="0"/>
        <v>1</v>
      </c>
      <c r="F12" s="21">
        <f t="shared" si="3"/>
        <v>0</v>
      </c>
      <c r="G12" s="21">
        <f t="shared" si="1"/>
        <v>1</v>
      </c>
      <c r="H12" s="20">
        <f t="shared" si="2"/>
        <v>0</v>
      </c>
    </row>
    <row r="13" spans="1:8" x14ac:dyDescent="0.25">
      <c r="A13" t="s">
        <v>8399</v>
      </c>
      <c r="B13">
        <f>COUNTIFS(KICKSTARTER!$D:$D, "&gt;=50000",KICKSTARTER!$F:$F,"successful", KICKSTARTER!R:R, "plays")</f>
        <v>2</v>
      </c>
      <c r="C13">
        <f>COUNTIFS(KICKSTARTER!$D:$D, "&gt;=50000",KICKSTARTER!$F:$F,"failed", KICKSTARTER!R:R, "plays")</f>
        <v>14</v>
      </c>
      <c r="D13">
        <f>COUNTIFS(KICKSTARTER!$D:$D, "&gt;=50000",KICKSTARTER!$F:$F,"canceled", KICKSTARTER!R:R, "plays")</f>
        <v>0</v>
      </c>
      <c r="E13">
        <f t="shared" si="0"/>
        <v>16</v>
      </c>
      <c r="F13" s="21">
        <f t="shared" si="3"/>
        <v>0.125</v>
      </c>
      <c r="G13" s="21">
        <f t="shared" si="1"/>
        <v>0.875</v>
      </c>
      <c r="H13" s="20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YEARS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Craig</cp:lastModifiedBy>
  <dcterms:created xsi:type="dcterms:W3CDTF">2017-04-20T15:17:24Z</dcterms:created>
  <dcterms:modified xsi:type="dcterms:W3CDTF">2021-04-24T16:49:00Z</dcterms:modified>
</cp:coreProperties>
</file>