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Craig/Documents/MyStuff/00 Research/writing/ConstFeats/Drift-Metric-Files-git-repo/"/>
    </mc:Choice>
  </mc:AlternateContent>
  <xr:revisionPtr revIDLastSave="0" documentId="13_ncr:1_{F8E2D159-F10E-564D-A07F-C44BD459AED9}" xr6:coauthVersionLast="47" xr6:coauthVersionMax="47" xr10:uidLastSave="{00000000-0000-0000-0000-000000000000}"/>
  <bookViews>
    <workbookView xWindow="5060" yWindow="500" windowWidth="23040" windowHeight="24580" xr2:uid="{00000000-000D-0000-FFFF-FFFF00000000}"/>
  </bookViews>
  <sheets>
    <sheet name="Sheet 1 - Table 1" sheetId="1" r:id="rId1"/>
    <sheet name="Sheet 1 - Correct Region (1)" sheetId="2" r:id="rId2"/>
    <sheet name="Sheet 1 - Correct Region (2)" sheetId="3" r:id="rId3"/>
    <sheet name="Sheet 1 - Correct Region 3" sheetId="4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C13" i="4"/>
  <c r="D13" i="4" s="1"/>
  <c r="E12" i="4"/>
  <c r="C12" i="4"/>
  <c r="D12" i="4" s="1"/>
  <c r="E10" i="4"/>
  <c r="C10" i="4"/>
  <c r="D10" i="4" s="1"/>
  <c r="E9" i="4"/>
  <c r="C9" i="4"/>
  <c r="D9" i="4" s="1"/>
  <c r="E8" i="4"/>
  <c r="C8" i="4"/>
  <c r="D8" i="4" s="1"/>
  <c r="E7" i="4"/>
  <c r="C7" i="4"/>
  <c r="D7" i="4" s="1"/>
  <c r="E5" i="4"/>
  <c r="C5" i="4"/>
  <c r="D5" i="4" s="1"/>
  <c r="E18" i="3"/>
  <c r="C18" i="3"/>
  <c r="D18" i="3" s="1"/>
  <c r="E15" i="3"/>
  <c r="C15" i="3"/>
  <c r="D15" i="3" s="1"/>
  <c r="E14" i="3"/>
  <c r="E13" i="3"/>
  <c r="E12" i="3"/>
  <c r="C12" i="3"/>
  <c r="D12" i="3" s="1"/>
  <c r="E10" i="3"/>
  <c r="C10" i="3"/>
  <c r="D10" i="3" s="1"/>
  <c r="E9" i="3"/>
  <c r="E8" i="3"/>
  <c r="C7" i="3"/>
  <c r="E6" i="3"/>
  <c r="C6" i="3"/>
  <c r="D6" i="3" s="1"/>
  <c r="D5" i="3"/>
  <c r="C5" i="3"/>
  <c r="E4" i="3"/>
  <c r="C4" i="3"/>
  <c r="D4" i="3" s="1"/>
  <c r="D3" i="3"/>
  <c r="R115" i="1"/>
  <c r="Q115" i="1"/>
  <c r="N115" i="1"/>
  <c r="M115" i="1"/>
  <c r="L115" i="1"/>
  <c r="D115" i="1"/>
  <c r="E115" i="1" s="1"/>
  <c r="R114" i="1"/>
  <c r="Q114" i="1"/>
  <c r="P114" i="1"/>
  <c r="M114" i="1"/>
  <c r="L114" i="1"/>
  <c r="D114" i="1"/>
  <c r="E114" i="1" s="1"/>
  <c r="R113" i="1"/>
  <c r="Q113" i="1"/>
  <c r="M113" i="1"/>
  <c r="L113" i="1"/>
  <c r="N113" i="1" s="1"/>
  <c r="D113" i="1"/>
  <c r="E113" i="1" s="1"/>
  <c r="R112" i="1"/>
  <c r="P112" i="1" s="1"/>
  <c r="Q112" i="1"/>
  <c r="M112" i="1"/>
  <c r="L112" i="1"/>
  <c r="N112" i="1" s="1"/>
  <c r="D112" i="1"/>
  <c r="E112" i="1" s="1"/>
  <c r="R111" i="1"/>
  <c r="P111" i="1" s="1"/>
  <c r="Q111" i="1"/>
  <c r="M111" i="1"/>
  <c r="L111" i="1"/>
  <c r="N111" i="1" s="1"/>
  <c r="O111" i="1" s="1"/>
  <c r="D111" i="1"/>
  <c r="M110" i="1"/>
  <c r="L110" i="1"/>
  <c r="M109" i="1"/>
  <c r="L109" i="1"/>
  <c r="N109" i="1" s="1"/>
  <c r="R108" i="1"/>
  <c r="P108" i="1" s="1"/>
  <c r="Q108" i="1"/>
  <c r="M108" i="1"/>
  <c r="L108" i="1"/>
  <c r="N108" i="1" s="1"/>
  <c r="D108" i="1"/>
  <c r="E108" i="1" s="1"/>
  <c r="R107" i="1"/>
  <c r="P107" i="1" s="1"/>
  <c r="Q107" i="1"/>
  <c r="M107" i="1"/>
  <c r="L107" i="1"/>
  <c r="N107" i="1" s="1"/>
  <c r="O107" i="1" s="1"/>
  <c r="D107" i="1"/>
  <c r="E107" i="1" s="1"/>
  <c r="R106" i="1"/>
  <c r="Q106" i="1"/>
  <c r="P106" i="1"/>
  <c r="M106" i="1"/>
  <c r="L106" i="1"/>
  <c r="N106" i="1" s="1"/>
  <c r="O106" i="1" s="1"/>
  <c r="D106" i="1"/>
  <c r="E106" i="1" s="1"/>
  <c r="R105" i="1"/>
  <c r="Q105" i="1"/>
  <c r="M105" i="1"/>
  <c r="L105" i="1"/>
  <c r="N105" i="1" s="1"/>
  <c r="E105" i="1"/>
  <c r="D105" i="1"/>
  <c r="R104" i="1"/>
  <c r="P105" i="1" s="1"/>
  <c r="Q104" i="1"/>
  <c r="N104" i="1"/>
  <c r="O104" i="1" s="1"/>
  <c r="M104" i="1"/>
  <c r="L104" i="1"/>
  <c r="D104" i="1"/>
  <c r="E104" i="1" s="1"/>
  <c r="R103" i="1"/>
  <c r="Q103" i="1"/>
  <c r="N103" i="1"/>
  <c r="M103" i="1"/>
  <c r="L103" i="1"/>
  <c r="D103" i="1"/>
  <c r="E103" i="1" s="1"/>
  <c r="R102" i="1"/>
  <c r="P104" i="1" s="1"/>
  <c r="Q102" i="1"/>
  <c r="P102" i="1"/>
  <c r="R101" i="1"/>
  <c r="P101" i="1" s="1"/>
  <c r="Q101" i="1"/>
  <c r="M101" i="1"/>
  <c r="L101" i="1"/>
  <c r="N101" i="1" s="1"/>
  <c r="O101" i="1" s="1"/>
  <c r="D101" i="1"/>
  <c r="E101" i="1" s="1"/>
  <c r="R100" i="1"/>
  <c r="Q100" i="1"/>
  <c r="P100" i="1"/>
  <c r="M100" i="1"/>
  <c r="L100" i="1"/>
  <c r="N100" i="1" s="1"/>
  <c r="O100" i="1" s="1"/>
  <c r="D100" i="1"/>
  <c r="E100" i="1" s="1"/>
  <c r="R99" i="1"/>
  <c r="Q99" i="1"/>
  <c r="M99" i="1"/>
  <c r="L99" i="1"/>
  <c r="N99" i="1" s="1"/>
  <c r="E99" i="1"/>
  <c r="D99" i="1"/>
  <c r="R98" i="1"/>
  <c r="P99" i="1" s="1"/>
  <c r="Q98" i="1"/>
  <c r="P98" i="1"/>
  <c r="N98" i="1"/>
  <c r="O98" i="1" s="1"/>
  <c r="M98" i="1"/>
  <c r="L98" i="1"/>
  <c r="D98" i="1"/>
  <c r="E98" i="1" s="1"/>
  <c r="R97" i="1"/>
  <c r="Q97" i="1"/>
  <c r="N97" i="1"/>
  <c r="M97" i="1"/>
  <c r="L97" i="1"/>
  <c r="D97" i="1"/>
  <c r="E97" i="1" s="1"/>
  <c r="R96" i="1"/>
  <c r="P97" i="1" s="1"/>
  <c r="Q96" i="1"/>
  <c r="P96" i="1"/>
  <c r="M96" i="1"/>
  <c r="L96" i="1"/>
  <c r="D96" i="1"/>
  <c r="E96" i="1" s="1"/>
  <c r="M95" i="1"/>
  <c r="L95" i="1"/>
  <c r="N95" i="1" s="1"/>
  <c r="R94" i="1"/>
  <c r="Q94" i="1"/>
  <c r="P94" i="1"/>
  <c r="M94" i="1"/>
  <c r="L94" i="1"/>
  <c r="N94" i="1" s="1"/>
  <c r="O94" i="1" s="1"/>
  <c r="D94" i="1"/>
  <c r="E94" i="1" s="1"/>
  <c r="R93" i="1"/>
  <c r="Q93" i="1"/>
  <c r="M93" i="1"/>
  <c r="L93" i="1"/>
  <c r="N93" i="1" s="1"/>
  <c r="E93" i="1"/>
  <c r="D93" i="1"/>
  <c r="R92" i="1"/>
  <c r="P93" i="1" s="1"/>
  <c r="Q92" i="1"/>
  <c r="P92" i="1"/>
  <c r="N92" i="1"/>
  <c r="O92" i="1" s="1"/>
  <c r="M92" i="1"/>
  <c r="L92" i="1"/>
  <c r="D92" i="1"/>
  <c r="E92" i="1" s="1"/>
  <c r="R91" i="1"/>
  <c r="Q91" i="1"/>
  <c r="N91" i="1"/>
  <c r="M91" i="1"/>
  <c r="L91" i="1"/>
  <c r="D91" i="1"/>
  <c r="E91" i="1" s="1"/>
  <c r="R90" i="1"/>
  <c r="P91" i="1" s="1"/>
  <c r="Q90" i="1"/>
  <c r="N90" i="1"/>
  <c r="O90" i="1" s="1"/>
  <c r="M90" i="1"/>
  <c r="L90" i="1"/>
  <c r="D90" i="1"/>
  <c r="E90" i="1" s="1"/>
  <c r="R89" i="1"/>
  <c r="Q89" i="1"/>
  <c r="M89" i="1"/>
  <c r="L89" i="1"/>
  <c r="N89" i="1" s="1"/>
  <c r="D89" i="1"/>
  <c r="E89" i="1" s="1"/>
  <c r="R88" i="1"/>
  <c r="P90" i="1" s="1"/>
  <c r="Q88" i="1"/>
  <c r="M88" i="1"/>
  <c r="L88" i="1"/>
  <c r="N88" i="1" s="1"/>
  <c r="D88" i="1"/>
  <c r="E88" i="1" s="1"/>
  <c r="R87" i="1"/>
  <c r="P87" i="1" s="1"/>
  <c r="Q87" i="1"/>
  <c r="M87" i="1"/>
  <c r="L87" i="1"/>
  <c r="N87" i="1" s="1"/>
  <c r="O87" i="1" s="1"/>
  <c r="E87" i="1"/>
  <c r="D87" i="1"/>
  <c r="R86" i="1"/>
  <c r="P86" i="1" s="1"/>
  <c r="Q86" i="1"/>
  <c r="M86" i="1"/>
  <c r="L86" i="1"/>
  <c r="N86" i="1" s="1"/>
  <c r="O86" i="1" s="1"/>
  <c r="E86" i="1"/>
  <c r="D86" i="1"/>
  <c r="R85" i="1"/>
  <c r="Q85" i="1"/>
  <c r="P85" i="1"/>
  <c r="N85" i="1"/>
  <c r="O85" i="1" s="1"/>
  <c r="M85" i="1"/>
  <c r="L85" i="1"/>
  <c r="E85" i="1"/>
  <c r="D85" i="1"/>
  <c r="R84" i="1"/>
  <c r="Q84" i="1"/>
  <c r="N84" i="1"/>
  <c r="O84" i="1" s="1"/>
  <c r="M84" i="1"/>
  <c r="L84" i="1"/>
  <c r="D84" i="1"/>
  <c r="E84" i="1" s="1"/>
  <c r="R83" i="1"/>
  <c r="Q83" i="1"/>
  <c r="P83" i="1"/>
  <c r="M83" i="1"/>
  <c r="L83" i="1"/>
  <c r="D83" i="1"/>
  <c r="E83" i="1" s="1"/>
  <c r="R82" i="1"/>
  <c r="P84" i="1" s="1"/>
  <c r="Q82" i="1"/>
  <c r="P82" i="1"/>
  <c r="M82" i="1"/>
  <c r="L82" i="1"/>
  <c r="N82" i="1" s="1"/>
  <c r="O82" i="1" s="1"/>
  <c r="D82" i="1"/>
  <c r="E82" i="1" s="1"/>
  <c r="R81" i="1"/>
  <c r="P81" i="1" s="1"/>
  <c r="Q81" i="1"/>
  <c r="M81" i="1"/>
  <c r="L81" i="1"/>
  <c r="N81" i="1" s="1"/>
  <c r="O81" i="1" s="1"/>
  <c r="D81" i="1"/>
  <c r="E81" i="1" s="1"/>
  <c r="R80" i="1"/>
  <c r="P80" i="1" s="1"/>
  <c r="Q80" i="1"/>
  <c r="M80" i="1"/>
  <c r="L80" i="1"/>
  <c r="N80" i="1" s="1"/>
  <c r="O80" i="1" s="1"/>
  <c r="D80" i="1"/>
  <c r="E80" i="1" s="1"/>
  <c r="R79" i="1"/>
  <c r="P79" i="1" s="1"/>
  <c r="Q79" i="1"/>
  <c r="M79" i="1"/>
  <c r="L79" i="1"/>
  <c r="N79" i="1" s="1"/>
  <c r="O79" i="1" s="1"/>
  <c r="D79" i="1"/>
  <c r="E79" i="1" s="1"/>
  <c r="R78" i="1"/>
  <c r="Q78" i="1"/>
  <c r="P78" i="1"/>
  <c r="M78" i="1"/>
  <c r="L78" i="1"/>
  <c r="N78" i="1" s="1"/>
  <c r="O78" i="1" s="1"/>
  <c r="D78" i="1"/>
  <c r="E78" i="1" s="1"/>
  <c r="R77" i="1"/>
  <c r="Q77" i="1"/>
  <c r="M77" i="1"/>
  <c r="L77" i="1"/>
  <c r="N77" i="1" s="1"/>
  <c r="D77" i="1"/>
  <c r="M76" i="1"/>
  <c r="L76" i="1"/>
  <c r="N76" i="1" s="1"/>
  <c r="R75" i="1"/>
  <c r="P75" i="1" s="1"/>
  <c r="Q75" i="1"/>
  <c r="M75" i="1"/>
  <c r="L75" i="1"/>
  <c r="N75" i="1" s="1"/>
  <c r="O75" i="1" s="1"/>
  <c r="D75" i="1"/>
  <c r="E77" i="1" s="1"/>
  <c r="M74" i="1"/>
  <c r="L74" i="1"/>
  <c r="R73" i="1"/>
  <c r="Q73" i="1"/>
  <c r="P73" i="1"/>
  <c r="M73" i="1"/>
  <c r="L73" i="1"/>
  <c r="N73" i="1" s="1"/>
  <c r="O73" i="1" s="1"/>
  <c r="D73" i="1"/>
  <c r="E73" i="1" s="1"/>
  <c r="R72" i="1"/>
  <c r="Q72" i="1"/>
  <c r="M72" i="1"/>
  <c r="L72" i="1"/>
  <c r="N72" i="1" s="1"/>
  <c r="D72" i="1"/>
  <c r="R71" i="1"/>
  <c r="P72" i="1" s="1"/>
  <c r="Q71" i="1"/>
  <c r="P71" i="1"/>
  <c r="R70" i="1"/>
  <c r="P70" i="1" s="1"/>
  <c r="Q70" i="1"/>
  <c r="N70" i="1"/>
  <c r="M70" i="1"/>
  <c r="L70" i="1"/>
  <c r="D70" i="1"/>
  <c r="R69" i="1"/>
  <c r="Q69" i="1"/>
  <c r="P69" i="1"/>
  <c r="N69" i="1"/>
  <c r="M69" i="1"/>
  <c r="L69" i="1"/>
  <c r="D69" i="1"/>
  <c r="R68" i="1"/>
  <c r="Q68" i="1"/>
  <c r="P68" i="1"/>
  <c r="M68" i="1"/>
  <c r="L68" i="1"/>
  <c r="D68" i="1"/>
  <c r="E72" i="1" s="1"/>
  <c r="R67" i="1"/>
  <c r="Q67" i="1"/>
  <c r="P67" i="1"/>
  <c r="M67" i="1"/>
  <c r="L67" i="1"/>
  <c r="N67" i="1" s="1"/>
  <c r="O67" i="1" s="1"/>
  <c r="D67" i="1"/>
  <c r="E67" i="1" s="1"/>
  <c r="N66" i="1"/>
  <c r="M66" i="1"/>
  <c r="L66" i="1"/>
  <c r="R65" i="1"/>
  <c r="P65" i="1" s="1"/>
  <c r="Q65" i="1"/>
  <c r="M65" i="1"/>
  <c r="L65" i="1"/>
  <c r="N65" i="1" s="1"/>
  <c r="O65" i="1" s="1"/>
  <c r="E65" i="1"/>
  <c r="D65" i="1"/>
  <c r="M64" i="1"/>
  <c r="L64" i="1"/>
  <c r="N64" i="1" s="1"/>
  <c r="R63" i="1"/>
  <c r="Q63" i="1"/>
  <c r="R62" i="1"/>
  <c r="P62" i="1" s="1"/>
  <c r="Q62" i="1"/>
  <c r="M62" i="1"/>
  <c r="L62" i="1"/>
  <c r="N62" i="1" s="1"/>
  <c r="O62" i="1" s="1"/>
  <c r="D62" i="1"/>
  <c r="E62" i="1" s="1"/>
  <c r="R61" i="1"/>
  <c r="P61" i="1" s="1"/>
  <c r="Q61" i="1"/>
  <c r="M61" i="1"/>
  <c r="L61" i="1"/>
  <c r="N61" i="1" s="1"/>
  <c r="O61" i="1" s="1"/>
  <c r="E61" i="1"/>
  <c r="D61" i="1"/>
  <c r="R60" i="1"/>
  <c r="P60" i="1" s="1"/>
  <c r="Q60" i="1"/>
  <c r="M60" i="1"/>
  <c r="L60" i="1"/>
  <c r="N60" i="1" s="1"/>
  <c r="E60" i="1"/>
  <c r="D60" i="1"/>
  <c r="R59" i="1"/>
  <c r="Q59" i="1"/>
  <c r="P59" i="1"/>
  <c r="N59" i="1"/>
  <c r="O59" i="1" s="1"/>
  <c r="M59" i="1"/>
  <c r="L59" i="1"/>
  <c r="E59" i="1"/>
  <c r="D59" i="1"/>
  <c r="R58" i="1"/>
  <c r="Q58" i="1"/>
  <c r="N58" i="1"/>
  <c r="O58" i="1" s="1"/>
  <c r="M58" i="1"/>
  <c r="L58" i="1"/>
  <c r="D58" i="1"/>
  <c r="E58" i="1" s="1"/>
  <c r="R57" i="1"/>
  <c r="P58" i="1" s="1"/>
  <c r="Q57" i="1"/>
  <c r="P57" i="1"/>
  <c r="M57" i="1"/>
  <c r="L57" i="1"/>
  <c r="D57" i="1"/>
  <c r="E57" i="1" s="1"/>
  <c r="R56" i="1"/>
  <c r="Q56" i="1"/>
  <c r="M56" i="1"/>
  <c r="L56" i="1"/>
  <c r="N56" i="1" s="1"/>
  <c r="D56" i="1"/>
  <c r="E56" i="1" s="1"/>
  <c r="R55" i="1"/>
  <c r="P55" i="1" s="1"/>
  <c r="Q55" i="1"/>
  <c r="M55" i="1"/>
  <c r="L55" i="1"/>
  <c r="N55" i="1" s="1"/>
  <c r="O55" i="1" s="1"/>
  <c r="D55" i="1"/>
  <c r="E55" i="1" s="1"/>
  <c r="R54" i="1"/>
  <c r="P54" i="1" s="1"/>
  <c r="Q54" i="1"/>
  <c r="M54" i="1"/>
  <c r="L54" i="1"/>
  <c r="N54" i="1" s="1"/>
  <c r="D54" i="1"/>
  <c r="E54" i="1" s="1"/>
  <c r="R53" i="1"/>
  <c r="P53" i="1" s="1"/>
  <c r="Q53" i="1"/>
  <c r="M53" i="1"/>
  <c r="L53" i="1"/>
  <c r="N53" i="1" s="1"/>
  <c r="O53" i="1" s="1"/>
  <c r="D53" i="1"/>
  <c r="E53" i="1" s="1"/>
  <c r="R52" i="1"/>
  <c r="Q52" i="1"/>
  <c r="P52" i="1"/>
  <c r="M52" i="1"/>
  <c r="L52" i="1"/>
  <c r="N52" i="1" s="1"/>
  <c r="O52" i="1" s="1"/>
  <c r="D52" i="1"/>
  <c r="E52" i="1" s="1"/>
  <c r="R51" i="1"/>
  <c r="Q51" i="1"/>
  <c r="M51" i="1"/>
  <c r="L51" i="1"/>
  <c r="N51" i="1" s="1"/>
  <c r="E51" i="1"/>
  <c r="D51" i="1"/>
  <c r="R50" i="1"/>
  <c r="P51" i="1" s="1"/>
  <c r="Q50" i="1"/>
  <c r="P50" i="1"/>
  <c r="M50" i="1"/>
  <c r="L50" i="1"/>
  <c r="N50" i="1" s="1"/>
  <c r="O50" i="1" s="1"/>
  <c r="D50" i="1"/>
  <c r="R49" i="1"/>
  <c r="Q49" i="1"/>
  <c r="N49" i="1"/>
  <c r="O49" i="1" s="1"/>
  <c r="M49" i="1"/>
  <c r="L49" i="1"/>
  <c r="D49" i="1"/>
  <c r="E49" i="1" s="1"/>
  <c r="R48" i="1"/>
  <c r="P49" i="1" s="1"/>
  <c r="Q48" i="1"/>
  <c r="P48" i="1"/>
  <c r="N48" i="1"/>
  <c r="O48" i="1" s="1"/>
  <c r="M48" i="1"/>
  <c r="L48" i="1"/>
  <c r="D48" i="1"/>
  <c r="E48" i="1" s="1"/>
  <c r="R47" i="1"/>
  <c r="Q47" i="1"/>
  <c r="M47" i="1"/>
  <c r="L47" i="1"/>
  <c r="N47" i="1" s="1"/>
  <c r="D47" i="1"/>
  <c r="E47" i="1" s="1"/>
  <c r="R46" i="1"/>
  <c r="P47" i="1" s="1"/>
  <c r="Q46" i="1"/>
  <c r="P46" i="1"/>
  <c r="M46" i="1"/>
  <c r="L46" i="1"/>
  <c r="N46" i="1" s="1"/>
  <c r="O46" i="1" s="1"/>
  <c r="D46" i="1"/>
  <c r="E46" i="1" s="1"/>
  <c r="R45" i="1"/>
  <c r="P45" i="1" s="1"/>
  <c r="Q45" i="1"/>
  <c r="M45" i="1"/>
  <c r="L45" i="1"/>
  <c r="N45" i="1" s="1"/>
  <c r="O45" i="1" s="1"/>
  <c r="E45" i="1"/>
  <c r="D45" i="1"/>
  <c r="R44" i="1"/>
  <c r="P44" i="1" s="1"/>
  <c r="Q44" i="1"/>
  <c r="M44" i="1"/>
  <c r="L44" i="1"/>
  <c r="N44" i="1" s="1"/>
  <c r="O44" i="1" s="1"/>
  <c r="E44" i="1"/>
  <c r="D44" i="1"/>
  <c r="R43" i="1"/>
  <c r="Q43" i="1"/>
  <c r="P43" i="1"/>
  <c r="N43" i="1"/>
  <c r="O43" i="1" s="1"/>
  <c r="M43" i="1"/>
  <c r="L43" i="1"/>
  <c r="E43" i="1"/>
  <c r="D43" i="1"/>
  <c r="R42" i="1"/>
  <c r="Q42" i="1"/>
  <c r="N42" i="1"/>
  <c r="M42" i="1"/>
  <c r="L42" i="1"/>
  <c r="D42" i="1"/>
  <c r="E42" i="1" s="1"/>
  <c r="R41" i="1"/>
  <c r="P42" i="1" s="1"/>
  <c r="Q41" i="1"/>
  <c r="P41" i="1"/>
  <c r="M41" i="1"/>
  <c r="L41" i="1"/>
  <c r="D41" i="1"/>
  <c r="E41" i="1" s="1"/>
  <c r="R40" i="1"/>
  <c r="Q40" i="1"/>
  <c r="M40" i="1"/>
  <c r="L40" i="1"/>
  <c r="N40" i="1" s="1"/>
  <c r="D40" i="1"/>
  <c r="E40" i="1" s="1"/>
  <c r="R39" i="1"/>
  <c r="P39" i="1" s="1"/>
  <c r="Q39" i="1"/>
  <c r="M39" i="1"/>
  <c r="L39" i="1"/>
  <c r="N39" i="1" s="1"/>
  <c r="O39" i="1" s="1"/>
  <c r="D39" i="1"/>
  <c r="E39" i="1" s="1"/>
  <c r="R38" i="1"/>
  <c r="P38" i="1" s="1"/>
  <c r="Q38" i="1"/>
  <c r="M38" i="1"/>
  <c r="L38" i="1"/>
  <c r="N38" i="1" s="1"/>
  <c r="D38" i="1"/>
  <c r="E38" i="1" s="1"/>
  <c r="R37" i="1"/>
  <c r="P37" i="1" s="1"/>
  <c r="Q37" i="1"/>
  <c r="M37" i="1"/>
  <c r="L37" i="1"/>
  <c r="N37" i="1" s="1"/>
  <c r="O37" i="1" s="1"/>
  <c r="D37" i="1"/>
  <c r="E37" i="1" s="1"/>
  <c r="R36" i="1"/>
  <c r="P36" i="1" s="1"/>
  <c r="Q36" i="1"/>
  <c r="M36" i="1"/>
  <c r="L36" i="1"/>
  <c r="N36" i="1" s="1"/>
  <c r="O36" i="1" s="1"/>
  <c r="D36" i="1"/>
  <c r="E36" i="1" s="1"/>
  <c r="R35" i="1"/>
  <c r="Q35" i="1"/>
  <c r="M35" i="1"/>
  <c r="L35" i="1"/>
  <c r="N35" i="1" s="1"/>
  <c r="O35" i="1" s="1"/>
  <c r="E35" i="1"/>
  <c r="D35" i="1"/>
  <c r="R34" i="1"/>
  <c r="Q34" i="1"/>
  <c r="P34" i="1"/>
  <c r="M34" i="1"/>
  <c r="L34" i="1"/>
  <c r="N34" i="1" s="1"/>
  <c r="O34" i="1" s="1"/>
  <c r="D34" i="1"/>
  <c r="R33" i="1"/>
  <c r="Q33" i="1"/>
  <c r="P33" i="1"/>
  <c r="N33" i="1"/>
  <c r="O33" i="1" s="1"/>
  <c r="M33" i="1"/>
  <c r="L33" i="1"/>
  <c r="D33" i="1"/>
  <c r="E33" i="1" s="1"/>
  <c r="R32" i="1"/>
  <c r="P35" i="1" s="1"/>
  <c r="Q32" i="1"/>
  <c r="P32" i="1"/>
  <c r="N32" i="1"/>
  <c r="O32" i="1" s="1"/>
  <c r="M32" i="1"/>
  <c r="L32" i="1"/>
  <c r="M31" i="1"/>
  <c r="L31" i="1"/>
  <c r="N31" i="1" s="1"/>
  <c r="R30" i="1"/>
  <c r="P30" i="1" s="1"/>
  <c r="Q30" i="1"/>
  <c r="M30" i="1"/>
  <c r="L30" i="1"/>
  <c r="N30" i="1" s="1"/>
  <c r="O30" i="1" s="1"/>
  <c r="D30" i="1"/>
  <c r="E30" i="1" s="1"/>
  <c r="R29" i="1"/>
  <c r="P29" i="1" s="1"/>
  <c r="Q29" i="1"/>
  <c r="R28" i="1"/>
  <c r="Q28" i="1"/>
  <c r="R27" i="1"/>
  <c r="P28" i="1" s="1"/>
  <c r="Q27" i="1"/>
  <c r="P27" i="1"/>
  <c r="M27" i="1"/>
  <c r="L27" i="1"/>
  <c r="N27" i="1" s="1"/>
  <c r="O27" i="1" s="1"/>
  <c r="D27" i="1"/>
  <c r="E27" i="1" s="1"/>
  <c r="R26" i="1"/>
  <c r="Q26" i="1"/>
  <c r="P26" i="1"/>
  <c r="M26" i="1"/>
  <c r="L26" i="1"/>
  <c r="N26" i="1" s="1"/>
  <c r="O26" i="1" s="1"/>
  <c r="D26" i="1"/>
  <c r="E26" i="1" s="1"/>
  <c r="R25" i="1"/>
  <c r="P25" i="1" s="1"/>
  <c r="Q25" i="1"/>
  <c r="M25" i="1"/>
  <c r="L25" i="1"/>
  <c r="N25" i="1" s="1"/>
  <c r="E25" i="1"/>
  <c r="D25" i="1"/>
  <c r="R24" i="1"/>
  <c r="P24" i="1" s="1"/>
  <c r="Q24" i="1"/>
  <c r="M24" i="1"/>
  <c r="L24" i="1"/>
  <c r="N24" i="1" s="1"/>
  <c r="O24" i="1" s="1"/>
  <c r="E24" i="1"/>
  <c r="D24" i="1"/>
  <c r="R23" i="1"/>
  <c r="Q23" i="1"/>
  <c r="P23" i="1"/>
  <c r="N23" i="1"/>
  <c r="O23" i="1" s="1"/>
  <c r="M23" i="1"/>
  <c r="L23" i="1"/>
  <c r="E23" i="1"/>
  <c r="D23" i="1"/>
  <c r="R22" i="1"/>
  <c r="Q22" i="1"/>
  <c r="N22" i="1"/>
  <c r="M22" i="1"/>
  <c r="L22" i="1"/>
  <c r="D22" i="1"/>
  <c r="E22" i="1" s="1"/>
  <c r="R21" i="1"/>
  <c r="P22" i="1" s="1"/>
  <c r="Q21" i="1"/>
  <c r="P21" i="1"/>
  <c r="M21" i="1"/>
  <c r="L21" i="1"/>
  <c r="N21" i="1" s="1"/>
  <c r="O21" i="1" s="1"/>
  <c r="D21" i="1"/>
  <c r="E21" i="1" s="1"/>
  <c r="R20" i="1"/>
  <c r="Q20" i="1"/>
  <c r="N20" i="1"/>
  <c r="M20" i="1"/>
  <c r="L20" i="1"/>
  <c r="D20" i="1"/>
  <c r="E20" i="1" s="1"/>
  <c r="R19" i="1"/>
  <c r="P19" i="1" s="1"/>
  <c r="Q19" i="1"/>
  <c r="M19" i="1"/>
  <c r="L19" i="1"/>
  <c r="N19" i="1" s="1"/>
  <c r="O19" i="1" s="1"/>
  <c r="D19" i="1"/>
  <c r="E19" i="1" s="1"/>
  <c r="R18" i="1"/>
  <c r="P18" i="1" s="1"/>
  <c r="Q18" i="1"/>
  <c r="M18" i="1"/>
  <c r="L18" i="1"/>
  <c r="N18" i="1" s="1"/>
  <c r="O18" i="1" s="1"/>
  <c r="D18" i="1"/>
  <c r="E18" i="1" s="1"/>
  <c r="R17" i="1"/>
  <c r="P17" i="1" s="1"/>
  <c r="Q17" i="1"/>
  <c r="M17" i="1"/>
  <c r="L17" i="1"/>
  <c r="N17" i="1" s="1"/>
  <c r="D17" i="1"/>
  <c r="E17" i="1" s="1"/>
  <c r="R16" i="1"/>
  <c r="P16" i="1" s="1"/>
  <c r="Q16" i="1"/>
  <c r="M16" i="1"/>
  <c r="L16" i="1"/>
  <c r="N16" i="1" s="1"/>
  <c r="D16" i="1"/>
  <c r="E16" i="1" s="1"/>
  <c r="R15" i="1"/>
  <c r="Q15" i="1"/>
  <c r="P15" i="1"/>
  <c r="M15" i="1"/>
  <c r="L15" i="1"/>
  <c r="N15" i="1" s="1"/>
  <c r="O15" i="1" s="1"/>
  <c r="D15" i="1"/>
  <c r="R14" i="1"/>
  <c r="Q14" i="1"/>
  <c r="M14" i="1"/>
  <c r="L14" i="1"/>
  <c r="D14" i="1"/>
  <c r="E15" i="1" s="1"/>
  <c r="R12" i="1"/>
  <c r="Q12" i="1"/>
  <c r="M12" i="1"/>
  <c r="L12" i="1"/>
  <c r="N12" i="1" s="1"/>
  <c r="D12" i="1"/>
  <c r="E12" i="1" s="1"/>
  <c r="R11" i="1"/>
  <c r="P11" i="1" s="1"/>
  <c r="Q11" i="1"/>
  <c r="M11" i="1"/>
  <c r="L11" i="1"/>
  <c r="N11" i="1" s="1"/>
  <c r="O11" i="1" s="1"/>
  <c r="D11" i="1"/>
  <c r="E11" i="1" s="1"/>
  <c r="R10" i="1"/>
  <c r="P12" i="1" s="1"/>
  <c r="Q10" i="1"/>
  <c r="P10" i="1"/>
  <c r="M10" i="1"/>
  <c r="L10" i="1"/>
  <c r="N10" i="1" s="1"/>
  <c r="O10" i="1" s="1"/>
  <c r="E10" i="1"/>
  <c r="D10" i="1"/>
  <c r="R9" i="1"/>
  <c r="Q9" i="1"/>
  <c r="M9" i="1"/>
  <c r="L9" i="1"/>
  <c r="N9" i="1" s="1"/>
  <c r="O9" i="1" s="1"/>
  <c r="D9" i="1"/>
  <c r="E9" i="1" s="1"/>
  <c r="M8" i="1"/>
  <c r="L8" i="1"/>
  <c r="R7" i="1"/>
  <c r="Q7" i="1"/>
  <c r="M7" i="1"/>
  <c r="L7" i="1"/>
  <c r="N7" i="1" s="1"/>
  <c r="D7" i="1"/>
  <c r="E7" i="1" s="1"/>
  <c r="R6" i="1"/>
  <c r="Q6" i="1"/>
  <c r="R5" i="1"/>
  <c r="P9" i="1" s="1"/>
  <c r="Q5" i="1"/>
  <c r="M5" i="1"/>
  <c r="L5" i="1"/>
  <c r="N5" i="1" s="1"/>
  <c r="E5" i="1"/>
  <c r="D5" i="1"/>
  <c r="R4" i="1"/>
  <c r="Q4" i="1"/>
  <c r="P4" i="1"/>
  <c r="N4" i="1"/>
  <c r="O4" i="1" s="1"/>
  <c r="M4" i="1"/>
  <c r="L4" i="1"/>
  <c r="E4" i="1"/>
  <c r="D4" i="1"/>
  <c r="R3" i="1"/>
  <c r="Q3" i="1"/>
  <c r="M3" i="1"/>
  <c r="L3" i="1"/>
  <c r="D3" i="1"/>
  <c r="O42" i="1" l="1"/>
  <c r="O56" i="1"/>
  <c r="O12" i="1"/>
  <c r="O16" i="1"/>
  <c r="O112" i="1"/>
  <c r="O47" i="1"/>
  <c r="O93" i="1"/>
  <c r="P117" i="1"/>
  <c r="O72" i="1"/>
  <c r="O22" i="1"/>
  <c r="O51" i="1"/>
  <c r="O54" i="1"/>
  <c r="O99" i="1"/>
  <c r="O105" i="1"/>
  <c r="O108" i="1"/>
  <c r="O88" i="1"/>
  <c r="O38" i="1"/>
  <c r="O40" i="1"/>
  <c r="O17" i="1"/>
  <c r="O91" i="1"/>
  <c r="O113" i="1"/>
  <c r="O25" i="1"/>
  <c r="O60" i="1"/>
  <c r="O97" i="1"/>
  <c r="P56" i="1"/>
  <c r="P89" i="1"/>
  <c r="O89" i="1" s="1"/>
  <c r="P113" i="1"/>
  <c r="P20" i="1"/>
  <c r="O20" i="1" s="1"/>
  <c r="P103" i="1"/>
  <c r="O103" i="1" s="1"/>
  <c r="E75" i="1"/>
  <c r="P7" i="1"/>
  <c r="O7" i="1" s="1"/>
  <c r="P77" i="1"/>
  <c r="O77" i="1" s="1"/>
  <c r="P40" i="1"/>
  <c r="P5" i="1"/>
  <c r="P118" i="1" s="1"/>
  <c r="E68" i="1"/>
  <c r="E116" i="1"/>
  <c r="P115" i="1"/>
  <c r="O115" i="1" s="1"/>
  <c r="E34" i="1"/>
  <c r="E118" i="1" s="1"/>
  <c r="E50" i="1"/>
  <c r="P88" i="1"/>
  <c r="N96" i="1"/>
  <c r="O96" i="1" s="1"/>
  <c r="N110" i="1"/>
  <c r="N114" i="1"/>
  <c r="O114" i="1" s="1"/>
  <c r="N41" i="1"/>
  <c r="O41" i="1" s="1"/>
  <c r="N57" i="1"/>
  <c r="O57" i="1" s="1"/>
  <c r="N68" i="1"/>
  <c r="O68" i="1" s="1"/>
  <c r="N83" i="1"/>
  <c r="O83" i="1" s="1"/>
  <c r="P116" i="1"/>
  <c r="E111" i="1"/>
  <c r="N117" i="1"/>
  <c r="N118" i="1"/>
  <c r="E117" i="1" l="1"/>
  <c r="O5" i="1"/>
  <c r="N116" i="1"/>
  <c r="O118" i="1" l="1"/>
  <c r="O116" i="1"/>
  <c r="O117" i="1"/>
</calcChain>
</file>

<file path=xl/sharedStrings.xml><?xml version="1.0" encoding="utf-8"?>
<sst xmlns="http://schemas.openxmlformats.org/spreadsheetml/2006/main" count="596" uniqueCount="66">
  <si>
    <t>Drift Differencing</t>
  </si>
  <si>
    <t>Length Difference</t>
  </si>
  <si>
    <t>descA</t>
  </si>
  <si>
    <t>odoA</t>
  </si>
  <si>
    <t>eventA</t>
  </si>
  <si>
    <t>Drift</t>
  </si>
  <si>
    <t>1st Diff</t>
  </si>
  <si>
    <t>eventB</t>
  </si>
  <si>
    <t>odoB</t>
  </si>
  <si>
    <t>descB</t>
  </si>
  <si>
    <t>Odo A</t>
  </si>
  <si>
    <t>Event A</t>
  </si>
  <si>
    <t>Len A</t>
  </si>
  <si>
    <t>|ΔLen|</t>
  </si>
  <si>
    <t>Len B</t>
  </si>
  <si>
    <t>Event B</t>
  </si>
  <si>
    <t>Odo B</t>
  </si>
  <si>
    <t>fitting at 90 deg.</t>
  </si>
  <si>
    <t>fitting</t>
  </si>
  <si>
    <t xml:space="preserve"> </t>
  </si>
  <si>
    <t>weld</t>
  </si>
  <si>
    <r>
      <rPr>
        <sz val="12"/>
        <color indexed="8"/>
        <rFont val="Calibri"/>
      </rPr>
      <t>weld</t>
    </r>
  </si>
  <si>
    <t>agm</t>
  </si>
  <si>
    <t>agm #15, sta. 2315+71, u/s  rt. 857, 4' us casing vent</t>
  </si>
  <si>
    <r>
      <rPr>
        <sz val="12"/>
        <color indexed="8"/>
        <rFont val="Calibri"/>
      </rPr>
      <t>agm</t>
    </r>
  </si>
  <si>
    <t>casing begin - sta. 2315+69 - 80.37 ft.</t>
  </si>
  <si>
    <t>casing</t>
  </si>
  <si>
    <t>casing begin - sta. 2315+69, rt. 857 - 78.98 ft.</t>
  </si>
  <si>
    <r>
      <rPr>
        <sz val="12"/>
        <color indexed="8"/>
        <rFont val="Calibri"/>
      </rPr>
      <t>casing</t>
    </r>
  </si>
  <si>
    <t>agm # 130, sta. 2315+65, 38' e of c/l rt. 857 - manually added</t>
  </si>
  <si>
    <t>casing end - sta. 2314+88</t>
  </si>
  <si>
    <t>casing end - sta. 2314+88, sw rt. 857</t>
  </si>
  <si>
    <t>⋮</t>
  </si>
  <si>
    <t>bend left</t>
  </si>
  <si>
    <t>bend</t>
  </si>
  <si>
    <r>
      <rPr>
        <sz val="12"/>
        <color indexed="8"/>
        <rFont val="Calibri"/>
      </rPr>
      <t>bend</t>
    </r>
  </si>
  <si>
    <t>bend right</t>
  </si>
  <si>
    <t>casing begin - sta. 2261+12, fs rd 1922 - 57.53 ft.</t>
  </si>
  <si>
    <t>agm # 140, sta. 2261+27, 32' e of c/l co rd 334</t>
  </si>
  <si>
    <t>agm #16, sta. 2265+14, u/s co rd 334, 4' ds casing vent</t>
  </si>
  <si>
    <t>casing begin - sta. 2261+12 - 57.81 ft.</t>
  </si>
  <si>
    <t>casing end - sta. 2260+54</t>
  </si>
  <si>
    <t>casing end - sta. 2260+54, fs rd 1922</t>
  </si>
  <si>
    <t>misc</t>
  </si>
  <si>
    <t>tool stopped</t>
  </si>
  <si>
    <r>
      <rPr>
        <sz val="12"/>
        <color indexed="8"/>
        <rFont val="Calibri"/>
      </rPr>
      <t>misc</t>
    </r>
  </si>
  <si>
    <t>wt change</t>
  </si>
  <si>
    <t>pipe</t>
  </si>
  <si>
    <r>
      <rPr>
        <sz val="12"/>
        <color indexed="8"/>
        <rFont val="Calibri"/>
      </rPr>
      <t>pipe</t>
    </r>
  </si>
  <si>
    <t>speed excursion</t>
  </si>
  <si>
    <t>tool started</t>
  </si>
  <si>
    <t>speed within tolerance</t>
  </si>
  <si>
    <t>casing begin - sta. 2207+65 - 71.92 ft.</t>
  </si>
  <si>
    <t>casing begin - sta. 2207+65, rt EE - 71.54 ft.</t>
  </si>
  <si>
    <t>agm # 150, sta. 2206+94, 25' nw of c/l 42nd st</t>
  </si>
  <si>
    <t>agm #17, sta. 2206+94, d/s 42nd st s, pipeline marker</t>
  </si>
  <si>
    <t>casing end - sta. 2206+93</t>
  </si>
  <si>
    <t>casing end - sta. 2206+93, rt EE</t>
  </si>
  <si>
    <t>Mean</t>
  </si>
  <si>
    <t>Median</t>
  </si>
  <si>
    <t>Std  Dev</t>
  </si>
  <si>
    <t>Correct Region (1)</t>
  </si>
  <si>
    <t>Correct Region (2)</t>
  </si>
  <si>
    <t>reported twice -&gt;</t>
  </si>
  <si>
    <t>^^^ 4-foot discrepancy</t>
  </si>
  <si>
    <t>Correct Region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</si>
</sst>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indexed="8"/>
      <name val="Helvetica Neue"/>
    </font>
    <font>
      <b/>
      <sz val="18"/>
      <color indexed="8"/>
      <name val="Helvetica Neue"/>
    </font>
    <font>
      <b/>
      <sz val="10"/>
      <color indexed="8"/>
      <name val="Helvetica Neue"/>
    </font>
    <font>
      <b/>
      <sz val="12"/>
      <color indexed="8"/>
      <name val="Calibri"/>
    </font>
    <font>
      <sz val="12"/>
      <color indexed="8"/>
      <name val="Calibri"/>
    </font>
    <font>
      <sz val="12"/>
      <color indexed="21"/>
      <name val="Calibri"/>
    </font>
    <font>
      <b/>
      <sz val="12"/>
      <color indexed="8"/>
      <name val="Helvetica Neue"/>
    </font>
    <font>
      <sz val="10"/>
      <color indexed="14"/>
      <name val="Helvetica Neue"/>
    </font>
    <font>
      <b/>
      <sz val="11"/>
      <color indexed="22"/>
      <name val="Helvetica Neue"/>
    </font>
    <font>
      <strike/>
      <sz val="10"/>
      <color indexed="8"/>
      <name val="Helvetica Neue"/>
    </font>
    <font>
      <b/>
      <sz val="10"/>
      <color indexed="22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8"/>
        <bgColor auto="1"/>
      </patternFill>
    </fill>
    <fill>
      <gradientFill>
        <stop position="0">
          <color rgb="FFFAE236"/>
        </stop>
        <stop position="1">
          <color rgb="FFFF9300"/>
        </stop>
      </gradient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</fills>
  <borders count="7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2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9"/>
      </bottom>
      <diagonal/>
    </border>
    <border>
      <left style="thin">
        <color indexed="10"/>
      </left>
      <right style="thin">
        <color indexed="10"/>
      </right>
      <top style="thick">
        <color indexed="1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ck">
        <color indexed="1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tted">
        <color indexed="8"/>
      </bottom>
      <diagonal/>
    </border>
    <border>
      <left style="dotted">
        <color indexed="10"/>
      </left>
      <right style="thin">
        <color indexed="10"/>
      </right>
      <top style="dotted">
        <color indexed="8"/>
      </top>
      <bottom style="dotted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8"/>
      </top>
      <bottom style="dotted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8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ck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  <border>
      <left/>
      <right style="thin">
        <color indexed="10"/>
      </right>
      <top style="thick">
        <color indexed="8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dotted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dotted">
        <color indexed="8"/>
      </bottom>
      <diagonal/>
    </border>
    <border>
      <left style="thin">
        <color indexed="10"/>
      </left>
      <right/>
      <top style="thin">
        <color indexed="10"/>
      </top>
      <bottom style="dotted">
        <color indexed="8"/>
      </bottom>
      <diagonal/>
    </border>
    <border>
      <left/>
      <right/>
      <top/>
      <bottom style="dotted">
        <color indexed="8"/>
      </bottom>
      <diagonal/>
    </border>
    <border>
      <left/>
      <right style="medium">
        <color indexed="8"/>
      </right>
      <top/>
      <bottom style="dotted">
        <color indexed="8"/>
      </bottom>
      <diagonal/>
    </border>
    <border>
      <left style="thin">
        <color indexed="10"/>
      </left>
      <right style="thin">
        <color indexed="10"/>
      </right>
      <top style="dotted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8"/>
      </top>
      <bottom/>
      <diagonal/>
    </border>
    <border>
      <left style="thin">
        <color indexed="10"/>
      </left>
      <right style="thin">
        <color indexed="10"/>
      </right>
      <top style="dotted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thick">
        <color indexed="19"/>
      </bottom>
      <diagonal/>
    </border>
    <border>
      <left/>
      <right/>
      <top style="thin">
        <color indexed="10"/>
      </top>
      <bottom style="thick">
        <color indexed="19"/>
      </bottom>
      <diagonal/>
    </border>
    <border>
      <left/>
      <right style="thin">
        <color indexed="10"/>
      </right>
      <top style="thin">
        <color indexed="10"/>
      </top>
      <bottom style="thick">
        <color indexed="19"/>
      </bottom>
      <diagonal/>
    </border>
    <border>
      <left style="thin">
        <color indexed="10"/>
      </left>
      <right/>
      <top style="thick">
        <color indexed="19"/>
      </top>
      <bottom/>
      <diagonal/>
    </border>
    <border>
      <left/>
      <right/>
      <top style="thick">
        <color indexed="19"/>
      </top>
      <bottom/>
      <diagonal/>
    </border>
    <border>
      <left/>
      <right style="thin">
        <color indexed="10"/>
      </right>
      <top style="thick">
        <color indexed="19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n">
        <color indexed="10"/>
      </right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/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ck">
        <color indexed="19"/>
      </bottom>
      <diagonal/>
    </border>
    <border>
      <left style="thin">
        <color indexed="10"/>
      </left>
      <right style="thin">
        <color indexed="10"/>
      </right>
      <top style="thick">
        <color indexed="19"/>
      </top>
      <bottom style="medium">
        <color indexed="8"/>
      </bottom>
      <diagonal/>
    </border>
    <border>
      <left style="thin">
        <color indexed="10"/>
      </left>
      <right style="thick">
        <color indexed="8"/>
      </right>
      <top/>
      <bottom style="thin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9"/>
      </bottom>
      <diagonal/>
    </border>
    <border>
      <left style="thin">
        <color indexed="10"/>
      </left>
      <right style="medium">
        <color indexed="19"/>
      </right>
      <top style="thin">
        <color indexed="10"/>
      </top>
      <bottom style="thin">
        <color indexed="10"/>
      </bottom>
      <diagonal/>
    </border>
    <border>
      <left style="medium">
        <color indexed="19"/>
      </left>
      <right style="medium">
        <color indexed="19"/>
      </right>
      <top style="medium">
        <color indexed="19"/>
      </top>
      <bottom style="medium">
        <color indexed="19"/>
      </bottom>
      <diagonal/>
    </border>
    <border>
      <left style="medium">
        <color indexed="19"/>
      </left>
      <right style="thin">
        <color indexed="10"/>
      </right>
      <top style="thin">
        <color indexed="10"/>
      </top>
      <bottom style="dotted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19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4" borderId="1" xfId="0" applyFont="1" applyFill="1" applyBorder="1">
      <alignment vertical="top" wrapText="1"/>
    </xf>
    <xf numFmtId="0" fontId="2" fillId="5" borderId="1" xfId="0" applyFont="1" applyFill="1" applyBorder="1">
      <alignment vertical="top" wrapText="1"/>
    </xf>
    <xf numFmtId="49" fontId="3" fillId="3" borderId="2" xfId="0" applyNumberFormat="1" applyFont="1" applyFill="1" applyBorder="1" applyAlignment="1">
      <alignment horizontal="left" vertical="center" readingOrder="1"/>
    </xf>
    <xf numFmtId="49" fontId="3" fillId="3" borderId="3" xfId="0" applyNumberFormat="1" applyFont="1" applyFill="1" applyBorder="1" applyAlignment="1">
      <alignment vertical="center" wrapText="1" readingOrder="1"/>
    </xf>
    <xf numFmtId="49" fontId="3" fillId="3" borderId="3" xfId="0" applyNumberFormat="1" applyFont="1" applyFill="1" applyBorder="1" applyAlignment="1">
      <alignment horizontal="left" vertical="center" wrapText="1" readingOrder="1"/>
    </xf>
    <xf numFmtId="0" fontId="2" fillId="4" borderId="2" xfId="0" applyFont="1" applyFill="1" applyBorder="1">
      <alignment vertical="top" wrapText="1"/>
    </xf>
    <xf numFmtId="0" fontId="2" fillId="5" borderId="2" xfId="0" applyFont="1" applyFill="1" applyBorder="1">
      <alignment vertical="top" wrapText="1"/>
    </xf>
    <xf numFmtId="49" fontId="4" fillId="0" borderId="4" xfId="0" applyNumberFormat="1" applyFont="1" applyBorder="1" applyAlignment="1">
      <alignment horizontal="left" vertical="center" readingOrder="1"/>
    </xf>
    <xf numFmtId="4" fontId="4" fillId="6" borderId="5" xfId="0" applyNumberFormat="1" applyFont="1" applyFill="1" applyBorder="1" applyAlignment="1">
      <alignment vertical="center" wrapText="1" readingOrder="1"/>
    </xf>
    <xf numFmtId="49" fontId="4" fillId="6" borderId="5" xfId="0" applyNumberFormat="1" applyFont="1" applyFill="1" applyBorder="1" applyAlignment="1">
      <alignment horizontal="left" vertical="center" wrapText="1" readingOrder="1"/>
    </xf>
    <xf numFmtId="0" fontId="0" fillId="7" borderId="6" xfId="0" applyNumberFormat="1" applyFill="1" applyBorder="1">
      <alignment vertical="top" wrapText="1"/>
    </xf>
    <xf numFmtId="0" fontId="0" fillId="0" borderId="4" xfId="0" applyBorder="1">
      <alignment vertical="top" wrapText="1"/>
    </xf>
    <xf numFmtId="49" fontId="4" fillId="0" borderId="6" xfId="0" applyNumberFormat="1" applyFont="1" applyBorder="1" applyAlignment="1">
      <alignment horizontal="left" vertical="center" readingOrder="1"/>
    </xf>
    <xf numFmtId="49" fontId="0" fillId="4" borderId="7" xfId="0" applyNumberFormat="1" applyFill="1" applyBorder="1">
      <alignment vertical="top" wrapText="1"/>
    </xf>
    <xf numFmtId="0" fontId="0" fillId="5" borderId="7" xfId="0" applyFill="1" applyBorder="1">
      <alignment vertical="top" wrapText="1"/>
    </xf>
    <xf numFmtId="0" fontId="0" fillId="0" borderId="7" xfId="0" applyNumberFormat="1" applyBorder="1">
      <alignment vertical="top" wrapText="1"/>
    </xf>
    <xf numFmtId="49" fontId="0" fillId="0" borderId="7" xfId="0" applyNumberFormat="1" applyBorder="1">
      <alignment vertical="top" wrapText="1"/>
    </xf>
    <xf numFmtId="0" fontId="0" fillId="0" borderId="7" xfId="0" applyBorder="1">
      <alignment vertical="top" wrapText="1"/>
    </xf>
    <xf numFmtId="0" fontId="0" fillId="0" borderId="1" xfId="0" applyBorder="1" applyAlignment="1">
      <alignment vertical="center"/>
    </xf>
    <xf numFmtId="4" fontId="4" fillId="0" borderId="8" xfId="0" applyNumberFormat="1" applyFont="1" applyBorder="1" applyAlignment="1">
      <alignment vertical="center" wrapText="1" readingOrder="1"/>
    </xf>
    <xf numFmtId="49" fontId="4" fillId="0" borderId="8" xfId="0" applyNumberFormat="1" applyFont="1" applyBorder="1" applyAlignment="1">
      <alignment horizontal="left" vertical="center" wrapText="1" readingOrder="1"/>
    </xf>
    <xf numFmtId="0" fontId="0" fillId="7" borderId="1" xfId="0" applyNumberFormat="1" applyFill="1" applyBorder="1">
      <alignment vertical="top" wrapText="1"/>
    </xf>
    <xf numFmtId="0" fontId="0" fillId="8" borderId="1" xfId="0" applyNumberFormat="1" applyFill="1" applyBorder="1">
      <alignment vertical="top" wrapText="1"/>
    </xf>
    <xf numFmtId="49" fontId="0" fillId="4" borderId="1" xfId="0" applyNumberFormat="1" applyFill="1" applyBorder="1">
      <alignment vertical="top" wrapText="1"/>
    </xf>
    <xf numFmtId="0" fontId="0" fillId="5" borderId="1" xfId="0" applyFill="1" applyBorder="1">
      <alignment vertical="top" wrapText="1"/>
    </xf>
    <xf numFmtId="0" fontId="0" fillId="0" borderId="1" xfId="0" applyNumberFormat="1" applyBorder="1">
      <alignment vertical="top" wrapText="1"/>
    </xf>
    <xf numFmtId="49" fontId="0" fillId="0" borderId="1" xfId="0" applyNumberFormat="1" applyBorder="1">
      <alignment vertical="top" wrapText="1"/>
    </xf>
    <xf numFmtId="4" fontId="4" fillId="0" borderId="1" xfId="0" applyNumberFormat="1" applyFont="1" applyBorder="1" applyAlignment="1">
      <alignment vertical="center" wrapText="1" readingOrder="1"/>
    </xf>
    <xf numFmtId="49" fontId="4" fillId="0" borderId="1" xfId="0" applyNumberFormat="1" applyFont="1" applyBorder="1" applyAlignment="1">
      <alignment horizontal="left" vertical="center" wrapText="1" readingOrder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top" wrapText="1"/>
    </xf>
    <xf numFmtId="49" fontId="4" fillId="6" borderId="1" xfId="0" applyNumberFormat="1" applyFont="1" applyFill="1" applyBorder="1" applyAlignment="1">
      <alignment horizontal="left" vertical="center" wrapText="1" readingOrder="1"/>
    </xf>
    <xf numFmtId="49" fontId="4" fillId="0" borderId="1" xfId="0" applyNumberFormat="1" applyFont="1" applyBorder="1" applyAlignment="1">
      <alignment horizontal="left" vertical="center" readingOrder="1"/>
    </xf>
    <xf numFmtId="49" fontId="0" fillId="6" borderId="1" xfId="0" applyNumberFormat="1" applyFill="1" applyBorder="1">
      <alignment vertical="top" wrapText="1"/>
    </xf>
    <xf numFmtId="49" fontId="4" fillId="0" borderId="9" xfId="0" applyNumberFormat="1" applyFont="1" applyBorder="1" applyAlignment="1">
      <alignment horizontal="left" vertical="center" readingOrder="1"/>
    </xf>
    <xf numFmtId="4" fontId="4" fillId="0" borderId="9" xfId="0" applyNumberFormat="1" applyFont="1" applyBorder="1" applyAlignment="1">
      <alignment vertical="center" wrapText="1" readingOrder="1"/>
    </xf>
    <xf numFmtId="49" fontId="4" fillId="0" borderId="9" xfId="0" applyNumberFormat="1" applyFont="1" applyBorder="1" applyAlignment="1">
      <alignment horizontal="left" vertical="center" wrapText="1" readingOrder="1"/>
    </xf>
    <xf numFmtId="0" fontId="0" fillId="0" borderId="9" xfId="0" applyBorder="1">
      <alignment vertical="top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49" fontId="0" fillId="4" borderId="9" xfId="0" applyNumberFormat="1" applyFill="1" applyBorder="1">
      <alignment vertical="top" wrapText="1"/>
    </xf>
    <xf numFmtId="0" fontId="0" fillId="5" borderId="9" xfId="0" applyFill="1" applyBorder="1">
      <alignment vertical="top" wrapText="1"/>
    </xf>
    <xf numFmtId="0" fontId="0" fillId="0" borderId="9" xfId="0" applyNumberFormat="1" applyBorder="1">
      <alignment vertical="top" wrapText="1"/>
    </xf>
    <xf numFmtId="49" fontId="0" fillId="0" borderId="9" xfId="0" applyNumberFormat="1" applyBorder="1">
      <alignment vertical="top" wrapText="1"/>
    </xf>
    <xf numFmtId="0" fontId="0" fillId="0" borderId="10" xfId="0" applyBorder="1" applyAlignment="1">
      <alignment vertical="center"/>
    </xf>
    <xf numFmtId="4" fontId="4" fillId="0" borderId="10" xfId="0" applyNumberFormat="1" applyFont="1" applyBorder="1" applyAlignment="1">
      <alignment vertical="center" wrapText="1" readingOrder="1"/>
    </xf>
    <xf numFmtId="49" fontId="4" fillId="0" borderId="10" xfId="0" applyNumberFormat="1" applyFont="1" applyBorder="1" applyAlignment="1">
      <alignment horizontal="left" vertical="center" wrapText="1" readingOrder="1"/>
    </xf>
    <xf numFmtId="0" fontId="0" fillId="7" borderId="10" xfId="0" applyNumberFormat="1" applyFill="1" applyBorder="1">
      <alignment vertical="top" wrapText="1"/>
    </xf>
    <xf numFmtId="0" fontId="0" fillId="8" borderId="10" xfId="0" applyNumberFormat="1" applyFill="1" applyBorder="1">
      <alignment vertical="top" wrapText="1"/>
    </xf>
    <xf numFmtId="49" fontId="0" fillId="4" borderId="10" xfId="0" applyNumberFormat="1" applyFill="1" applyBorder="1">
      <alignment vertical="top" wrapText="1"/>
    </xf>
    <xf numFmtId="0" fontId="0" fillId="5" borderId="10" xfId="0" applyFill="1" applyBorder="1">
      <alignment vertical="top" wrapText="1"/>
    </xf>
    <xf numFmtId="0" fontId="0" fillId="6" borderId="10" xfId="0" applyNumberFormat="1" applyFill="1" applyBorder="1">
      <alignment vertical="top" wrapText="1"/>
    </xf>
    <xf numFmtId="49" fontId="0" fillId="6" borderId="10" xfId="0" applyNumberFormat="1" applyFill="1" applyBorder="1">
      <alignment vertical="top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top" wrapText="1"/>
    </xf>
    <xf numFmtId="0" fontId="0" fillId="4" borderId="1" xfId="0" applyFill="1" applyBorder="1">
      <alignment vertical="top" wrapText="1"/>
    </xf>
    <xf numFmtId="49" fontId="0" fillId="0" borderId="1" xfId="0" applyNumberFormat="1" applyBorder="1" applyAlignment="1">
      <alignment vertical="center"/>
    </xf>
    <xf numFmtId="0" fontId="0" fillId="7" borderId="9" xfId="0" applyNumberFormat="1" applyFill="1" applyBorder="1">
      <alignment vertical="top" wrapText="1"/>
    </xf>
    <xf numFmtId="0" fontId="0" fillId="8" borderId="9" xfId="0" applyNumberFormat="1" applyFill="1" applyBorder="1">
      <alignment vertical="top" wrapText="1"/>
    </xf>
    <xf numFmtId="4" fontId="0" fillId="0" borderId="9" xfId="0" applyNumberFormat="1" applyBorder="1">
      <alignment vertical="top" wrapText="1"/>
    </xf>
    <xf numFmtId="49" fontId="0" fillId="0" borderId="10" xfId="0" applyNumberFormat="1" applyBorder="1" applyAlignment="1">
      <alignment vertical="center"/>
    </xf>
    <xf numFmtId="4" fontId="0" fillId="0" borderId="10" xfId="0" applyNumberFormat="1" applyBorder="1">
      <alignment vertical="top" wrapText="1"/>
    </xf>
    <xf numFmtId="49" fontId="0" fillId="0" borderId="10" xfId="0" applyNumberFormat="1" applyBorder="1">
      <alignment vertical="top" wrapText="1"/>
    </xf>
    <xf numFmtId="4" fontId="4" fillId="0" borderId="11" xfId="0" applyNumberFormat="1" applyFont="1" applyBorder="1" applyAlignment="1">
      <alignment vertical="center" wrapText="1" readingOrder="1"/>
    </xf>
    <xf numFmtId="4" fontId="0" fillId="0" borderId="11" xfId="0" applyNumberFormat="1" applyBorder="1">
      <alignment vertical="top" wrapText="1"/>
    </xf>
    <xf numFmtId="49" fontId="4" fillId="0" borderId="12" xfId="0" applyNumberFormat="1" applyFont="1" applyBorder="1" applyAlignment="1">
      <alignment horizontal="left" vertical="center" wrapText="1" readingOrder="1"/>
    </xf>
    <xf numFmtId="4" fontId="0" fillId="9" borderId="13" xfId="0" applyNumberFormat="1" applyFill="1" applyBorder="1">
      <alignment vertical="top" wrapText="1"/>
    </xf>
    <xf numFmtId="0" fontId="0" fillId="0" borderId="14" xfId="0" applyBorder="1" applyAlignment="1">
      <alignment vertical="center"/>
    </xf>
    <xf numFmtId="49" fontId="0" fillId="0" borderId="12" xfId="0" applyNumberFormat="1" applyBorder="1">
      <alignment vertical="top" wrapText="1"/>
    </xf>
    <xf numFmtId="0" fontId="4" fillId="0" borderId="1" xfId="0" applyFont="1" applyBorder="1" applyAlignment="1">
      <alignment horizontal="left" vertical="center" readingOrder="1"/>
    </xf>
    <xf numFmtId="0" fontId="4" fillId="0" borderId="1" xfId="0" applyFont="1" applyBorder="1" applyAlignment="1">
      <alignment horizontal="left" vertical="center" wrapText="1" readingOrder="1"/>
    </xf>
    <xf numFmtId="4" fontId="4" fillId="0" borderId="15" xfId="0" applyNumberFormat="1" applyFont="1" applyBorder="1" applyAlignment="1">
      <alignment vertical="center" wrapText="1" readingOrder="1"/>
    </xf>
    <xf numFmtId="4" fontId="0" fillId="0" borderId="15" xfId="0" applyNumberFormat="1" applyBorder="1">
      <alignment vertical="top" wrapText="1"/>
    </xf>
    <xf numFmtId="0" fontId="0" fillId="0" borderId="12" xfId="0" applyBorder="1" applyAlignment="1">
      <alignment vertical="center"/>
    </xf>
    <xf numFmtId="49" fontId="4" fillId="0" borderId="14" xfId="0" applyNumberFormat="1" applyFont="1" applyBorder="1" applyAlignment="1">
      <alignment horizontal="left" vertical="center" wrapText="1" readingOrder="1"/>
    </xf>
    <xf numFmtId="49" fontId="0" fillId="4" borderId="12" xfId="0" applyNumberFormat="1" applyFill="1" applyBorder="1">
      <alignment vertical="top" wrapText="1"/>
    </xf>
    <xf numFmtId="49" fontId="0" fillId="0" borderId="14" xfId="0" applyNumberFormat="1" applyBorder="1">
      <alignment vertical="top" wrapText="1"/>
    </xf>
    <xf numFmtId="4" fontId="4" fillId="0" borderId="16" xfId="0" applyNumberFormat="1" applyFont="1" applyBorder="1" applyAlignment="1">
      <alignment vertical="center" wrapText="1" readingOrder="1"/>
    </xf>
    <xf numFmtId="4" fontId="0" fillId="0" borderId="16" xfId="0" applyNumberFormat="1" applyBorder="1">
      <alignment vertical="top" wrapText="1"/>
    </xf>
    <xf numFmtId="0" fontId="0" fillId="0" borderId="17" xfId="0" applyBorder="1" applyAlignment="1">
      <alignment vertical="center"/>
    </xf>
    <xf numFmtId="4" fontId="4" fillId="0" borderId="17" xfId="0" applyNumberFormat="1" applyFont="1" applyBorder="1" applyAlignment="1">
      <alignment vertical="center" wrapText="1" readingOrder="1"/>
    </xf>
    <xf numFmtId="49" fontId="4" fillId="0" borderId="17" xfId="0" applyNumberFormat="1" applyFont="1" applyBorder="1" applyAlignment="1">
      <alignment horizontal="left" vertical="center" wrapText="1" readingOrder="1"/>
    </xf>
    <xf numFmtId="0" fontId="0" fillId="7" borderId="17" xfId="0" applyNumberFormat="1" applyFill="1" applyBorder="1">
      <alignment vertical="top" wrapText="1"/>
    </xf>
    <xf numFmtId="0" fontId="0" fillId="8" borderId="17" xfId="0" applyNumberFormat="1" applyFill="1" applyBorder="1">
      <alignment vertical="top" wrapText="1"/>
    </xf>
    <xf numFmtId="49" fontId="0" fillId="4" borderId="17" xfId="0" applyNumberFormat="1" applyFill="1" applyBorder="1">
      <alignment vertical="top" wrapText="1"/>
    </xf>
    <xf numFmtId="0" fontId="0" fillId="5" borderId="17" xfId="0" applyFill="1" applyBorder="1">
      <alignment vertical="top" wrapText="1"/>
    </xf>
    <xf numFmtId="4" fontId="0" fillId="0" borderId="17" xfId="0" applyNumberFormat="1" applyBorder="1">
      <alignment vertical="top" wrapText="1"/>
    </xf>
    <xf numFmtId="49" fontId="0" fillId="0" borderId="17" xfId="0" applyNumberFormat="1" applyBorder="1">
      <alignment vertical="top" wrapText="1"/>
    </xf>
    <xf numFmtId="49" fontId="0" fillId="0" borderId="18" xfId="0" applyNumberFormat="1" applyBorder="1" applyAlignment="1">
      <alignment vertical="center"/>
    </xf>
    <xf numFmtId="4" fontId="4" fillId="0" borderId="19" xfId="0" applyNumberFormat="1" applyFont="1" applyBorder="1" applyAlignment="1">
      <alignment vertical="center" wrapText="1" readingOrder="1"/>
    </xf>
    <xf numFmtId="49" fontId="4" fillId="0" borderId="19" xfId="0" applyNumberFormat="1" applyFont="1" applyBorder="1" applyAlignment="1">
      <alignment horizontal="left" vertical="center" wrapText="1" readingOrder="1"/>
    </xf>
    <xf numFmtId="0" fontId="0" fillId="7" borderId="19" xfId="0" applyNumberFormat="1" applyFill="1" applyBorder="1">
      <alignment vertical="top" wrapText="1"/>
    </xf>
    <xf numFmtId="0" fontId="0" fillId="8" borderId="19" xfId="0" applyNumberFormat="1" applyFill="1" applyBorder="1">
      <alignment vertical="top" wrapText="1"/>
    </xf>
    <xf numFmtId="49" fontId="0" fillId="0" borderId="19" xfId="0" applyNumberFormat="1" applyBorder="1" applyAlignment="1">
      <alignment vertical="center"/>
    </xf>
    <xf numFmtId="49" fontId="0" fillId="4" borderId="19" xfId="0" applyNumberFormat="1" applyFill="1" applyBorder="1">
      <alignment vertical="top" wrapText="1"/>
    </xf>
    <xf numFmtId="0" fontId="0" fillId="5" borderId="19" xfId="0" applyFill="1" applyBorder="1">
      <alignment vertical="top" wrapText="1"/>
    </xf>
    <xf numFmtId="4" fontId="0" fillId="0" borderId="19" xfId="0" applyNumberFormat="1" applyBorder="1">
      <alignment vertical="top" wrapText="1"/>
    </xf>
    <xf numFmtId="49" fontId="0" fillId="0" borderId="19" xfId="0" applyNumberFormat="1" applyBorder="1">
      <alignment vertical="top" wrapText="1"/>
    </xf>
    <xf numFmtId="0" fontId="0" fillId="0" borderId="20" xfId="0" applyBorder="1" applyAlignment="1">
      <alignment vertical="center"/>
    </xf>
    <xf numFmtId="4" fontId="4" fillId="0" borderId="20" xfId="0" applyNumberFormat="1" applyFont="1" applyBorder="1" applyAlignment="1">
      <alignment vertical="center" wrapText="1" readingOrder="1"/>
    </xf>
    <xf numFmtId="49" fontId="4" fillId="0" borderId="20" xfId="0" applyNumberFormat="1" applyFont="1" applyBorder="1" applyAlignment="1">
      <alignment horizontal="left" vertical="center" wrapText="1" readingOrder="1"/>
    </xf>
    <xf numFmtId="0" fontId="0" fillId="7" borderId="20" xfId="0" applyNumberFormat="1" applyFill="1" applyBorder="1">
      <alignment vertical="top" wrapText="1"/>
    </xf>
    <xf numFmtId="0" fontId="0" fillId="8" borderId="20" xfId="0" applyNumberFormat="1" applyFill="1" applyBorder="1">
      <alignment vertical="top" wrapText="1"/>
    </xf>
    <xf numFmtId="49" fontId="0" fillId="4" borderId="20" xfId="0" applyNumberFormat="1" applyFill="1" applyBorder="1">
      <alignment vertical="top" wrapText="1"/>
    </xf>
    <xf numFmtId="0" fontId="0" fillId="5" borderId="20" xfId="0" applyFill="1" applyBorder="1">
      <alignment vertical="top" wrapText="1"/>
    </xf>
    <xf numFmtId="4" fontId="0" fillId="0" borderId="20" xfId="0" applyNumberFormat="1" applyBorder="1">
      <alignment vertical="top" wrapText="1"/>
    </xf>
    <xf numFmtId="49" fontId="0" fillId="0" borderId="20" xfId="0" applyNumberFormat="1" applyBorder="1">
      <alignment vertical="top" wrapText="1"/>
    </xf>
    <xf numFmtId="49" fontId="5" fillId="0" borderId="1" xfId="0" applyNumberFormat="1" applyFont="1" applyBorder="1" applyAlignment="1">
      <alignment horizontal="left" vertical="center" readingOrder="1"/>
    </xf>
    <xf numFmtId="4" fontId="4" fillId="0" borderId="21" xfId="0" applyNumberFormat="1" applyFont="1" applyBorder="1" applyAlignment="1">
      <alignment vertical="center" wrapText="1" readingOrder="1"/>
    </xf>
    <xf numFmtId="0" fontId="0" fillId="0" borderId="21" xfId="0" applyBorder="1">
      <alignment vertical="top" wrapText="1"/>
    </xf>
    <xf numFmtId="49" fontId="4" fillId="0" borderId="22" xfId="0" applyNumberFormat="1" applyFont="1" applyBorder="1" applyAlignment="1">
      <alignment horizontal="left" vertical="center" wrapText="1" readingOrder="1"/>
    </xf>
    <xf numFmtId="4" fontId="4" fillId="0" borderId="23" xfId="0" applyNumberFormat="1" applyFont="1" applyBorder="1" applyAlignment="1">
      <alignment vertical="center" wrapText="1" readingOrder="1"/>
    </xf>
    <xf numFmtId="0" fontId="0" fillId="0" borderId="24" xfId="0" applyBorder="1" applyAlignment="1">
      <alignment vertical="center"/>
    </xf>
    <xf numFmtId="49" fontId="0" fillId="0" borderId="25" xfId="0" applyNumberFormat="1" applyBorder="1">
      <alignment vertical="top" wrapText="1"/>
    </xf>
    <xf numFmtId="0" fontId="0" fillId="7" borderId="3" xfId="0" applyNumberFormat="1" applyFill="1" applyBorder="1">
      <alignment vertical="top" wrapText="1"/>
    </xf>
    <xf numFmtId="0" fontId="0" fillId="8" borderId="3" xfId="0" applyNumberFormat="1" applyFill="1" applyBorder="1">
      <alignment vertical="top" wrapText="1"/>
    </xf>
    <xf numFmtId="49" fontId="0" fillId="0" borderId="26" xfId="0" applyNumberFormat="1" applyBorder="1">
      <alignment vertical="top" wrapText="1"/>
    </xf>
    <xf numFmtId="4" fontId="0" fillId="0" borderId="23" xfId="0" applyNumberFormat="1" applyBorder="1">
      <alignment vertical="top" wrapText="1"/>
    </xf>
    <xf numFmtId="4" fontId="4" fillId="0" borderId="27" xfId="0" applyNumberFormat="1" applyFont="1" applyBorder="1" applyAlignment="1">
      <alignment vertical="center" wrapText="1" readingOrder="1"/>
    </xf>
    <xf numFmtId="4" fontId="0" fillId="0" borderId="28" xfId="0" applyNumberFormat="1" applyBorder="1">
      <alignment vertical="top" wrapText="1"/>
    </xf>
    <xf numFmtId="49" fontId="0" fillId="0" borderId="5" xfId="0" applyNumberFormat="1" applyBorder="1">
      <alignment vertical="top" wrapText="1"/>
    </xf>
    <xf numFmtId="0" fontId="0" fillId="7" borderId="5" xfId="0" applyNumberFormat="1" applyFill="1" applyBorder="1">
      <alignment vertical="top" wrapText="1"/>
    </xf>
    <xf numFmtId="0" fontId="0" fillId="0" borderId="5" xfId="0" applyBorder="1">
      <alignment vertical="top" wrapText="1"/>
    </xf>
    <xf numFmtId="0" fontId="0" fillId="0" borderId="29" xfId="0" applyBorder="1">
      <alignment vertical="top" wrapText="1"/>
    </xf>
    <xf numFmtId="4" fontId="0" fillId="0" borderId="30" xfId="0" applyNumberFormat="1" applyBorder="1">
      <alignment vertical="top" wrapText="1"/>
    </xf>
    <xf numFmtId="0" fontId="0" fillId="8" borderId="5" xfId="0" applyNumberFormat="1" applyFill="1" applyBorder="1">
      <alignment vertical="top" wrapText="1"/>
    </xf>
    <xf numFmtId="49" fontId="0" fillId="0" borderId="31" xfId="0" applyNumberFormat="1" applyBorder="1">
      <alignment vertical="top" wrapText="1"/>
    </xf>
    <xf numFmtId="49" fontId="0" fillId="0" borderId="32" xfId="0" applyNumberFormat="1" applyBorder="1">
      <alignment vertical="top" wrapText="1"/>
    </xf>
    <xf numFmtId="2" fontId="0" fillId="7" borderId="33" xfId="0" applyNumberFormat="1" applyFill="1" applyBorder="1">
      <alignment vertical="top" wrapText="1"/>
    </xf>
    <xf numFmtId="4" fontId="0" fillId="0" borderId="34" xfId="0" applyNumberFormat="1" applyBorder="1">
      <alignment vertical="top" wrapText="1"/>
    </xf>
    <xf numFmtId="0" fontId="0" fillId="7" borderId="35" xfId="0" applyNumberFormat="1" applyFill="1" applyBorder="1">
      <alignment vertical="top" wrapText="1"/>
    </xf>
    <xf numFmtId="0" fontId="0" fillId="7" borderId="36" xfId="0" applyNumberFormat="1" applyFill="1" applyBorder="1">
      <alignment vertical="top" wrapText="1"/>
    </xf>
    <xf numFmtId="4" fontId="0" fillId="0" borderId="37" xfId="0" applyNumberFormat="1" applyBorder="1">
      <alignment vertical="top" wrapText="1"/>
    </xf>
    <xf numFmtId="4" fontId="0" fillId="0" borderId="38" xfId="0" applyNumberFormat="1" applyBorder="1">
      <alignment vertical="top" wrapText="1"/>
    </xf>
    <xf numFmtId="0" fontId="0" fillId="7" borderId="39" xfId="0" applyNumberFormat="1" applyFill="1" applyBorder="1">
      <alignment vertical="top" wrapText="1"/>
    </xf>
    <xf numFmtId="0" fontId="0" fillId="0" borderId="3" xfId="0" applyBorder="1">
      <alignment vertical="top" wrapText="1"/>
    </xf>
    <xf numFmtId="0" fontId="0" fillId="7" borderId="40" xfId="0" applyNumberFormat="1" applyFill="1" applyBorder="1">
      <alignment vertical="top" wrapText="1"/>
    </xf>
    <xf numFmtId="4" fontId="0" fillId="0" borderId="41" xfId="0" applyNumberFormat="1" applyBorder="1">
      <alignment vertical="top" wrapText="1"/>
    </xf>
    <xf numFmtId="0" fontId="0" fillId="0" borderId="17" xfId="0" applyBorder="1" applyAlignment="1">
      <alignment vertical="center" wrapText="1"/>
    </xf>
    <xf numFmtId="0" fontId="0" fillId="0" borderId="17" xfId="0" applyBorder="1">
      <alignment vertical="top" wrapText="1"/>
    </xf>
    <xf numFmtId="49" fontId="4" fillId="0" borderId="42" xfId="0" applyNumberFormat="1" applyFont="1" applyBorder="1" applyAlignment="1">
      <alignment horizontal="left" vertical="center" wrapText="1" readingOrder="1"/>
    </xf>
    <xf numFmtId="0" fontId="0" fillId="0" borderId="43" xfId="0" applyBorder="1" applyAlignment="1">
      <alignment vertical="center"/>
    </xf>
    <xf numFmtId="0" fontId="0" fillId="0" borderId="44" xfId="0" applyBorder="1">
      <alignment vertical="top" wrapText="1"/>
    </xf>
    <xf numFmtId="0" fontId="0" fillId="0" borderId="45" xfId="0" applyBorder="1">
      <alignment vertical="top" wrapText="1"/>
    </xf>
    <xf numFmtId="0" fontId="0" fillId="7" borderId="45" xfId="0" applyNumberFormat="1" applyFill="1" applyBorder="1">
      <alignment vertical="top" wrapText="1"/>
    </xf>
    <xf numFmtId="49" fontId="0" fillId="0" borderId="46" xfId="0" applyNumberFormat="1" applyBorder="1">
      <alignment vertical="top" wrapText="1"/>
    </xf>
    <xf numFmtId="0" fontId="0" fillId="0" borderId="47" xfId="0" applyBorder="1" applyAlignment="1">
      <alignment vertical="center"/>
    </xf>
    <xf numFmtId="4" fontId="4" fillId="0" borderId="47" xfId="0" applyNumberFormat="1" applyFont="1" applyBorder="1" applyAlignment="1">
      <alignment vertical="center" wrapText="1" readingOrder="1"/>
    </xf>
    <xf numFmtId="49" fontId="4" fillId="0" borderId="47" xfId="0" applyNumberFormat="1" applyFont="1" applyBorder="1" applyAlignment="1">
      <alignment horizontal="left" vertical="center" wrapText="1" readingOrder="1"/>
    </xf>
    <xf numFmtId="0" fontId="0" fillId="7" borderId="47" xfId="0" applyNumberFormat="1" applyFill="1" applyBorder="1">
      <alignment vertical="top" wrapText="1"/>
    </xf>
    <xf numFmtId="49" fontId="0" fillId="4" borderId="47" xfId="0" applyNumberFormat="1" applyFill="1" applyBorder="1">
      <alignment vertical="top" wrapText="1"/>
    </xf>
    <xf numFmtId="0" fontId="0" fillId="5" borderId="47" xfId="0" applyFill="1" applyBorder="1">
      <alignment vertical="top" wrapText="1"/>
    </xf>
    <xf numFmtId="4" fontId="0" fillId="0" borderId="47" xfId="0" applyNumberFormat="1" applyBorder="1">
      <alignment vertical="top" wrapText="1"/>
    </xf>
    <xf numFmtId="49" fontId="0" fillId="0" borderId="47" xfId="0" applyNumberFormat="1" applyBorder="1">
      <alignment vertical="top" wrapText="1"/>
    </xf>
    <xf numFmtId="0" fontId="0" fillId="8" borderId="47" xfId="0" applyNumberFormat="1" applyFill="1" applyBorder="1">
      <alignment vertical="top" wrapText="1"/>
    </xf>
    <xf numFmtId="49" fontId="4" fillId="0" borderId="48" xfId="0" applyNumberFormat="1" applyFont="1" applyBorder="1" applyAlignment="1">
      <alignment horizontal="left" vertical="center" wrapText="1" readingOrder="1"/>
    </xf>
    <xf numFmtId="4" fontId="4" fillId="0" borderId="49" xfId="0" applyNumberFormat="1" applyFont="1" applyBorder="1" applyAlignment="1">
      <alignment vertical="center" wrapText="1" readingOrder="1"/>
    </xf>
    <xf numFmtId="0" fontId="0" fillId="0" borderId="48" xfId="0" applyBorder="1" applyAlignment="1">
      <alignment vertical="center"/>
    </xf>
    <xf numFmtId="4" fontId="0" fillId="0" borderId="49" xfId="0" applyNumberFormat="1" applyBorder="1">
      <alignment vertical="top" wrapText="1"/>
    </xf>
    <xf numFmtId="0" fontId="0" fillId="0" borderId="38" xfId="0" applyBorder="1">
      <alignment vertical="top" wrapText="1"/>
    </xf>
    <xf numFmtId="49" fontId="4" fillId="0" borderId="31" xfId="0" applyNumberFormat="1" applyFont="1" applyBorder="1" applyAlignment="1">
      <alignment horizontal="left" vertical="center" wrapText="1" readingOrder="1"/>
    </xf>
    <xf numFmtId="0" fontId="0" fillId="0" borderId="32" xfId="0" applyBorder="1" applyAlignment="1">
      <alignment vertical="center"/>
    </xf>
    <xf numFmtId="49" fontId="0" fillId="4" borderId="37" xfId="0" applyNumberFormat="1" applyFill="1" applyBorder="1">
      <alignment vertical="top" wrapText="1"/>
    </xf>
    <xf numFmtId="49" fontId="0" fillId="0" borderId="8" xfId="0" applyNumberFormat="1" applyBorder="1" applyAlignment="1">
      <alignment vertical="center"/>
    </xf>
    <xf numFmtId="0" fontId="0" fillId="0" borderId="15" xfId="0" applyBorder="1">
      <alignment vertical="top" wrapText="1"/>
    </xf>
    <xf numFmtId="4" fontId="4" fillId="0" borderId="50" xfId="0" applyNumberFormat="1" applyFont="1" applyBorder="1" applyAlignment="1">
      <alignment vertical="center" wrapText="1" readingOrder="1"/>
    </xf>
    <xf numFmtId="49" fontId="4" fillId="0" borderId="51" xfId="0" applyNumberFormat="1" applyFont="1" applyBorder="1" applyAlignment="1">
      <alignment horizontal="left" vertical="center" wrapText="1" readingOrder="1"/>
    </xf>
    <xf numFmtId="0" fontId="0" fillId="7" borderId="51" xfId="0" applyNumberFormat="1" applyFill="1" applyBorder="1">
      <alignment vertical="top" wrapText="1"/>
    </xf>
    <xf numFmtId="4" fontId="4" fillId="0" borderId="52" xfId="0" applyNumberFormat="1" applyFont="1" applyBorder="1" applyAlignment="1">
      <alignment vertical="center" wrapText="1" readingOrder="1"/>
    </xf>
    <xf numFmtId="4" fontId="4" fillId="0" borderId="53" xfId="0" applyNumberFormat="1" applyFont="1" applyBorder="1" applyAlignment="1">
      <alignment vertical="center" wrapText="1" readingOrder="1"/>
    </xf>
    <xf numFmtId="49" fontId="4" fillId="0" borderId="54" xfId="0" applyNumberFormat="1" applyFont="1" applyBorder="1" applyAlignment="1">
      <alignment horizontal="left" vertical="center" wrapText="1" readingOrder="1"/>
    </xf>
    <xf numFmtId="0" fontId="0" fillId="7" borderId="54" xfId="0" applyNumberFormat="1" applyFill="1" applyBorder="1">
      <alignment vertical="top" wrapText="1"/>
    </xf>
    <xf numFmtId="0" fontId="0" fillId="8" borderId="54" xfId="0" applyNumberFormat="1" applyFill="1" applyBorder="1">
      <alignment vertical="top" wrapText="1"/>
    </xf>
    <xf numFmtId="4" fontId="4" fillId="0" borderId="55" xfId="0" applyNumberFormat="1" applyFont="1" applyBorder="1" applyAlignment="1">
      <alignment vertical="center" wrapText="1" readingOrder="1"/>
    </xf>
    <xf numFmtId="4" fontId="4" fillId="0" borderId="56" xfId="0" applyNumberFormat="1" applyFont="1" applyBorder="1" applyAlignment="1">
      <alignment vertical="center" wrapText="1" readingOrder="1"/>
    </xf>
    <xf numFmtId="49" fontId="4" fillId="0" borderId="5" xfId="0" applyNumberFormat="1" applyFont="1" applyBorder="1" applyAlignment="1">
      <alignment horizontal="left" vertical="center" wrapText="1" readingOrder="1"/>
    </xf>
    <xf numFmtId="4" fontId="4" fillId="0" borderId="57" xfId="0" applyNumberFormat="1" applyFont="1" applyBorder="1" applyAlignment="1">
      <alignment vertical="center" wrapText="1" readingOrder="1"/>
    </xf>
    <xf numFmtId="4" fontId="0" fillId="6" borderId="1" xfId="0" applyNumberFormat="1" applyFill="1" applyBorder="1">
      <alignment vertical="top" wrapText="1"/>
    </xf>
    <xf numFmtId="4" fontId="4" fillId="6" borderId="56" xfId="0" applyNumberFormat="1" applyFont="1" applyFill="1" applyBorder="1" applyAlignment="1">
      <alignment vertical="center" wrapText="1" readingOrder="1"/>
    </xf>
    <xf numFmtId="4" fontId="4" fillId="6" borderId="57" xfId="0" applyNumberFormat="1" applyFont="1" applyFill="1" applyBorder="1" applyAlignment="1">
      <alignment vertical="center" wrapText="1" readingOrder="1"/>
    </xf>
    <xf numFmtId="49" fontId="0" fillId="0" borderId="21" xfId="0" applyNumberFormat="1" applyBorder="1" applyAlignment="1">
      <alignment vertical="center"/>
    </xf>
    <xf numFmtId="4" fontId="4" fillId="0" borderId="58" xfId="0" applyNumberFormat="1" applyFont="1" applyBorder="1" applyAlignment="1">
      <alignment vertical="center" wrapText="1" readingOrder="1"/>
    </xf>
    <xf numFmtId="49" fontId="4" fillId="0" borderId="59" xfId="0" applyNumberFormat="1" applyFont="1" applyBorder="1" applyAlignment="1">
      <alignment horizontal="left" vertical="center" wrapText="1" readingOrder="1"/>
    </xf>
    <xf numFmtId="0" fontId="0" fillId="7" borderId="59" xfId="0" applyNumberFormat="1" applyFill="1" applyBorder="1">
      <alignment vertical="top" wrapText="1"/>
    </xf>
    <xf numFmtId="0" fontId="0" fillId="8" borderId="59" xfId="0" applyNumberFormat="1" applyFill="1" applyBorder="1">
      <alignment vertical="top" wrapText="1"/>
    </xf>
    <xf numFmtId="4" fontId="4" fillId="0" borderId="60" xfId="0" applyNumberFormat="1" applyFont="1" applyBorder="1" applyAlignment="1">
      <alignment vertical="center" wrapText="1" readingOrder="1"/>
    </xf>
    <xf numFmtId="49" fontId="0" fillId="4" borderId="21" xfId="0" applyNumberFormat="1" applyFill="1" applyBorder="1">
      <alignment vertical="top" wrapText="1"/>
    </xf>
    <xf numFmtId="0" fontId="0" fillId="5" borderId="21" xfId="0" applyFill="1" applyBorder="1">
      <alignment vertical="top" wrapText="1"/>
    </xf>
    <xf numFmtId="4" fontId="0" fillId="0" borderId="21" xfId="0" applyNumberFormat="1" applyBorder="1">
      <alignment vertical="top" wrapText="1"/>
    </xf>
    <xf numFmtId="49" fontId="0" fillId="0" borderId="21" xfId="0" applyNumberFormat="1" applyBorder="1">
      <alignment vertical="top" wrapText="1"/>
    </xf>
    <xf numFmtId="0" fontId="0" fillId="7" borderId="21" xfId="0" applyNumberFormat="1" applyFill="1" applyBorder="1">
      <alignment vertical="top" wrapText="1"/>
    </xf>
    <xf numFmtId="0" fontId="0" fillId="8" borderId="21" xfId="0" applyNumberFormat="1" applyFill="1" applyBorder="1">
      <alignment vertical="top" wrapText="1"/>
    </xf>
    <xf numFmtId="0" fontId="2" fillId="0" borderId="61" xfId="0" applyFont="1" applyBorder="1">
      <alignment vertical="top" wrapText="1"/>
    </xf>
    <xf numFmtId="49" fontId="2" fillId="0" borderId="62" xfId="0" applyNumberFormat="1" applyFont="1" applyBorder="1" applyAlignment="1">
      <alignment horizontal="right" vertical="top"/>
    </xf>
    <xf numFmtId="0" fontId="2" fillId="0" borderId="63" xfId="0" applyNumberFormat="1" applyFont="1" applyBorder="1">
      <alignment vertical="top" wrapText="1"/>
    </xf>
    <xf numFmtId="0" fontId="2" fillId="0" borderId="61" xfId="0" applyFont="1" applyBorder="1" applyAlignment="1">
      <alignment horizontal="right" vertical="top"/>
    </xf>
    <xf numFmtId="2" fontId="2" fillId="0" borderId="61" xfId="0" applyNumberFormat="1" applyFont="1" applyBorder="1">
      <alignment vertical="top" wrapText="1"/>
    </xf>
    <xf numFmtId="2" fontId="2" fillId="0" borderId="64" xfId="0" applyNumberFormat="1" applyFont="1" applyBorder="1">
      <alignment vertical="top" wrapText="1"/>
    </xf>
    <xf numFmtId="2" fontId="2" fillId="0" borderId="63" xfId="0" applyNumberFormat="1" applyFont="1" applyBorder="1">
      <alignment vertical="top" wrapText="1"/>
    </xf>
    <xf numFmtId="0" fontId="2" fillId="0" borderId="65" xfId="0" applyFont="1" applyBorder="1">
      <alignment vertical="top" wrapText="1"/>
    </xf>
    <xf numFmtId="49" fontId="2" fillId="0" borderId="66" xfId="0" applyNumberFormat="1" applyFont="1" applyBorder="1" applyAlignment="1">
      <alignment horizontal="right" vertical="top"/>
    </xf>
    <xf numFmtId="0" fontId="2" fillId="0" borderId="67" xfId="0" applyNumberFormat="1" applyFont="1" applyBorder="1">
      <alignment vertical="top" wrapText="1"/>
    </xf>
    <xf numFmtId="0" fontId="2" fillId="0" borderId="65" xfId="0" applyFont="1" applyBorder="1" applyAlignment="1">
      <alignment horizontal="right" vertical="top"/>
    </xf>
    <xf numFmtId="4" fontId="2" fillId="0" borderId="65" xfId="0" applyNumberFormat="1" applyFont="1" applyBorder="1">
      <alignment vertical="top" wrapText="1"/>
    </xf>
    <xf numFmtId="4" fontId="2" fillId="0" borderId="1" xfId="0" applyNumberFormat="1" applyFont="1" applyBorder="1">
      <alignment vertical="top" wrapText="1"/>
    </xf>
    <xf numFmtId="4" fontId="2" fillId="0" borderId="67" xfId="0" applyNumberFormat="1" applyFont="1" applyBorder="1">
      <alignment vertical="top" wrapText="1"/>
    </xf>
    <xf numFmtId="2" fontId="2" fillId="0" borderId="65" xfId="0" applyNumberFormat="1" applyFont="1" applyBorder="1">
      <alignment vertical="top" wrapText="1"/>
    </xf>
    <xf numFmtId="2" fontId="2" fillId="0" borderId="1" xfId="0" applyNumberFormat="1" applyFont="1" applyBorder="1">
      <alignment vertical="top" wrapText="1"/>
    </xf>
    <xf numFmtId="2" fontId="2" fillId="0" borderId="67" xfId="0" applyNumberFormat="1" applyFont="1" applyBorder="1">
      <alignment vertical="top" wrapText="1"/>
    </xf>
    <xf numFmtId="4" fontId="0" fillId="0" borderId="68" xfId="0" applyNumberFormat="1" applyBorder="1">
      <alignment vertical="top" wrapText="1"/>
    </xf>
    <xf numFmtId="49" fontId="0" fillId="0" borderId="68" xfId="0" applyNumberFormat="1" applyBorder="1">
      <alignment vertical="top" wrapText="1"/>
    </xf>
    <xf numFmtId="0" fontId="0" fillId="7" borderId="68" xfId="0" applyNumberFormat="1" applyFill="1" applyBorder="1">
      <alignment vertical="top" wrapText="1"/>
    </xf>
    <xf numFmtId="0" fontId="0" fillId="8" borderId="68" xfId="0" applyNumberFormat="1" applyFill="1" applyBorder="1">
      <alignment vertical="top" wrapText="1"/>
    </xf>
    <xf numFmtId="4" fontId="0" fillId="0" borderId="69" xfId="0" applyNumberFormat="1" applyBorder="1">
      <alignment vertical="top" wrapText="1"/>
    </xf>
    <xf numFmtId="49" fontId="7" fillId="6" borderId="10" xfId="0" applyNumberFormat="1" applyFont="1" applyFill="1" applyBorder="1">
      <alignment vertical="top" wrapText="1"/>
    </xf>
    <xf numFmtId="0" fontId="0" fillId="0" borderId="10" xfId="0" applyBorder="1">
      <alignment vertical="top" wrapText="1"/>
    </xf>
    <xf numFmtId="0" fontId="0" fillId="0" borderId="69" xfId="0" applyBorder="1">
      <alignment vertical="top" wrapText="1"/>
    </xf>
    <xf numFmtId="49" fontId="7" fillId="0" borderId="1" xfId="0" applyNumberFormat="1" applyFont="1" applyBorder="1">
      <alignment vertical="top" wrapText="1"/>
    </xf>
    <xf numFmtId="49" fontId="7" fillId="6" borderId="9" xfId="0" applyNumberFormat="1" applyFont="1" applyFill="1" applyBorder="1">
      <alignment vertical="top" wrapText="1"/>
    </xf>
    <xf numFmtId="4" fontId="0" fillId="0" borderId="7" xfId="0" applyNumberFormat="1" applyBorder="1">
      <alignment vertical="top" wrapText="1"/>
    </xf>
    <xf numFmtId="0" fontId="0" fillId="7" borderId="7" xfId="0" applyNumberFormat="1" applyFill="1" applyBorder="1">
      <alignment vertical="top" wrapText="1"/>
    </xf>
    <xf numFmtId="0" fontId="0" fillId="8" borderId="7" xfId="0" applyNumberFormat="1" applyFill="1" applyBorder="1">
      <alignment vertical="top" wrapText="1"/>
    </xf>
    <xf numFmtId="4" fontId="0" fillId="0" borderId="1" xfId="0" applyNumberFormat="1" applyBorder="1">
      <alignment vertical="top" wrapText="1"/>
    </xf>
    <xf numFmtId="49" fontId="0" fillId="0" borderId="1" xfId="0" applyNumberFormat="1" applyBorder="1" applyAlignment="1">
      <alignment vertical="top"/>
    </xf>
    <xf numFmtId="49" fontId="7" fillId="0" borderId="3" xfId="0" applyNumberFormat="1" applyFont="1" applyBorder="1">
      <alignment vertical="top" wrapText="1"/>
    </xf>
    <xf numFmtId="0" fontId="0" fillId="0" borderId="11" xfId="0" applyBorder="1">
      <alignment vertical="top" wrapText="1"/>
    </xf>
    <xf numFmtId="49" fontId="8" fillId="0" borderId="1" xfId="0" applyNumberFormat="1" applyFont="1" applyBorder="1" applyAlignment="1">
      <alignment vertical="top"/>
    </xf>
    <xf numFmtId="49" fontId="9" fillId="0" borderId="70" xfId="0" applyNumberFormat="1" applyFont="1" applyBorder="1">
      <alignment vertical="top" wrapText="1"/>
    </xf>
    <xf numFmtId="4" fontId="9" fillId="0" borderId="71" xfId="0" applyNumberFormat="1" applyFont="1" applyBorder="1">
      <alignment vertical="top" wrapText="1"/>
    </xf>
    <xf numFmtId="0" fontId="0" fillId="8" borderId="38" xfId="0" applyNumberFormat="1" applyFill="1" applyBorder="1">
      <alignment vertical="top" wrapText="1"/>
    </xf>
    <xf numFmtId="49" fontId="0" fillId="0" borderId="72" xfId="0" applyNumberFormat="1" applyBorder="1">
      <alignment vertical="top" wrapText="1"/>
    </xf>
    <xf numFmtId="0" fontId="0" fillId="0" borderId="8" xfId="0" applyBorder="1">
      <alignment vertical="top" wrapText="1"/>
    </xf>
    <xf numFmtId="0" fontId="0" fillId="0" borderId="73" xfId="0" applyBorder="1">
      <alignment vertical="top" wrapText="1"/>
    </xf>
    <xf numFmtId="0" fontId="0" fillId="7" borderId="74" xfId="0" applyNumberFormat="1" applyFill="1" applyBorder="1">
      <alignment vertical="top" wrapText="1"/>
    </xf>
    <xf numFmtId="0" fontId="0" fillId="8" borderId="75" xfId="0" applyNumberFormat="1" applyFill="1" applyBorder="1">
      <alignment vertical="top" wrapText="1"/>
    </xf>
    <xf numFmtId="0" fontId="0" fillId="7" borderId="76" xfId="0" applyNumberFormat="1" applyFill="1" applyBorder="1">
      <alignment vertical="top" wrapText="1"/>
    </xf>
    <xf numFmtId="49" fontId="0" fillId="0" borderId="42" xfId="0" applyNumberFormat="1" applyBorder="1">
      <alignment vertical="top" wrapText="1"/>
    </xf>
    <xf numFmtId="49" fontId="10" fillId="0" borderId="77" xfId="0" applyNumberFormat="1" applyFont="1" applyBorder="1" applyAlignment="1">
      <alignment vertical="top"/>
    </xf>
    <xf numFmtId="0" fontId="0" fillId="0" borderId="47" xfId="0" applyBorder="1">
      <alignment vertical="top" wrapText="1"/>
    </xf>
    <xf numFmtId="49" fontId="0" fillId="0" borderId="17" xfId="0" applyNumberFormat="1" applyBorder="1" applyAlignment="1">
      <alignment vertical="center" wrapText="1"/>
    </xf>
    <xf numFmtId="49" fontId="3" fillId="3" borderId="17" xfId="0" applyNumberFormat="1" applyFont="1" applyFill="1" applyBorder="1" applyAlignment="1">
      <alignment horizontal="left" vertical="center" readingOrder="1"/>
    </xf>
    <xf numFmtId="0" fontId="7" fillId="0" borderId="1" xfId="0" applyFont="1" applyBorder="1">
      <alignment vertical="top" wrapText="1"/>
    </xf>
    <xf numFmtId="49" fontId="0" fillId="0" borderId="11" xfId="0" applyNumberFormat="1" applyBorder="1">
      <alignment vertical="top" wrapText="1"/>
    </xf>
    <xf numFmtId="2" fontId="0" fillId="8" borderId="1" xfId="0" applyNumberFormat="1" applyFill="1" applyBorder="1">
      <alignment vertical="top" wrapText="1"/>
    </xf>
    <xf numFmtId="49" fontId="0" fillId="0" borderId="15" xfId="0" applyNumberFormat="1" applyBorder="1">
      <alignment vertical="top" wrapText="1"/>
    </xf>
    <xf numFmtId="4" fontId="0" fillId="0" borderId="3" xfId="0" applyNumberFormat="1" applyBorder="1">
      <alignment vertical="top" wrapText="1"/>
    </xf>
    <xf numFmtId="4" fontId="0" fillId="0" borderId="5" xfId="0" applyNumberFormat="1" applyBorder="1">
      <alignment vertical="top" wrapText="1"/>
    </xf>
    <xf numFmtId="49" fontId="0" fillId="0" borderId="37" xfId="0" applyNumberFormat="1" applyBorder="1">
      <alignment vertical="top" wrapText="1"/>
    </xf>
    <xf numFmtId="49" fontId="0" fillId="0" borderId="38" xfId="0" applyNumberFormat="1" applyBorder="1">
      <alignment vertical="top" wrapText="1"/>
    </xf>
    <xf numFmtId="4" fontId="0" fillId="0" borderId="78" xfId="0" applyNumberFormat="1" applyBorder="1">
      <alignment vertical="top" wrapText="1"/>
    </xf>
    <xf numFmtId="4" fontId="0" fillId="0" borderId="8" xfId="0" applyNumberFormat="1" applyBorder="1">
      <alignment vertical="top" wrapText="1"/>
    </xf>
    <xf numFmtId="4" fontId="0" fillId="7" borderId="9" xfId="0" applyNumberFormat="1" applyFill="1" applyBorder="1">
      <alignment vertical="top" wrapText="1"/>
    </xf>
    <xf numFmtId="2" fontId="0" fillId="8" borderId="9" xfId="0" applyNumberFormat="1" applyFill="1" applyBorder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top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3A88FE"/>
      </font>
    </dxf>
    <dxf>
      <font>
        <color rgb="FF000000"/>
      </font>
      <fill>
        <patternFill patternType="solid">
          <fgColor indexed="16"/>
          <bgColor indexed="17"/>
        </patternFill>
      </fill>
    </dxf>
    <dxf>
      <font>
        <color rgb="FF3A88FE"/>
      </font>
    </dxf>
    <dxf>
      <font>
        <color rgb="FF000000"/>
      </font>
      <fill>
        <patternFill patternType="solid">
          <fgColor indexed="16"/>
          <bgColor indexed="17"/>
        </patternFill>
      </fill>
    </dxf>
    <dxf>
      <font>
        <color rgb="FF3A88FE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A5A5A5"/>
      <rgbColor rgb="FFBDC0BF"/>
      <rgbColor rgb="FF3F3F3F"/>
      <rgbColor rgb="FFFFF056"/>
      <rgbColor rgb="FF3A88FE"/>
      <rgbColor rgb="FFFFFAC9"/>
      <rgbColor rgb="00000000"/>
      <rgbColor rgb="E5FF9781"/>
      <rgbColor rgb="FFD1ECE1"/>
      <rgbColor rgb="FFFF0000"/>
      <rgbColor rgb="FF8AECC2"/>
      <rgbColor rgb="FFFF2600"/>
      <rgbColor rgb="FFB41700"/>
      <rgbColor rgb="FF960D52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8"/>
  <sheetViews>
    <sheetView showGridLines="0" tabSelected="1" workbookViewId="0">
      <pane ySplit="2" topLeftCell="A3" activePane="bottomLeft" state="frozen"/>
      <selection pane="bottomLeft" sqref="A1:H1"/>
    </sheetView>
  </sheetViews>
  <sheetFormatPr baseColWidth="10" defaultColWidth="16.6640625" defaultRowHeight="20" customHeight="1" x14ac:dyDescent="0.15"/>
  <cols>
    <col min="1" max="1" width="12.33203125" style="1" customWidth="1"/>
    <col min="2" max="2" width="11.83203125" style="1" customWidth="1"/>
    <col min="3" max="3" width="7.6640625" style="1" customWidth="1"/>
    <col min="4" max="5" width="9" style="1" customWidth="1"/>
    <col min="6" max="6" width="7.6640625" style="1" customWidth="1"/>
    <col min="7" max="7" width="11.5" style="1" customWidth="1"/>
    <col min="8" max="8" width="12.1640625" style="1" customWidth="1"/>
    <col min="9" max="11" width="1.33203125" style="1" customWidth="1"/>
    <col min="12" max="18" width="9" style="1" customWidth="1"/>
    <col min="19" max="19" width="16.6640625" style="1" customWidth="1"/>
    <col min="20" max="16384" width="16.6640625" style="1"/>
  </cols>
  <sheetData>
    <row r="1" spans="1:18" ht="22.75" customHeight="1" x14ac:dyDescent="0.15">
      <c r="A1" s="256" t="s">
        <v>0</v>
      </c>
      <c r="B1" s="257"/>
      <c r="C1" s="257"/>
      <c r="D1" s="257"/>
      <c r="E1" s="257"/>
      <c r="F1" s="257"/>
      <c r="G1" s="257"/>
      <c r="H1" s="257"/>
      <c r="I1" s="2"/>
      <c r="J1" s="3"/>
      <c r="K1" s="2"/>
      <c r="L1" s="256" t="s">
        <v>1</v>
      </c>
      <c r="M1" s="257"/>
      <c r="N1" s="257"/>
      <c r="O1" s="257"/>
      <c r="P1" s="257"/>
      <c r="Q1" s="257"/>
      <c r="R1" s="257"/>
    </row>
    <row r="2" spans="1:18" ht="20.25" customHeight="1" x14ac:dyDescent="0.15">
      <c r="A2" s="4" t="s">
        <v>2</v>
      </c>
      <c r="B2" s="5" t="s">
        <v>3</v>
      </c>
      <c r="C2" s="6" t="s">
        <v>4</v>
      </c>
      <c r="D2" s="4" t="s">
        <v>5</v>
      </c>
      <c r="E2" s="4" t="s">
        <v>6</v>
      </c>
      <c r="F2" s="6" t="s">
        <v>7</v>
      </c>
      <c r="G2" s="5" t="s">
        <v>8</v>
      </c>
      <c r="H2" s="4" t="s">
        <v>9</v>
      </c>
      <c r="I2" s="7"/>
      <c r="J2" s="8"/>
      <c r="K2" s="7"/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</row>
    <row r="3" spans="1:18" ht="22.5" customHeight="1" x14ac:dyDescent="0.15">
      <c r="A3" s="9" t="s">
        <v>17</v>
      </c>
      <c r="B3" s="10">
        <v>123.31</v>
      </c>
      <c r="C3" s="11" t="s">
        <v>18</v>
      </c>
      <c r="D3" s="12">
        <f>B3-G3</f>
        <v>-62.16</v>
      </c>
      <c r="E3" s="13"/>
      <c r="F3" s="11" t="s">
        <v>18</v>
      </c>
      <c r="G3" s="10">
        <v>185.47</v>
      </c>
      <c r="H3" s="14" t="s">
        <v>17</v>
      </c>
      <c r="I3" s="15" t="s">
        <v>19</v>
      </c>
      <c r="J3" s="16"/>
      <c r="K3" s="15" t="s">
        <v>19</v>
      </c>
      <c r="L3" s="17">
        <f t="shared" ref="L3:M5" si="0">B3</f>
        <v>123.31</v>
      </c>
      <c r="M3" s="18" t="str">
        <f t="shared" si="0"/>
        <v>fitting</v>
      </c>
      <c r="N3" s="19"/>
      <c r="O3" s="19"/>
      <c r="P3" s="19"/>
      <c r="Q3" s="18" t="str">
        <f t="shared" ref="Q3:R7" si="1">F3</f>
        <v>fitting</v>
      </c>
      <c r="R3" s="17">
        <f t="shared" si="1"/>
        <v>185.47</v>
      </c>
    </row>
    <row r="4" spans="1:18" ht="22.25" customHeight="1" x14ac:dyDescent="0.15">
      <c r="A4" s="20"/>
      <c r="B4" s="21">
        <v>144.22999999999999</v>
      </c>
      <c r="C4" s="22" t="s">
        <v>20</v>
      </c>
      <c r="D4" s="23">
        <f>B4-G4</f>
        <v>-62.050000000000011</v>
      </c>
      <c r="E4" s="24">
        <f>D4-D3</f>
        <v>0.10999999999998522</v>
      </c>
      <c r="F4" s="22" t="s">
        <v>20</v>
      </c>
      <c r="G4" s="21">
        <v>206.28</v>
      </c>
      <c r="H4" s="20"/>
      <c r="I4" s="25" t="s">
        <v>19</v>
      </c>
      <c r="J4" s="26"/>
      <c r="K4" s="25" t="s">
        <v>19</v>
      </c>
      <c r="L4" s="27">
        <f t="shared" si="0"/>
        <v>144.22999999999999</v>
      </c>
      <c r="M4" s="28" t="str">
        <f t="shared" si="0"/>
        <v>weld</v>
      </c>
      <c r="N4" s="23">
        <f>L4-L3</f>
        <v>20.919999999999987</v>
      </c>
      <c r="O4" s="24">
        <f>N4-P4</f>
        <v>0.10999999999998522</v>
      </c>
      <c r="P4" s="23">
        <f>R4-R3</f>
        <v>20.810000000000002</v>
      </c>
      <c r="Q4" s="28" t="str">
        <f t="shared" si="1"/>
        <v>weld</v>
      </c>
      <c r="R4" s="27">
        <f t="shared" si="1"/>
        <v>206.28</v>
      </c>
    </row>
    <row r="5" spans="1:18" ht="22.25" customHeight="1" x14ac:dyDescent="0.15">
      <c r="A5" s="20"/>
      <c r="B5" s="29">
        <v>189.38</v>
      </c>
      <c r="C5" s="30" t="s">
        <v>20</v>
      </c>
      <c r="D5" s="23">
        <f>B5-G5</f>
        <v>-61.950000000000017</v>
      </c>
      <c r="E5" s="24">
        <f>D5-D4</f>
        <v>9.9999999999994316E-2</v>
      </c>
      <c r="F5" s="30" t="s">
        <v>20</v>
      </c>
      <c r="G5" s="29">
        <v>251.33</v>
      </c>
      <c r="H5" s="20"/>
      <c r="I5" s="25" t="s">
        <v>19</v>
      </c>
      <c r="J5" s="26"/>
      <c r="K5" s="25" t="s">
        <v>19</v>
      </c>
      <c r="L5" s="27">
        <f t="shared" si="0"/>
        <v>189.38</v>
      </c>
      <c r="M5" s="28" t="str">
        <f t="shared" si="0"/>
        <v>weld</v>
      </c>
      <c r="N5" s="23">
        <f>L5-L4</f>
        <v>45.150000000000006</v>
      </c>
      <c r="O5" s="24">
        <f>N5-P5</f>
        <v>9.9999999999994316E-2</v>
      </c>
      <c r="P5" s="23">
        <f>R5-R4</f>
        <v>45.050000000000011</v>
      </c>
      <c r="Q5" s="28" t="str">
        <f t="shared" si="1"/>
        <v>weld</v>
      </c>
      <c r="R5" s="27">
        <f t="shared" si="1"/>
        <v>251.33</v>
      </c>
    </row>
    <row r="6" spans="1:18" ht="22.25" customHeight="1" x14ac:dyDescent="0.15">
      <c r="A6" s="20"/>
      <c r="B6" s="29"/>
      <c r="C6" s="31"/>
      <c r="D6" s="32"/>
      <c r="E6" s="32"/>
      <c r="F6" s="33" t="s">
        <v>22</v>
      </c>
      <c r="G6" s="29">
        <v>282</v>
      </c>
      <c r="H6" s="34" t="s">
        <v>23</v>
      </c>
      <c r="I6" s="25" t="s">
        <v>19</v>
      </c>
      <c r="J6" s="26"/>
      <c r="K6" s="25" t="s">
        <v>19</v>
      </c>
      <c r="L6" s="32"/>
      <c r="M6" s="32"/>
      <c r="N6" s="32"/>
      <c r="O6" s="32"/>
      <c r="P6" s="32"/>
      <c r="Q6" s="35" t="str">
        <f t="shared" si="1"/>
        <v>agm</v>
      </c>
      <c r="R6" s="27">
        <f t="shared" si="1"/>
        <v>282</v>
      </c>
    </row>
    <row r="7" spans="1:18" ht="22.25" customHeight="1" x14ac:dyDescent="0.15">
      <c r="A7" s="34" t="s">
        <v>25</v>
      </c>
      <c r="B7" s="29">
        <v>224.41</v>
      </c>
      <c r="C7" s="30" t="s">
        <v>26</v>
      </c>
      <c r="D7" s="23">
        <f>B7-G7</f>
        <v>-62.52000000000001</v>
      </c>
      <c r="E7" s="24">
        <f>D7-D5</f>
        <v>-0.56999999999999318</v>
      </c>
      <c r="F7" s="30" t="s">
        <v>26</v>
      </c>
      <c r="G7" s="29">
        <v>286.93</v>
      </c>
      <c r="H7" s="34" t="s">
        <v>27</v>
      </c>
      <c r="I7" s="25" t="s">
        <v>19</v>
      </c>
      <c r="J7" s="26"/>
      <c r="K7" s="25" t="s">
        <v>19</v>
      </c>
      <c r="L7" s="27">
        <f t="shared" ref="L7:M12" si="2">B7</f>
        <v>224.41</v>
      </c>
      <c r="M7" s="28" t="str">
        <f t="shared" si="2"/>
        <v>casing</v>
      </c>
      <c r="N7" s="23">
        <f>L7-L5</f>
        <v>35.03</v>
      </c>
      <c r="O7" s="24">
        <f>N7-P7</f>
        <v>-0.56999999999999318</v>
      </c>
      <c r="P7" s="23">
        <f>R7-R5</f>
        <v>35.599999999999994</v>
      </c>
      <c r="Q7" s="28" t="str">
        <f t="shared" si="1"/>
        <v>casing</v>
      </c>
      <c r="R7" s="27">
        <f t="shared" si="1"/>
        <v>286.93</v>
      </c>
    </row>
    <row r="8" spans="1:18" ht="23.75" customHeight="1" x14ac:dyDescent="0.15">
      <c r="A8" s="36" t="s">
        <v>29</v>
      </c>
      <c r="B8" s="37">
        <v>228.91</v>
      </c>
      <c r="C8" s="38" t="s">
        <v>22</v>
      </c>
      <c r="D8" s="39"/>
      <c r="E8" s="39"/>
      <c r="F8" s="40"/>
      <c r="G8" s="37"/>
      <c r="H8" s="41"/>
      <c r="I8" s="42" t="s">
        <v>19</v>
      </c>
      <c r="J8" s="43"/>
      <c r="K8" s="42" t="s">
        <v>19</v>
      </c>
      <c r="L8" s="44">
        <f t="shared" si="2"/>
        <v>228.91</v>
      </c>
      <c r="M8" s="45" t="str">
        <f t="shared" si="2"/>
        <v>agm</v>
      </c>
      <c r="N8" s="39"/>
      <c r="O8" s="39"/>
      <c r="P8" s="39"/>
      <c r="Q8" s="39"/>
      <c r="R8" s="39"/>
    </row>
    <row r="9" spans="1:18" ht="23.75" customHeight="1" x14ac:dyDescent="0.15">
      <c r="A9" s="46"/>
      <c r="B9" s="47">
        <v>234.45</v>
      </c>
      <c r="C9" s="48" t="s">
        <v>20</v>
      </c>
      <c r="D9" s="49">
        <f>B9-G9</f>
        <v>-62.050000000000011</v>
      </c>
      <c r="E9" s="50">
        <f>D9-D7</f>
        <v>0.46999999999999886</v>
      </c>
      <c r="F9" s="48" t="s">
        <v>20</v>
      </c>
      <c r="G9" s="47">
        <v>296.5</v>
      </c>
      <c r="H9" s="46"/>
      <c r="I9" s="51" t="s">
        <v>19</v>
      </c>
      <c r="J9" s="52"/>
      <c r="K9" s="51" t="s">
        <v>19</v>
      </c>
      <c r="L9" s="53">
        <f t="shared" si="2"/>
        <v>234.45</v>
      </c>
      <c r="M9" s="54" t="str">
        <f t="shared" si="2"/>
        <v>weld</v>
      </c>
      <c r="N9" s="49">
        <f>L9-L5</f>
        <v>45.069999999999993</v>
      </c>
      <c r="O9" s="50">
        <f>N9-P9</f>
        <v>-9.9999999999994316E-2</v>
      </c>
      <c r="P9" s="49">
        <f>R9-R5</f>
        <v>45.169999999999987</v>
      </c>
      <c r="Q9" s="54" t="str">
        <f t="shared" ref="Q9:R12" si="3">F9</f>
        <v>weld</v>
      </c>
      <c r="R9" s="53">
        <f t="shared" si="3"/>
        <v>296.5</v>
      </c>
    </row>
    <row r="10" spans="1:18" ht="22.25" customHeight="1" x14ac:dyDescent="0.15">
      <c r="A10" s="20"/>
      <c r="B10" s="29">
        <v>279.52999999999997</v>
      </c>
      <c r="C10" s="30" t="s">
        <v>20</v>
      </c>
      <c r="D10" s="23">
        <f>B10-G10</f>
        <v>-61.970000000000027</v>
      </c>
      <c r="E10" s="24">
        <f>D10-D9</f>
        <v>7.9999999999984084E-2</v>
      </c>
      <c r="F10" s="30" t="s">
        <v>20</v>
      </c>
      <c r="G10" s="29">
        <v>341.5</v>
      </c>
      <c r="H10" s="20"/>
      <c r="I10" s="25" t="s">
        <v>19</v>
      </c>
      <c r="J10" s="26"/>
      <c r="K10" s="25" t="s">
        <v>19</v>
      </c>
      <c r="L10" s="27">
        <f t="shared" si="2"/>
        <v>279.52999999999997</v>
      </c>
      <c r="M10" s="28" t="str">
        <f t="shared" si="2"/>
        <v>weld</v>
      </c>
      <c r="N10" s="23">
        <f>L10-L9</f>
        <v>45.079999999999984</v>
      </c>
      <c r="O10" s="24">
        <f>N10-P10</f>
        <v>7.9999999999984084E-2</v>
      </c>
      <c r="P10" s="23">
        <f>R10-R9</f>
        <v>45</v>
      </c>
      <c r="Q10" s="28" t="str">
        <f t="shared" si="3"/>
        <v>weld</v>
      </c>
      <c r="R10" s="27">
        <f t="shared" si="3"/>
        <v>341.5</v>
      </c>
    </row>
    <row r="11" spans="1:18" ht="22.25" customHeight="1" x14ac:dyDescent="0.15">
      <c r="A11" s="34" t="s">
        <v>30</v>
      </c>
      <c r="B11" s="29">
        <v>304.77999999999997</v>
      </c>
      <c r="C11" s="30" t="s">
        <v>26</v>
      </c>
      <c r="D11" s="23">
        <f>B11-G11</f>
        <v>-61.140000000000043</v>
      </c>
      <c r="E11" s="24">
        <f>D11-D10</f>
        <v>0.82999999999998408</v>
      </c>
      <c r="F11" s="30" t="s">
        <v>26</v>
      </c>
      <c r="G11" s="29">
        <v>365.92</v>
      </c>
      <c r="H11" s="34" t="s">
        <v>31</v>
      </c>
      <c r="I11" s="25" t="s">
        <v>19</v>
      </c>
      <c r="J11" s="26"/>
      <c r="K11" s="25" t="s">
        <v>19</v>
      </c>
      <c r="L11" s="27">
        <f t="shared" si="2"/>
        <v>304.77999999999997</v>
      </c>
      <c r="M11" s="28" t="str">
        <f t="shared" si="2"/>
        <v>casing</v>
      </c>
      <c r="N11" s="23">
        <f>L11-L7</f>
        <v>80.369999999999976</v>
      </c>
      <c r="O11" s="24">
        <f>N11-P11</f>
        <v>1.379999999999967</v>
      </c>
      <c r="P11" s="23">
        <f>R11-R7</f>
        <v>78.990000000000009</v>
      </c>
      <c r="Q11" s="28" t="str">
        <f t="shared" si="3"/>
        <v>casing</v>
      </c>
      <c r="R11" s="27">
        <f t="shared" si="3"/>
        <v>365.92</v>
      </c>
    </row>
    <row r="12" spans="1:18" ht="22.25" customHeight="1" x14ac:dyDescent="0.15">
      <c r="A12" s="20"/>
      <c r="B12" s="29">
        <v>324.62</v>
      </c>
      <c r="C12" s="30" t="s">
        <v>20</v>
      </c>
      <c r="D12" s="23">
        <f>B12-G12</f>
        <v>-61.909999999999968</v>
      </c>
      <c r="E12" s="24">
        <f>D12-D11</f>
        <v>-0.76999999999992497</v>
      </c>
      <c r="F12" s="30" t="s">
        <v>20</v>
      </c>
      <c r="G12" s="29">
        <v>386.53</v>
      </c>
      <c r="H12" s="20"/>
      <c r="I12" s="25" t="s">
        <v>19</v>
      </c>
      <c r="J12" s="26"/>
      <c r="K12" s="25" t="s">
        <v>19</v>
      </c>
      <c r="L12" s="27">
        <f t="shared" si="2"/>
        <v>324.62</v>
      </c>
      <c r="M12" s="28" t="str">
        <f t="shared" si="2"/>
        <v>weld</v>
      </c>
      <c r="N12" s="23">
        <f>L12-L10</f>
        <v>45.090000000000032</v>
      </c>
      <c r="O12" s="24">
        <f>N12-P12</f>
        <v>6.0000000000059117E-2</v>
      </c>
      <c r="P12" s="23">
        <f>R12-R10</f>
        <v>45.029999999999973</v>
      </c>
      <c r="Q12" s="28" t="str">
        <f t="shared" si="3"/>
        <v>weld</v>
      </c>
      <c r="R12" s="27">
        <f t="shared" si="3"/>
        <v>386.53</v>
      </c>
    </row>
    <row r="13" spans="1:18" ht="25.75" customHeight="1" x14ac:dyDescent="0.15">
      <c r="A13" s="55" t="s">
        <v>32</v>
      </c>
      <c r="B13" s="56" t="s">
        <v>32</v>
      </c>
      <c r="C13" s="56" t="s">
        <v>32</v>
      </c>
      <c r="D13" s="57" t="s">
        <v>32</v>
      </c>
      <c r="E13" s="57" t="s">
        <v>32</v>
      </c>
      <c r="F13" s="56" t="s">
        <v>32</v>
      </c>
      <c r="G13" s="56" t="s">
        <v>32</v>
      </c>
      <c r="H13" s="55" t="s">
        <v>32</v>
      </c>
      <c r="I13" s="58"/>
      <c r="J13" s="26"/>
      <c r="K13" s="58"/>
      <c r="L13" s="57" t="s">
        <v>32</v>
      </c>
      <c r="M13" s="57" t="s">
        <v>32</v>
      </c>
      <c r="N13" s="57" t="s">
        <v>32</v>
      </c>
      <c r="O13" s="57" t="s">
        <v>32</v>
      </c>
      <c r="P13" s="57" t="s">
        <v>32</v>
      </c>
      <c r="Q13" s="57" t="s">
        <v>32</v>
      </c>
      <c r="R13" s="57" t="s">
        <v>32</v>
      </c>
    </row>
    <row r="14" spans="1:18" ht="22.25" customHeight="1" x14ac:dyDescent="0.15">
      <c r="A14" s="20"/>
      <c r="B14" s="29">
        <v>5141.97</v>
      </c>
      <c r="C14" s="30" t="s">
        <v>20</v>
      </c>
      <c r="D14" s="23">
        <f t="shared" ref="D14:D27" si="4">B14-G14</f>
        <v>-57.889999999999418</v>
      </c>
      <c r="E14" s="32"/>
      <c r="F14" s="30" t="s">
        <v>20</v>
      </c>
      <c r="G14" s="29">
        <v>5199.8599999999997</v>
      </c>
      <c r="H14" s="20"/>
      <c r="I14" s="25" t="s">
        <v>19</v>
      </c>
      <c r="J14" s="26"/>
      <c r="K14" s="25" t="s">
        <v>19</v>
      </c>
      <c r="L14" s="27">
        <f t="shared" ref="L14:L27" si="5">B14</f>
        <v>5141.97</v>
      </c>
      <c r="M14" s="28" t="str">
        <f t="shared" ref="M14:M27" si="6">C14</f>
        <v>weld</v>
      </c>
      <c r="N14" s="32"/>
      <c r="O14" s="32"/>
      <c r="P14" s="32"/>
      <c r="Q14" s="28" t="str">
        <f t="shared" ref="Q14:Q30" si="7">F14</f>
        <v>weld</v>
      </c>
      <c r="R14" s="27">
        <f t="shared" ref="R14:R30" si="8">G14</f>
        <v>5199.8599999999997</v>
      </c>
    </row>
    <row r="15" spans="1:18" ht="22.25" customHeight="1" x14ac:dyDescent="0.15">
      <c r="A15" s="59" t="s">
        <v>33</v>
      </c>
      <c r="B15" s="29">
        <v>5177.37</v>
      </c>
      <c r="C15" s="30" t="s">
        <v>34</v>
      </c>
      <c r="D15" s="23">
        <f t="shared" si="4"/>
        <v>-58.480000000000473</v>
      </c>
      <c r="E15" s="24">
        <f t="shared" ref="E15:E27" si="9">D15-D14</f>
        <v>-0.59000000000105501</v>
      </c>
      <c r="F15" s="30" t="s">
        <v>34</v>
      </c>
      <c r="G15" s="29">
        <v>5235.8500000000004</v>
      </c>
      <c r="H15" s="59" t="s">
        <v>33</v>
      </c>
      <c r="I15" s="25" t="s">
        <v>19</v>
      </c>
      <c r="J15" s="26"/>
      <c r="K15" s="25" t="s">
        <v>19</v>
      </c>
      <c r="L15" s="27">
        <f t="shared" si="5"/>
        <v>5177.37</v>
      </c>
      <c r="M15" s="28" t="str">
        <f t="shared" si="6"/>
        <v>bend</v>
      </c>
      <c r="N15" s="23">
        <f>L15-L14</f>
        <v>35.399999999999636</v>
      </c>
      <c r="O15" s="24">
        <f t="shared" ref="O15:O27" si="10">N15-P15</f>
        <v>-0.59000000000105501</v>
      </c>
      <c r="P15" s="23">
        <f>R15-R14</f>
        <v>35.990000000000691</v>
      </c>
      <c r="Q15" s="28" t="str">
        <f t="shared" si="7"/>
        <v>bend</v>
      </c>
      <c r="R15" s="27">
        <f t="shared" si="8"/>
        <v>5235.8500000000004</v>
      </c>
    </row>
    <row r="16" spans="1:18" ht="22.25" customHeight="1" x14ac:dyDescent="0.15">
      <c r="A16" s="20"/>
      <c r="B16" s="29">
        <v>5187.24</v>
      </c>
      <c r="C16" s="30" t="s">
        <v>20</v>
      </c>
      <c r="D16" s="23">
        <f t="shared" si="4"/>
        <v>-57.770000000000437</v>
      </c>
      <c r="E16" s="24">
        <f t="shared" si="9"/>
        <v>0.71000000000003638</v>
      </c>
      <c r="F16" s="30" t="s">
        <v>20</v>
      </c>
      <c r="G16" s="29">
        <v>5245.01</v>
      </c>
      <c r="H16" s="20"/>
      <c r="I16" s="25" t="s">
        <v>19</v>
      </c>
      <c r="J16" s="26"/>
      <c r="K16" s="25" t="s">
        <v>19</v>
      </c>
      <c r="L16" s="27">
        <f t="shared" si="5"/>
        <v>5187.24</v>
      </c>
      <c r="M16" s="28" t="str">
        <f t="shared" si="6"/>
        <v>weld</v>
      </c>
      <c r="N16" s="23">
        <f>L16-L14</f>
        <v>45.269999999999527</v>
      </c>
      <c r="O16" s="24">
        <f t="shared" si="10"/>
        <v>0.11999999999898137</v>
      </c>
      <c r="P16" s="23">
        <f>R16-R14</f>
        <v>45.150000000000546</v>
      </c>
      <c r="Q16" s="28" t="str">
        <f t="shared" si="7"/>
        <v>weld</v>
      </c>
      <c r="R16" s="27">
        <f t="shared" si="8"/>
        <v>5245.01</v>
      </c>
    </row>
    <row r="17" spans="1:18" ht="22.25" customHeight="1" x14ac:dyDescent="0.15">
      <c r="A17" s="20"/>
      <c r="B17" s="29">
        <v>5232.59</v>
      </c>
      <c r="C17" s="30" t="s">
        <v>20</v>
      </c>
      <c r="D17" s="23">
        <f t="shared" si="4"/>
        <v>-57.609999999999673</v>
      </c>
      <c r="E17" s="24">
        <f t="shared" si="9"/>
        <v>0.16000000000076398</v>
      </c>
      <c r="F17" s="30" t="s">
        <v>20</v>
      </c>
      <c r="G17" s="29">
        <v>5290.2</v>
      </c>
      <c r="H17" s="20"/>
      <c r="I17" s="25" t="s">
        <v>19</v>
      </c>
      <c r="J17" s="26"/>
      <c r="K17" s="25" t="s">
        <v>19</v>
      </c>
      <c r="L17" s="27">
        <f t="shared" si="5"/>
        <v>5232.59</v>
      </c>
      <c r="M17" s="28" t="str">
        <f t="shared" si="6"/>
        <v>weld</v>
      </c>
      <c r="N17" s="23">
        <f t="shared" ref="N17:N26" si="11">L17-L16</f>
        <v>45.350000000000364</v>
      </c>
      <c r="O17" s="24">
        <f t="shared" si="10"/>
        <v>0.16000000000076398</v>
      </c>
      <c r="P17" s="23">
        <f t="shared" ref="P17:P26" si="12">R17-R16</f>
        <v>45.1899999999996</v>
      </c>
      <c r="Q17" s="28" t="str">
        <f t="shared" si="7"/>
        <v>weld</v>
      </c>
      <c r="R17" s="27">
        <f t="shared" si="8"/>
        <v>5290.2</v>
      </c>
    </row>
    <row r="18" spans="1:18" ht="22.25" customHeight="1" x14ac:dyDescent="0.15">
      <c r="A18" s="20"/>
      <c r="B18" s="29">
        <v>5277.84</v>
      </c>
      <c r="C18" s="30" t="s">
        <v>20</v>
      </c>
      <c r="D18" s="23">
        <f t="shared" si="4"/>
        <v>-57.550000000000182</v>
      </c>
      <c r="E18" s="24">
        <f t="shared" si="9"/>
        <v>5.9999999999490683E-2</v>
      </c>
      <c r="F18" s="30" t="s">
        <v>20</v>
      </c>
      <c r="G18" s="29">
        <v>5335.39</v>
      </c>
      <c r="H18" s="20"/>
      <c r="I18" s="25" t="s">
        <v>19</v>
      </c>
      <c r="J18" s="26"/>
      <c r="K18" s="25" t="s">
        <v>19</v>
      </c>
      <c r="L18" s="27">
        <f t="shared" si="5"/>
        <v>5277.84</v>
      </c>
      <c r="M18" s="28" t="str">
        <f t="shared" si="6"/>
        <v>weld</v>
      </c>
      <c r="N18" s="23">
        <f t="shared" si="11"/>
        <v>45.25</v>
      </c>
      <c r="O18" s="24">
        <f t="shared" si="10"/>
        <v>5.9999999999490683E-2</v>
      </c>
      <c r="P18" s="23">
        <f t="shared" si="12"/>
        <v>45.190000000000509</v>
      </c>
      <c r="Q18" s="28" t="str">
        <f t="shared" si="7"/>
        <v>weld</v>
      </c>
      <c r="R18" s="27">
        <f t="shared" si="8"/>
        <v>5335.39</v>
      </c>
    </row>
    <row r="19" spans="1:18" ht="22.25" customHeight="1" x14ac:dyDescent="0.15">
      <c r="A19" s="20"/>
      <c r="B19" s="29">
        <v>5322.99</v>
      </c>
      <c r="C19" s="30" t="s">
        <v>20</v>
      </c>
      <c r="D19" s="23">
        <f t="shared" si="4"/>
        <v>-57.530000000000655</v>
      </c>
      <c r="E19" s="24">
        <f t="shared" si="9"/>
        <v>1.9999999999527063E-2</v>
      </c>
      <c r="F19" s="30" t="s">
        <v>20</v>
      </c>
      <c r="G19" s="29">
        <v>5380.52</v>
      </c>
      <c r="H19" s="20"/>
      <c r="I19" s="25" t="s">
        <v>19</v>
      </c>
      <c r="J19" s="26"/>
      <c r="K19" s="25" t="s">
        <v>19</v>
      </c>
      <c r="L19" s="27">
        <f t="shared" si="5"/>
        <v>5322.99</v>
      </c>
      <c r="M19" s="28" t="str">
        <f t="shared" si="6"/>
        <v>weld</v>
      </c>
      <c r="N19" s="23">
        <f t="shared" si="11"/>
        <v>45.149999999999636</v>
      </c>
      <c r="O19" s="24">
        <f t="shared" si="10"/>
        <v>1.9999999999527063E-2</v>
      </c>
      <c r="P19" s="23">
        <f t="shared" si="12"/>
        <v>45.130000000000109</v>
      </c>
      <c r="Q19" s="28" t="str">
        <f t="shared" si="7"/>
        <v>weld</v>
      </c>
      <c r="R19" s="27">
        <f t="shared" si="8"/>
        <v>5380.52</v>
      </c>
    </row>
    <row r="20" spans="1:18" ht="22.25" customHeight="1" x14ac:dyDescent="0.15">
      <c r="A20" s="20"/>
      <c r="B20" s="29">
        <v>5368.3</v>
      </c>
      <c r="C20" s="30" t="s">
        <v>20</v>
      </c>
      <c r="D20" s="23">
        <f t="shared" si="4"/>
        <v>-57.399999999999636</v>
      </c>
      <c r="E20" s="24">
        <f t="shared" si="9"/>
        <v>0.13000000000101863</v>
      </c>
      <c r="F20" s="30" t="s">
        <v>20</v>
      </c>
      <c r="G20" s="29">
        <v>5425.7</v>
      </c>
      <c r="H20" s="20"/>
      <c r="I20" s="25" t="s">
        <v>19</v>
      </c>
      <c r="J20" s="26"/>
      <c r="K20" s="25" t="s">
        <v>19</v>
      </c>
      <c r="L20" s="27">
        <f t="shared" si="5"/>
        <v>5368.3</v>
      </c>
      <c r="M20" s="28" t="str">
        <f t="shared" si="6"/>
        <v>weld</v>
      </c>
      <c r="N20" s="23">
        <f t="shared" si="11"/>
        <v>45.3100000000004</v>
      </c>
      <c r="O20" s="24">
        <f t="shared" si="10"/>
        <v>0.13000000000101863</v>
      </c>
      <c r="P20" s="23">
        <f t="shared" si="12"/>
        <v>45.179999999999382</v>
      </c>
      <c r="Q20" s="28" t="str">
        <f t="shared" si="7"/>
        <v>weld</v>
      </c>
      <c r="R20" s="27">
        <f t="shared" si="8"/>
        <v>5425.7</v>
      </c>
    </row>
    <row r="21" spans="1:18" ht="22.25" customHeight="1" x14ac:dyDescent="0.15">
      <c r="A21" s="20"/>
      <c r="B21" s="29">
        <v>5413.55</v>
      </c>
      <c r="C21" s="30" t="s">
        <v>20</v>
      </c>
      <c r="D21" s="23">
        <f t="shared" si="4"/>
        <v>-57.349999999999454</v>
      </c>
      <c r="E21" s="24">
        <f t="shared" si="9"/>
        <v>5.0000000000181899E-2</v>
      </c>
      <c r="F21" s="30" t="s">
        <v>20</v>
      </c>
      <c r="G21" s="29">
        <v>5470.9</v>
      </c>
      <c r="H21" s="20"/>
      <c r="I21" s="25" t="s">
        <v>19</v>
      </c>
      <c r="J21" s="26"/>
      <c r="K21" s="25" t="s">
        <v>19</v>
      </c>
      <c r="L21" s="27">
        <f t="shared" si="5"/>
        <v>5413.55</v>
      </c>
      <c r="M21" s="28" t="str">
        <f t="shared" si="6"/>
        <v>weld</v>
      </c>
      <c r="N21" s="23">
        <f t="shared" si="11"/>
        <v>45.25</v>
      </c>
      <c r="O21" s="24">
        <f t="shared" si="10"/>
        <v>5.0000000000181899E-2</v>
      </c>
      <c r="P21" s="23">
        <f t="shared" si="12"/>
        <v>45.199999999999818</v>
      </c>
      <c r="Q21" s="28" t="str">
        <f t="shared" si="7"/>
        <v>weld</v>
      </c>
      <c r="R21" s="27">
        <f t="shared" si="8"/>
        <v>5470.9</v>
      </c>
    </row>
    <row r="22" spans="1:18" ht="22.25" customHeight="1" x14ac:dyDescent="0.15">
      <c r="A22" s="20"/>
      <c r="B22" s="29">
        <v>5458.75</v>
      </c>
      <c r="C22" s="30" t="s">
        <v>20</v>
      </c>
      <c r="D22" s="23">
        <f t="shared" si="4"/>
        <v>-57.359999999999673</v>
      </c>
      <c r="E22" s="24">
        <f t="shared" si="9"/>
        <v>-1.0000000000218279E-2</v>
      </c>
      <c r="F22" s="30" t="s">
        <v>20</v>
      </c>
      <c r="G22" s="29">
        <v>5516.11</v>
      </c>
      <c r="H22" s="20"/>
      <c r="I22" s="25" t="s">
        <v>19</v>
      </c>
      <c r="J22" s="26"/>
      <c r="K22" s="25" t="s">
        <v>19</v>
      </c>
      <c r="L22" s="27">
        <f t="shared" si="5"/>
        <v>5458.75</v>
      </c>
      <c r="M22" s="28" t="str">
        <f t="shared" si="6"/>
        <v>weld</v>
      </c>
      <c r="N22" s="23">
        <f t="shared" si="11"/>
        <v>45.199999999999818</v>
      </c>
      <c r="O22" s="24">
        <f t="shared" si="10"/>
        <v>-1.0000000000218279E-2</v>
      </c>
      <c r="P22" s="23">
        <f t="shared" si="12"/>
        <v>45.210000000000036</v>
      </c>
      <c r="Q22" s="28" t="str">
        <f t="shared" si="7"/>
        <v>weld</v>
      </c>
      <c r="R22" s="27">
        <f t="shared" si="8"/>
        <v>5516.11</v>
      </c>
    </row>
    <row r="23" spans="1:18" ht="22.25" customHeight="1" x14ac:dyDescent="0.15">
      <c r="A23" s="20"/>
      <c r="B23" s="29">
        <v>5503.99</v>
      </c>
      <c r="C23" s="30" t="s">
        <v>20</v>
      </c>
      <c r="D23" s="23">
        <f t="shared" si="4"/>
        <v>-57.3100000000004</v>
      </c>
      <c r="E23" s="24">
        <f t="shared" si="9"/>
        <v>4.9999999999272404E-2</v>
      </c>
      <c r="F23" s="30" t="s">
        <v>20</v>
      </c>
      <c r="G23" s="29">
        <v>5561.3</v>
      </c>
      <c r="H23" s="20"/>
      <c r="I23" s="25" t="s">
        <v>19</v>
      </c>
      <c r="J23" s="26"/>
      <c r="K23" s="25" t="s">
        <v>19</v>
      </c>
      <c r="L23" s="27">
        <f t="shared" si="5"/>
        <v>5503.99</v>
      </c>
      <c r="M23" s="28" t="str">
        <f t="shared" si="6"/>
        <v>weld</v>
      </c>
      <c r="N23" s="23">
        <f t="shared" si="11"/>
        <v>45.239999999999782</v>
      </c>
      <c r="O23" s="24">
        <f t="shared" si="10"/>
        <v>4.9999999999272404E-2</v>
      </c>
      <c r="P23" s="23">
        <f t="shared" si="12"/>
        <v>45.190000000000509</v>
      </c>
      <c r="Q23" s="28" t="str">
        <f t="shared" si="7"/>
        <v>weld</v>
      </c>
      <c r="R23" s="27">
        <f t="shared" si="8"/>
        <v>5561.3</v>
      </c>
    </row>
    <row r="24" spans="1:18" ht="22.25" customHeight="1" x14ac:dyDescent="0.15">
      <c r="A24" s="20"/>
      <c r="B24" s="29">
        <v>5549.4</v>
      </c>
      <c r="C24" s="30" t="s">
        <v>20</v>
      </c>
      <c r="D24" s="23">
        <f t="shared" si="4"/>
        <v>-57.1200000000008</v>
      </c>
      <c r="E24" s="24">
        <f t="shared" si="9"/>
        <v>0.18999999999959982</v>
      </c>
      <c r="F24" s="30" t="s">
        <v>20</v>
      </c>
      <c r="G24" s="29">
        <v>5606.52</v>
      </c>
      <c r="H24" s="20"/>
      <c r="I24" s="25" t="s">
        <v>19</v>
      </c>
      <c r="J24" s="26"/>
      <c r="K24" s="25" t="s">
        <v>19</v>
      </c>
      <c r="L24" s="27">
        <f t="shared" si="5"/>
        <v>5549.4</v>
      </c>
      <c r="M24" s="28" t="str">
        <f t="shared" si="6"/>
        <v>weld</v>
      </c>
      <c r="N24" s="23">
        <f t="shared" si="11"/>
        <v>45.409999999999854</v>
      </c>
      <c r="O24" s="24">
        <f t="shared" si="10"/>
        <v>0.18999999999959982</v>
      </c>
      <c r="P24" s="23">
        <f t="shared" si="12"/>
        <v>45.220000000000255</v>
      </c>
      <c r="Q24" s="28" t="str">
        <f t="shared" si="7"/>
        <v>weld</v>
      </c>
      <c r="R24" s="27">
        <f t="shared" si="8"/>
        <v>5606.52</v>
      </c>
    </row>
    <row r="25" spans="1:18" ht="23.75" customHeight="1" x14ac:dyDescent="0.15">
      <c r="A25" s="41"/>
      <c r="B25" s="37">
        <v>5594.59</v>
      </c>
      <c r="C25" s="38" t="s">
        <v>20</v>
      </c>
      <c r="D25" s="60">
        <f t="shared" si="4"/>
        <v>-57.050000000000182</v>
      </c>
      <c r="E25" s="61">
        <f t="shared" si="9"/>
        <v>7.0000000000618456E-2</v>
      </c>
      <c r="F25" s="38" t="s">
        <v>20</v>
      </c>
      <c r="G25" s="37">
        <v>5651.64</v>
      </c>
      <c r="H25" s="41"/>
      <c r="I25" s="42" t="s">
        <v>19</v>
      </c>
      <c r="J25" s="43"/>
      <c r="K25" s="42" t="s">
        <v>19</v>
      </c>
      <c r="L25" s="62">
        <f t="shared" si="5"/>
        <v>5594.59</v>
      </c>
      <c r="M25" s="45" t="str">
        <f t="shared" si="6"/>
        <v>weld</v>
      </c>
      <c r="N25" s="60">
        <f t="shared" si="11"/>
        <v>45.190000000000509</v>
      </c>
      <c r="O25" s="61">
        <f t="shared" si="10"/>
        <v>7.0000000000618456E-2</v>
      </c>
      <c r="P25" s="60">
        <f t="shared" si="12"/>
        <v>45.119999999999891</v>
      </c>
      <c r="Q25" s="45" t="str">
        <f t="shared" si="7"/>
        <v>weld</v>
      </c>
      <c r="R25" s="62">
        <f t="shared" si="8"/>
        <v>5651.64</v>
      </c>
    </row>
    <row r="26" spans="1:18" ht="23.75" customHeight="1" x14ac:dyDescent="0.15">
      <c r="A26" s="63" t="s">
        <v>36</v>
      </c>
      <c r="B26" s="47">
        <v>5625.34</v>
      </c>
      <c r="C26" s="48" t="s">
        <v>34</v>
      </c>
      <c r="D26" s="49">
        <f t="shared" si="4"/>
        <v>-56.269999999999527</v>
      </c>
      <c r="E26" s="50">
        <f t="shared" si="9"/>
        <v>0.78000000000065484</v>
      </c>
      <c r="F26" s="48" t="s">
        <v>34</v>
      </c>
      <c r="G26" s="47">
        <v>5681.61</v>
      </c>
      <c r="H26" s="63" t="s">
        <v>36</v>
      </c>
      <c r="I26" s="51" t="s">
        <v>19</v>
      </c>
      <c r="J26" s="52"/>
      <c r="K26" s="51" t="s">
        <v>19</v>
      </c>
      <c r="L26" s="64">
        <f t="shared" si="5"/>
        <v>5625.34</v>
      </c>
      <c r="M26" s="65" t="str">
        <f t="shared" si="6"/>
        <v>bend</v>
      </c>
      <c r="N26" s="49">
        <f t="shared" si="11"/>
        <v>30.75</v>
      </c>
      <c r="O26" s="50">
        <f t="shared" si="10"/>
        <v>0.78000000000065484</v>
      </c>
      <c r="P26" s="49">
        <f t="shared" si="12"/>
        <v>29.969999999999345</v>
      </c>
      <c r="Q26" s="65" t="str">
        <f t="shared" si="7"/>
        <v>bend</v>
      </c>
      <c r="R26" s="64">
        <f t="shared" si="8"/>
        <v>5681.61</v>
      </c>
    </row>
    <row r="27" spans="1:18" ht="23.25" customHeight="1" x14ac:dyDescent="0.15">
      <c r="A27" s="20"/>
      <c r="B27" s="29">
        <v>5639.82</v>
      </c>
      <c r="C27" s="30" t="s">
        <v>20</v>
      </c>
      <c r="D27" s="23">
        <f t="shared" si="4"/>
        <v>-56.720000000000255</v>
      </c>
      <c r="E27" s="24">
        <f t="shared" si="9"/>
        <v>-0.4500000000007276</v>
      </c>
      <c r="F27" s="30" t="s">
        <v>20</v>
      </c>
      <c r="G27" s="66">
        <v>5696.54</v>
      </c>
      <c r="H27" s="20"/>
      <c r="I27" s="25" t="s">
        <v>19</v>
      </c>
      <c r="J27" s="26"/>
      <c r="K27" s="25" t="s">
        <v>19</v>
      </c>
      <c r="L27" s="27">
        <f t="shared" si="5"/>
        <v>5639.82</v>
      </c>
      <c r="M27" s="28" t="str">
        <f t="shared" si="6"/>
        <v>weld</v>
      </c>
      <c r="N27" s="23">
        <f>L27-L25</f>
        <v>45.229999999999563</v>
      </c>
      <c r="O27" s="24">
        <f t="shared" si="10"/>
        <v>0.32999999999992724</v>
      </c>
      <c r="P27" s="23">
        <f>R27-R25</f>
        <v>44.899999999999636</v>
      </c>
      <c r="Q27" s="28" t="str">
        <f t="shared" si="7"/>
        <v>weld</v>
      </c>
      <c r="R27" s="67">
        <f t="shared" si="8"/>
        <v>5696.54</v>
      </c>
    </row>
    <row r="28" spans="1:18" ht="24" customHeight="1" x14ac:dyDescent="0.15">
      <c r="A28" s="20"/>
      <c r="B28" s="29"/>
      <c r="C28" s="31"/>
      <c r="D28" s="32"/>
      <c r="E28" s="32"/>
      <c r="F28" s="68" t="s">
        <v>20</v>
      </c>
      <c r="G28" s="69">
        <v>5735.35</v>
      </c>
      <c r="H28" s="70"/>
      <c r="I28" s="25" t="s">
        <v>19</v>
      </c>
      <c r="J28" s="26"/>
      <c r="K28" s="25" t="s">
        <v>19</v>
      </c>
      <c r="L28" s="32"/>
      <c r="M28" s="32"/>
      <c r="N28" s="32"/>
      <c r="O28" s="32"/>
      <c r="P28" s="23">
        <f>R28-R27</f>
        <v>38.8100000000004</v>
      </c>
      <c r="Q28" s="71" t="str">
        <f t="shared" si="7"/>
        <v>weld</v>
      </c>
      <c r="R28" s="69">
        <f t="shared" si="8"/>
        <v>5735.35</v>
      </c>
    </row>
    <row r="29" spans="1:18" ht="23.25" customHeight="1" x14ac:dyDescent="0.15">
      <c r="A29" s="72"/>
      <c r="B29" s="29"/>
      <c r="C29" s="73"/>
      <c r="D29" s="32"/>
      <c r="E29" s="32"/>
      <c r="F29" s="30" t="s">
        <v>26</v>
      </c>
      <c r="G29" s="74">
        <v>5748.7</v>
      </c>
      <c r="H29" s="34" t="s">
        <v>37</v>
      </c>
      <c r="I29" s="25" t="s">
        <v>19</v>
      </c>
      <c r="J29" s="26"/>
      <c r="K29" s="58"/>
      <c r="L29" s="32"/>
      <c r="M29" s="32"/>
      <c r="N29" s="32"/>
      <c r="O29" s="32"/>
      <c r="P29" s="23">
        <f>R29-R28</f>
        <v>13.349999999999454</v>
      </c>
      <c r="Q29" s="28" t="str">
        <f t="shared" si="7"/>
        <v>casing</v>
      </c>
      <c r="R29" s="75">
        <f t="shared" si="8"/>
        <v>5748.7</v>
      </c>
    </row>
    <row r="30" spans="1:18" ht="23.25" customHeight="1" x14ac:dyDescent="0.15">
      <c r="A30" s="34" t="s">
        <v>38</v>
      </c>
      <c r="B30" s="66">
        <v>5670.97</v>
      </c>
      <c r="C30" s="33" t="s">
        <v>22</v>
      </c>
      <c r="D30" s="23">
        <f>B30-G30</f>
        <v>-81.239999999999782</v>
      </c>
      <c r="E30" s="23">
        <f>D30-D27</f>
        <v>-24.519999999999527</v>
      </c>
      <c r="F30" s="33" t="s">
        <v>22</v>
      </c>
      <c r="G30" s="29">
        <v>5752.21</v>
      </c>
      <c r="H30" s="34" t="s">
        <v>39</v>
      </c>
      <c r="I30" s="25" t="s">
        <v>19</v>
      </c>
      <c r="J30" s="26"/>
      <c r="K30" s="25" t="s">
        <v>19</v>
      </c>
      <c r="L30" s="67">
        <f t="shared" ref="L30:L62" si="13">B30</f>
        <v>5670.97</v>
      </c>
      <c r="M30" s="35" t="str">
        <f t="shared" ref="M30:M62" si="14">C30</f>
        <v>agm</v>
      </c>
      <c r="N30" s="23">
        <f>L30-L27</f>
        <v>31.150000000000546</v>
      </c>
      <c r="O30" s="23">
        <f>N30-P30</f>
        <v>14.290000000000873</v>
      </c>
      <c r="P30" s="23">
        <f>R30-R28</f>
        <v>16.859999999999673</v>
      </c>
      <c r="Q30" s="35" t="str">
        <f t="shared" si="7"/>
        <v>agm</v>
      </c>
      <c r="R30" s="27">
        <f t="shared" si="8"/>
        <v>5752.21</v>
      </c>
    </row>
    <row r="31" spans="1:18" ht="24" customHeight="1" x14ac:dyDescent="0.15">
      <c r="A31" s="76"/>
      <c r="B31" s="69">
        <v>5678.4</v>
      </c>
      <c r="C31" s="77" t="s">
        <v>20</v>
      </c>
      <c r="D31" s="32"/>
      <c r="E31" s="32"/>
      <c r="F31" s="32"/>
      <c r="G31" s="32"/>
      <c r="H31" s="32"/>
      <c r="I31" s="25" t="s">
        <v>19</v>
      </c>
      <c r="J31" s="26"/>
      <c r="K31" s="78" t="s">
        <v>19</v>
      </c>
      <c r="L31" s="69">
        <f t="shared" si="13"/>
        <v>5678.4</v>
      </c>
      <c r="M31" s="79" t="str">
        <f t="shared" si="14"/>
        <v>weld</v>
      </c>
      <c r="N31" s="23">
        <f>L31-L27</f>
        <v>38.579999999999927</v>
      </c>
      <c r="O31" s="32"/>
      <c r="P31" s="32"/>
      <c r="Q31" s="32"/>
      <c r="R31" s="32"/>
    </row>
    <row r="32" spans="1:18" ht="24.5" customHeight="1" x14ac:dyDescent="0.15">
      <c r="A32" s="36" t="s">
        <v>40</v>
      </c>
      <c r="B32" s="80">
        <v>5691.37</v>
      </c>
      <c r="C32" s="38" t="s">
        <v>26</v>
      </c>
      <c r="D32" s="39"/>
      <c r="E32" s="39"/>
      <c r="F32" s="39"/>
      <c r="G32" s="39"/>
      <c r="H32" s="39"/>
      <c r="I32" s="42" t="s">
        <v>19</v>
      </c>
      <c r="J32" s="43"/>
      <c r="K32" s="42" t="s">
        <v>19</v>
      </c>
      <c r="L32" s="81">
        <f t="shared" si="13"/>
        <v>5691.37</v>
      </c>
      <c r="M32" s="45" t="str">
        <f t="shared" si="14"/>
        <v>casing</v>
      </c>
      <c r="N32" s="60">
        <f>L32-L31</f>
        <v>12.970000000000255</v>
      </c>
      <c r="O32" s="61">
        <f t="shared" ref="O32:O62" si="15">N32-P32</f>
        <v>-0.37999999999919964</v>
      </c>
      <c r="P32" s="60">
        <f>R32-R28</f>
        <v>13.349999999999454</v>
      </c>
      <c r="Q32" s="45" t="str">
        <f>F29</f>
        <v>casing</v>
      </c>
      <c r="R32" s="62">
        <f>G29</f>
        <v>5748.7</v>
      </c>
    </row>
    <row r="33" spans="1:18" ht="23.75" customHeight="1" x14ac:dyDescent="0.15">
      <c r="A33" s="46"/>
      <c r="B33" s="47">
        <v>5700.47</v>
      </c>
      <c r="C33" s="48" t="s">
        <v>20</v>
      </c>
      <c r="D33" s="49">
        <f t="shared" ref="D33:D62" si="16">B33-G33</f>
        <v>-56.920000000000073</v>
      </c>
      <c r="E33" s="49">
        <f>D33-D30</f>
        <v>24.319999999999709</v>
      </c>
      <c r="F33" s="48" t="s">
        <v>20</v>
      </c>
      <c r="G33" s="47">
        <v>5757.39</v>
      </c>
      <c r="H33" s="46"/>
      <c r="I33" s="51" t="s">
        <v>19</v>
      </c>
      <c r="J33" s="52"/>
      <c r="K33" s="51" t="s">
        <v>19</v>
      </c>
      <c r="L33" s="64">
        <f t="shared" si="13"/>
        <v>5700.47</v>
      </c>
      <c r="M33" s="65" t="str">
        <f t="shared" si="14"/>
        <v>weld</v>
      </c>
      <c r="N33" s="49">
        <f>L33-L31</f>
        <v>22.070000000000618</v>
      </c>
      <c r="O33" s="50">
        <f t="shared" si="15"/>
        <v>3.0000000000654836E-2</v>
      </c>
      <c r="P33" s="49">
        <f>R33-R28</f>
        <v>22.039999999999964</v>
      </c>
      <c r="Q33" s="65" t="str">
        <f t="shared" ref="Q33:Q63" si="17">F33</f>
        <v>weld</v>
      </c>
      <c r="R33" s="64">
        <f t="shared" ref="R33:R63" si="18">G33</f>
        <v>5757.39</v>
      </c>
    </row>
    <row r="34" spans="1:18" ht="22.25" customHeight="1" x14ac:dyDescent="0.15">
      <c r="A34" s="20"/>
      <c r="B34" s="29">
        <v>5723.57</v>
      </c>
      <c r="C34" s="30" t="s">
        <v>20</v>
      </c>
      <c r="D34" s="23">
        <f t="shared" si="16"/>
        <v>-56.850000000000364</v>
      </c>
      <c r="E34" s="24">
        <f t="shared" ref="E34:E62" si="19">D34-D33</f>
        <v>6.9999999999708962E-2</v>
      </c>
      <c r="F34" s="30" t="s">
        <v>20</v>
      </c>
      <c r="G34" s="29">
        <v>5780.42</v>
      </c>
      <c r="H34" s="20"/>
      <c r="I34" s="25" t="s">
        <v>19</v>
      </c>
      <c r="J34" s="26"/>
      <c r="K34" s="25" t="s">
        <v>19</v>
      </c>
      <c r="L34" s="27">
        <f t="shared" si="13"/>
        <v>5723.57</v>
      </c>
      <c r="M34" s="28" t="str">
        <f t="shared" si="14"/>
        <v>weld</v>
      </c>
      <c r="N34" s="23">
        <f>L34-L33</f>
        <v>23.099999999999454</v>
      </c>
      <c r="O34" s="24">
        <f t="shared" si="15"/>
        <v>6.9999999999708962E-2</v>
      </c>
      <c r="P34" s="23">
        <f>R34-R33</f>
        <v>23.029999999999745</v>
      </c>
      <c r="Q34" s="28" t="str">
        <f t="shared" si="17"/>
        <v>weld</v>
      </c>
      <c r="R34" s="27">
        <f t="shared" si="18"/>
        <v>5780.42</v>
      </c>
    </row>
    <row r="35" spans="1:18" ht="22.25" customHeight="1" x14ac:dyDescent="0.15">
      <c r="A35" s="59" t="s">
        <v>41</v>
      </c>
      <c r="B35" s="29">
        <v>5749.22</v>
      </c>
      <c r="C35" s="30" t="s">
        <v>26</v>
      </c>
      <c r="D35" s="23">
        <f t="shared" si="16"/>
        <v>-57.009999999999309</v>
      </c>
      <c r="E35" s="24">
        <f t="shared" si="19"/>
        <v>-0.15999999999894499</v>
      </c>
      <c r="F35" s="30" t="s">
        <v>26</v>
      </c>
      <c r="G35" s="29">
        <v>5806.23</v>
      </c>
      <c r="H35" s="59" t="s">
        <v>42</v>
      </c>
      <c r="I35" s="25" t="s">
        <v>19</v>
      </c>
      <c r="J35" s="26"/>
      <c r="K35" s="25" t="s">
        <v>19</v>
      </c>
      <c r="L35" s="27">
        <f t="shared" si="13"/>
        <v>5749.22</v>
      </c>
      <c r="M35" s="28" t="str">
        <f t="shared" si="14"/>
        <v>casing</v>
      </c>
      <c r="N35" s="23">
        <f>L35-L32</f>
        <v>57.850000000000364</v>
      </c>
      <c r="O35" s="24">
        <f t="shared" si="15"/>
        <v>0.32000000000061846</v>
      </c>
      <c r="P35" s="23">
        <f>R35-R32</f>
        <v>57.529999999999745</v>
      </c>
      <c r="Q35" s="28" t="str">
        <f t="shared" si="17"/>
        <v>casing</v>
      </c>
      <c r="R35" s="27">
        <f t="shared" si="18"/>
        <v>5806.23</v>
      </c>
    </row>
    <row r="36" spans="1:18" ht="22.25" customHeight="1" x14ac:dyDescent="0.15">
      <c r="A36" s="20"/>
      <c r="B36" s="29">
        <v>5748.23</v>
      </c>
      <c r="C36" s="30" t="s">
        <v>20</v>
      </c>
      <c r="D36" s="23">
        <f t="shared" si="16"/>
        <v>-56.830000000000837</v>
      </c>
      <c r="E36" s="24">
        <f t="shared" si="19"/>
        <v>0.17999999999847205</v>
      </c>
      <c r="F36" s="30" t="s">
        <v>20</v>
      </c>
      <c r="G36" s="29">
        <v>5805.06</v>
      </c>
      <c r="H36" s="20"/>
      <c r="I36" s="25" t="s">
        <v>19</v>
      </c>
      <c r="J36" s="26"/>
      <c r="K36" s="25" t="s">
        <v>19</v>
      </c>
      <c r="L36" s="27">
        <f t="shared" si="13"/>
        <v>5748.23</v>
      </c>
      <c r="M36" s="28" t="str">
        <f t="shared" si="14"/>
        <v>weld</v>
      </c>
      <c r="N36" s="23">
        <f>L36-L34</f>
        <v>24.659999999999854</v>
      </c>
      <c r="O36" s="24">
        <f t="shared" si="15"/>
        <v>1.9999999999527063E-2</v>
      </c>
      <c r="P36" s="23">
        <f>R36-R34</f>
        <v>24.640000000000327</v>
      </c>
      <c r="Q36" s="28" t="str">
        <f t="shared" si="17"/>
        <v>weld</v>
      </c>
      <c r="R36" s="27">
        <f t="shared" si="18"/>
        <v>5805.06</v>
      </c>
    </row>
    <row r="37" spans="1:18" ht="22.25" customHeight="1" x14ac:dyDescent="0.15">
      <c r="A37" s="20"/>
      <c r="B37" s="29">
        <v>5774.62</v>
      </c>
      <c r="C37" s="30" t="s">
        <v>20</v>
      </c>
      <c r="D37" s="23">
        <f t="shared" si="16"/>
        <v>-56.779999999999745</v>
      </c>
      <c r="E37" s="24">
        <f t="shared" si="19"/>
        <v>5.0000000001091394E-2</v>
      </c>
      <c r="F37" s="30" t="s">
        <v>20</v>
      </c>
      <c r="G37" s="29">
        <v>5831.4</v>
      </c>
      <c r="H37" s="20"/>
      <c r="I37" s="25" t="s">
        <v>19</v>
      </c>
      <c r="J37" s="26"/>
      <c r="K37" s="25" t="s">
        <v>19</v>
      </c>
      <c r="L37" s="27">
        <f t="shared" si="13"/>
        <v>5774.62</v>
      </c>
      <c r="M37" s="28" t="str">
        <f t="shared" si="14"/>
        <v>weld</v>
      </c>
      <c r="N37" s="23">
        <f>L37-L36</f>
        <v>26.390000000000327</v>
      </c>
      <c r="O37" s="24">
        <f t="shared" si="15"/>
        <v>5.0000000001091394E-2</v>
      </c>
      <c r="P37" s="23">
        <f>R37-R36</f>
        <v>26.339999999999236</v>
      </c>
      <c r="Q37" s="28" t="str">
        <f t="shared" si="17"/>
        <v>weld</v>
      </c>
      <c r="R37" s="27">
        <f t="shared" si="18"/>
        <v>5831.4</v>
      </c>
    </row>
    <row r="38" spans="1:18" ht="22.25" customHeight="1" x14ac:dyDescent="0.15">
      <c r="A38" s="59" t="s">
        <v>33</v>
      </c>
      <c r="B38" s="29">
        <v>5803.41</v>
      </c>
      <c r="C38" s="30" t="s">
        <v>34</v>
      </c>
      <c r="D38" s="23">
        <f t="shared" si="16"/>
        <v>-59.170000000000073</v>
      </c>
      <c r="E38" s="24">
        <f t="shared" si="19"/>
        <v>-2.3900000000003274</v>
      </c>
      <c r="F38" s="30" t="s">
        <v>34</v>
      </c>
      <c r="G38" s="29">
        <v>5862.58</v>
      </c>
      <c r="H38" s="59" t="s">
        <v>33</v>
      </c>
      <c r="I38" s="25" t="s">
        <v>19</v>
      </c>
      <c r="J38" s="26"/>
      <c r="K38" s="25" t="s">
        <v>19</v>
      </c>
      <c r="L38" s="27">
        <f t="shared" si="13"/>
        <v>5803.41</v>
      </c>
      <c r="M38" s="28" t="str">
        <f t="shared" si="14"/>
        <v>bend</v>
      </c>
      <c r="N38" s="23">
        <f>L38-L37</f>
        <v>28.789999999999964</v>
      </c>
      <c r="O38" s="24">
        <f t="shared" si="15"/>
        <v>-2.3900000000003274</v>
      </c>
      <c r="P38" s="23">
        <f>R38-R37</f>
        <v>31.180000000000291</v>
      </c>
      <c r="Q38" s="28" t="str">
        <f t="shared" si="17"/>
        <v>bend</v>
      </c>
      <c r="R38" s="27">
        <f t="shared" si="18"/>
        <v>5862.58</v>
      </c>
    </row>
    <row r="39" spans="1:18" ht="22.25" customHeight="1" x14ac:dyDescent="0.15">
      <c r="A39" s="20"/>
      <c r="B39" s="29">
        <v>5815.94</v>
      </c>
      <c r="C39" s="30" t="s">
        <v>20</v>
      </c>
      <c r="D39" s="23">
        <f t="shared" si="16"/>
        <v>-56.740000000000691</v>
      </c>
      <c r="E39" s="24">
        <f t="shared" si="19"/>
        <v>2.4299999999993815</v>
      </c>
      <c r="F39" s="30" t="s">
        <v>20</v>
      </c>
      <c r="G39" s="29">
        <v>5872.68</v>
      </c>
      <c r="H39" s="20"/>
      <c r="I39" s="25" t="s">
        <v>19</v>
      </c>
      <c r="J39" s="26"/>
      <c r="K39" s="25" t="s">
        <v>19</v>
      </c>
      <c r="L39" s="27">
        <f t="shared" si="13"/>
        <v>5815.94</v>
      </c>
      <c r="M39" s="28" t="str">
        <f t="shared" si="14"/>
        <v>weld</v>
      </c>
      <c r="N39" s="23">
        <f>L39-L37</f>
        <v>41.319999999999709</v>
      </c>
      <c r="O39" s="24">
        <f t="shared" si="15"/>
        <v>3.9999999999054126E-2</v>
      </c>
      <c r="P39" s="23">
        <f>R39-R37</f>
        <v>41.280000000000655</v>
      </c>
      <c r="Q39" s="28" t="str">
        <f t="shared" si="17"/>
        <v>weld</v>
      </c>
      <c r="R39" s="27">
        <f t="shared" si="18"/>
        <v>5872.68</v>
      </c>
    </row>
    <row r="40" spans="1:18" ht="22.25" customHeight="1" x14ac:dyDescent="0.15">
      <c r="A40" s="20"/>
      <c r="B40" s="29">
        <v>5861.09</v>
      </c>
      <c r="C40" s="30" t="s">
        <v>20</v>
      </c>
      <c r="D40" s="23">
        <f t="shared" si="16"/>
        <v>-56.779999999999745</v>
      </c>
      <c r="E40" s="24">
        <f t="shared" si="19"/>
        <v>-3.9999999999054126E-2</v>
      </c>
      <c r="F40" s="30" t="s">
        <v>20</v>
      </c>
      <c r="G40" s="29">
        <v>5917.87</v>
      </c>
      <c r="H40" s="20"/>
      <c r="I40" s="25" t="s">
        <v>19</v>
      </c>
      <c r="J40" s="26"/>
      <c r="K40" s="25" t="s">
        <v>19</v>
      </c>
      <c r="L40" s="27">
        <f t="shared" si="13"/>
        <v>5861.09</v>
      </c>
      <c r="M40" s="28" t="str">
        <f t="shared" si="14"/>
        <v>weld</v>
      </c>
      <c r="N40" s="23">
        <f t="shared" ref="N40:N61" si="20">L40-L39</f>
        <v>45.150000000000546</v>
      </c>
      <c r="O40" s="24">
        <f t="shared" si="15"/>
        <v>-3.9999999999054126E-2</v>
      </c>
      <c r="P40" s="23">
        <f t="shared" ref="P40:P61" si="21">R40-R39</f>
        <v>45.1899999999996</v>
      </c>
      <c r="Q40" s="28" t="str">
        <f t="shared" si="17"/>
        <v>weld</v>
      </c>
      <c r="R40" s="27">
        <f t="shared" si="18"/>
        <v>5917.87</v>
      </c>
    </row>
    <row r="41" spans="1:18" ht="22.25" customHeight="1" x14ac:dyDescent="0.15">
      <c r="A41" s="20"/>
      <c r="B41" s="29">
        <v>5906.36</v>
      </c>
      <c r="C41" s="30" t="s">
        <v>20</v>
      </c>
      <c r="D41" s="23">
        <f t="shared" si="16"/>
        <v>-56.770000000000437</v>
      </c>
      <c r="E41" s="24">
        <f t="shared" si="19"/>
        <v>9.999999999308784E-3</v>
      </c>
      <c r="F41" s="30" t="s">
        <v>20</v>
      </c>
      <c r="G41" s="29">
        <v>5963.13</v>
      </c>
      <c r="H41" s="20"/>
      <c r="I41" s="25" t="s">
        <v>19</v>
      </c>
      <c r="J41" s="26"/>
      <c r="K41" s="25" t="s">
        <v>19</v>
      </c>
      <c r="L41" s="27">
        <f t="shared" si="13"/>
        <v>5906.36</v>
      </c>
      <c r="M41" s="28" t="str">
        <f t="shared" si="14"/>
        <v>weld</v>
      </c>
      <c r="N41" s="23">
        <f t="shared" si="20"/>
        <v>45.269999999999527</v>
      </c>
      <c r="O41" s="24">
        <f t="shared" si="15"/>
        <v>9.999999999308784E-3</v>
      </c>
      <c r="P41" s="23">
        <f t="shared" si="21"/>
        <v>45.260000000000218</v>
      </c>
      <c r="Q41" s="28" t="str">
        <f t="shared" si="17"/>
        <v>weld</v>
      </c>
      <c r="R41" s="27">
        <f t="shared" si="18"/>
        <v>5963.13</v>
      </c>
    </row>
    <row r="42" spans="1:18" ht="22.25" customHeight="1" x14ac:dyDescent="0.15">
      <c r="A42" s="20"/>
      <c r="B42" s="29">
        <v>5951.66</v>
      </c>
      <c r="C42" s="30" t="s">
        <v>20</v>
      </c>
      <c r="D42" s="23">
        <f t="shared" si="16"/>
        <v>-56.720000000000255</v>
      </c>
      <c r="E42" s="24">
        <f t="shared" si="19"/>
        <v>5.0000000000181899E-2</v>
      </c>
      <c r="F42" s="30" t="s">
        <v>20</v>
      </c>
      <c r="G42" s="29">
        <v>6008.38</v>
      </c>
      <c r="H42" s="20"/>
      <c r="I42" s="25" t="s">
        <v>19</v>
      </c>
      <c r="J42" s="26"/>
      <c r="K42" s="25" t="s">
        <v>19</v>
      </c>
      <c r="L42" s="27">
        <f t="shared" si="13"/>
        <v>5951.66</v>
      </c>
      <c r="M42" s="28" t="str">
        <f t="shared" si="14"/>
        <v>weld</v>
      </c>
      <c r="N42" s="23">
        <f t="shared" si="20"/>
        <v>45.300000000000182</v>
      </c>
      <c r="O42" s="24">
        <f t="shared" si="15"/>
        <v>5.0000000000181899E-2</v>
      </c>
      <c r="P42" s="23">
        <f t="shared" si="21"/>
        <v>45.25</v>
      </c>
      <c r="Q42" s="28" t="str">
        <f t="shared" si="17"/>
        <v>weld</v>
      </c>
      <c r="R42" s="27">
        <f t="shared" si="18"/>
        <v>6008.38</v>
      </c>
    </row>
    <row r="43" spans="1:18" ht="22.25" customHeight="1" x14ac:dyDescent="0.15">
      <c r="A43" s="20"/>
      <c r="B43" s="29">
        <v>5996.96</v>
      </c>
      <c r="C43" s="30" t="s">
        <v>20</v>
      </c>
      <c r="D43" s="23">
        <f t="shared" si="16"/>
        <v>-56.569999999999709</v>
      </c>
      <c r="E43" s="24">
        <f t="shared" si="19"/>
        <v>0.1500000000005457</v>
      </c>
      <c r="F43" s="30" t="s">
        <v>20</v>
      </c>
      <c r="G43" s="29">
        <v>6053.53</v>
      </c>
      <c r="H43" s="20"/>
      <c r="I43" s="25" t="s">
        <v>19</v>
      </c>
      <c r="J43" s="26"/>
      <c r="K43" s="25" t="s">
        <v>19</v>
      </c>
      <c r="L43" s="27">
        <f t="shared" si="13"/>
        <v>5996.96</v>
      </c>
      <c r="M43" s="28" t="str">
        <f t="shared" si="14"/>
        <v>weld</v>
      </c>
      <c r="N43" s="23">
        <f t="shared" si="20"/>
        <v>45.300000000000182</v>
      </c>
      <c r="O43" s="24">
        <f t="shared" si="15"/>
        <v>0.1500000000005457</v>
      </c>
      <c r="P43" s="23">
        <f t="shared" si="21"/>
        <v>45.149999999999636</v>
      </c>
      <c r="Q43" s="28" t="str">
        <f t="shared" si="17"/>
        <v>weld</v>
      </c>
      <c r="R43" s="27">
        <f t="shared" si="18"/>
        <v>6053.53</v>
      </c>
    </row>
    <row r="44" spans="1:18" ht="22.25" customHeight="1" x14ac:dyDescent="0.15">
      <c r="A44" s="20"/>
      <c r="B44" s="29">
        <v>6024.95</v>
      </c>
      <c r="C44" s="30" t="s">
        <v>20</v>
      </c>
      <c r="D44" s="23">
        <f t="shared" si="16"/>
        <v>-56.510000000000218</v>
      </c>
      <c r="E44" s="24">
        <f t="shared" si="19"/>
        <v>5.9999999999490683E-2</v>
      </c>
      <c r="F44" s="30" t="s">
        <v>20</v>
      </c>
      <c r="G44" s="29">
        <v>6081.46</v>
      </c>
      <c r="H44" s="20"/>
      <c r="I44" s="25" t="s">
        <v>19</v>
      </c>
      <c r="J44" s="26"/>
      <c r="K44" s="25" t="s">
        <v>19</v>
      </c>
      <c r="L44" s="27">
        <f t="shared" si="13"/>
        <v>6024.95</v>
      </c>
      <c r="M44" s="28" t="str">
        <f t="shared" si="14"/>
        <v>weld</v>
      </c>
      <c r="N44" s="23">
        <f t="shared" si="20"/>
        <v>27.989999999999782</v>
      </c>
      <c r="O44" s="24">
        <f t="shared" si="15"/>
        <v>5.9999999999490683E-2</v>
      </c>
      <c r="P44" s="23">
        <f t="shared" si="21"/>
        <v>27.930000000000291</v>
      </c>
      <c r="Q44" s="28" t="str">
        <f t="shared" si="17"/>
        <v>weld</v>
      </c>
      <c r="R44" s="27">
        <f t="shared" si="18"/>
        <v>6081.46</v>
      </c>
    </row>
    <row r="45" spans="1:18" ht="22.25" customHeight="1" x14ac:dyDescent="0.15">
      <c r="A45" s="20"/>
      <c r="B45" s="29">
        <v>6070.26</v>
      </c>
      <c r="C45" s="30" t="s">
        <v>20</v>
      </c>
      <c r="D45" s="23">
        <f t="shared" si="16"/>
        <v>-56.319999999999709</v>
      </c>
      <c r="E45" s="24">
        <f t="shared" si="19"/>
        <v>0.19000000000050932</v>
      </c>
      <c r="F45" s="30" t="s">
        <v>20</v>
      </c>
      <c r="G45" s="29">
        <v>6126.58</v>
      </c>
      <c r="H45" s="20"/>
      <c r="I45" s="25" t="s">
        <v>19</v>
      </c>
      <c r="J45" s="26"/>
      <c r="K45" s="25" t="s">
        <v>19</v>
      </c>
      <c r="L45" s="27">
        <f t="shared" si="13"/>
        <v>6070.26</v>
      </c>
      <c r="M45" s="28" t="str">
        <f t="shared" si="14"/>
        <v>weld</v>
      </c>
      <c r="N45" s="23">
        <f t="shared" si="20"/>
        <v>45.3100000000004</v>
      </c>
      <c r="O45" s="24">
        <f t="shared" si="15"/>
        <v>0.19000000000050932</v>
      </c>
      <c r="P45" s="23">
        <f t="shared" si="21"/>
        <v>45.119999999999891</v>
      </c>
      <c r="Q45" s="28" t="str">
        <f t="shared" si="17"/>
        <v>weld</v>
      </c>
      <c r="R45" s="27">
        <f t="shared" si="18"/>
        <v>6126.58</v>
      </c>
    </row>
    <row r="46" spans="1:18" ht="22.25" customHeight="1" x14ac:dyDescent="0.15">
      <c r="A46" s="20"/>
      <c r="B46" s="29">
        <v>6115.44</v>
      </c>
      <c r="C46" s="30" t="s">
        <v>20</v>
      </c>
      <c r="D46" s="23">
        <f t="shared" si="16"/>
        <v>-56.140000000000327</v>
      </c>
      <c r="E46" s="24">
        <f t="shared" si="19"/>
        <v>0.17999999999938154</v>
      </c>
      <c r="F46" s="30" t="s">
        <v>20</v>
      </c>
      <c r="G46" s="29">
        <v>6171.58</v>
      </c>
      <c r="H46" s="20"/>
      <c r="I46" s="25" t="s">
        <v>19</v>
      </c>
      <c r="J46" s="26"/>
      <c r="K46" s="25" t="s">
        <v>19</v>
      </c>
      <c r="L46" s="27">
        <f t="shared" si="13"/>
        <v>6115.44</v>
      </c>
      <c r="M46" s="28" t="str">
        <f t="shared" si="14"/>
        <v>weld</v>
      </c>
      <c r="N46" s="23">
        <f t="shared" si="20"/>
        <v>45.179999999999382</v>
      </c>
      <c r="O46" s="24">
        <f t="shared" si="15"/>
        <v>0.17999999999938154</v>
      </c>
      <c r="P46" s="23">
        <f t="shared" si="21"/>
        <v>45</v>
      </c>
      <c r="Q46" s="28" t="str">
        <f t="shared" si="17"/>
        <v>weld</v>
      </c>
      <c r="R46" s="27">
        <f t="shared" si="18"/>
        <v>6171.58</v>
      </c>
    </row>
    <row r="47" spans="1:18" ht="22.25" customHeight="1" x14ac:dyDescent="0.15">
      <c r="A47" s="20"/>
      <c r="B47" s="29">
        <v>6160.74</v>
      </c>
      <c r="C47" s="30" t="s">
        <v>20</v>
      </c>
      <c r="D47" s="23">
        <f t="shared" si="16"/>
        <v>-55.960000000000036</v>
      </c>
      <c r="E47" s="24">
        <f t="shared" si="19"/>
        <v>0.18000000000029104</v>
      </c>
      <c r="F47" s="30" t="s">
        <v>20</v>
      </c>
      <c r="G47" s="29">
        <v>6216.7</v>
      </c>
      <c r="H47" s="20"/>
      <c r="I47" s="25" t="s">
        <v>19</v>
      </c>
      <c r="J47" s="26"/>
      <c r="K47" s="25" t="s">
        <v>19</v>
      </c>
      <c r="L47" s="27">
        <f t="shared" si="13"/>
        <v>6160.74</v>
      </c>
      <c r="M47" s="28" t="str">
        <f t="shared" si="14"/>
        <v>weld</v>
      </c>
      <c r="N47" s="23">
        <f t="shared" si="20"/>
        <v>45.300000000000182</v>
      </c>
      <c r="O47" s="24">
        <f t="shared" si="15"/>
        <v>0.18000000000029104</v>
      </c>
      <c r="P47" s="23">
        <f t="shared" si="21"/>
        <v>45.119999999999891</v>
      </c>
      <c r="Q47" s="28" t="str">
        <f t="shared" si="17"/>
        <v>weld</v>
      </c>
      <c r="R47" s="27">
        <f t="shared" si="18"/>
        <v>6216.7</v>
      </c>
    </row>
    <row r="48" spans="1:18" ht="22.25" customHeight="1" x14ac:dyDescent="0.15">
      <c r="A48" s="20"/>
      <c r="B48" s="29">
        <v>6205.9</v>
      </c>
      <c r="C48" s="30" t="s">
        <v>20</v>
      </c>
      <c r="D48" s="23">
        <f t="shared" si="16"/>
        <v>-55.8700000000008</v>
      </c>
      <c r="E48" s="24">
        <f t="shared" si="19"/>
        <v>8.9999999999236024E-2</v>
      </c>
      <c r="F48" s="30" t="s">
        <v>20</v>
      </c>
      <c r="G48" s="29">
        <v>6261.77</v>
      </c>
      <c r="H48" s="20"/>
      <c r="I48" s="25" t="s">
        <v>19</v>
      </c>
      <c r="J48" s="26"/>
      <c r="K48" s="25" t="s">
        <v>19</v>
      </c>
      <c r="L48" s="27">
        <f t="shared" si="13"/>
        <v>6205.9</v>
      </c>
      <c r="M48" s="28" t="str">
        <f t="shared" si="14"/>
        <v>weld</v>
      </c>
      <c r="N48" s="23">
        <f t="shared" si="20"/>
        <v>45.159999999999854</v>
      </c>
      <c r="O48" s="24">
        <f t="shared" si="15"/>
        <v>8.9999999999236024E-2</v>
      </c>
      <c r="P48" s="23">
        <f t="shared" si="21"/>
        <v>45.070000000000618</v>
      </c>
      <c r="Q48" s="28" t="str">
        <f t="shared" si="17"/>
        <v>weld</v>
      </c>
      <c r="R48" s="27">
        <f t="shared" si="18"/>
        <v>6261.77</v>
      </c>
    </row>
    <row r="49" spans="1:18" ht="22.25" customHeight="1" x14ac:dyDescent="0.15">
      <c r="A49" s="20"/>
      <c r="B49" s="29">
        <v>6251.13</v>
      </c>
      <c r="C49" s="30" t="s">
        <v>20</v>
      </c>
      <c r="D49" s="23">
        <f t="shared" si="16"/>
        <v>-55.75</v>
      </c>
      <c r="E49" s="24">
        <f t="shared" si="19"/>
        <v>0.12000000000080036</v>
      </c>
      <c r="F49" s="30" t="s">
        <v>20</v>
      </c>
      <c r="G49" s="29">
        <v>6306.88</v>
      </c>
      <c r="H49" s="20"/>
      <c r="I49" s="25" t="s">
        <v>19</v>
      </c>
      <c r="J49" s="26"/>
      <c r="K49" s="25" t="s">
        <v>19</v>
      </c>
      <c r="L49" s="27">
        <f t="shared" si="13"/>
        <v>6251.13</v>
      </c>
      <c r="M49" s="28" t="str">
        <f t="shared" si="14"/>
        <v>weld</v>
      </c>
      <c r="N49" s="23">
        <f t="shared" si="20"/>
        <v>45.230000000000473</v>
      </c>
      <c r="O49" s="24">
        <f t="shared" si="15"/>
        <v>0.12000000000080036</v>
      </c>
      <c r="P49" s="23">
        <f t="shared" si="21"/>
        <v>45.109999999999673</v>
      </c>
      <c r="Q49" s="28" t="str">
        <f t="shared" si="17"/>
        <v>weld</v>
      </c>
      <c r="R49" s="27">
        <f t="shared" si="18"/>
        <v>6306.88</v>
      </c>
    </row>
    <row r="50" spans="1:18" ht="22.25" customHeight="1" x14ac:dyDescent="0.15">
      <c r="A50" s="20"/>
      <c r="B50" s="29">
        <v>6296.29</v>
      </c>
      <c r="C50" s="30" t="s">
        <v>20</v>
      </c>
      <c r="D50" s="23">
        <f t="shared" si="16"/>
        <v>-55.720000000000255</v>
      </c>
      <c r="E50" s="24">
        <f t="shared" si="19"/>
        <v>2.9999999999745341E-2</v>
      </c>
      <c r="F50" s="30" t="s">
        <v>20</v>
      </c>
      <c r="G50" s="29">
        <v>6352.01</v>
      </c>
      <c r="H50" s="20"/>
      <c r="I50" s="25" t="s">
        <v>19</v>
      </c>
      <c r="J50" s="26"/>
      <c r="K50" s="25" t="s">
        <v>19</v>
      </c>
      <c r="L50" s="27">
        <f t="shared" si="13"/>
        <v>6296.29</v>
      </c>
      <c r="M50" s="28" t="str">
        <f t="shared" si="14"/>
        <v>weld</v>
      </c>
      <c r="N50" s="23">
        <f t="shared" si="20"/>
        <v>45.159999999999854</v>
      </c>
      <c r="O50" s="24">
        <f t="shared" si="15"/>
        <v>2.9999999999745341E-2</v>
      </c>
      <c r="P50" s="23">
        <f t="shared" si="21"/>
        <v>45.130000000000109</v>
      </c>
      <c r="Q50" s="28" t="str">
        <f t="shared" si="17"/>
        <v>weld</v>
      </c>
      <c r="R50" s="27">
        <f t="shared" si="18"/>
        <v>6352.01</v>
      </c>
    </row>
    <row r="51" spans="1:18" ht="22.25" customHeight="1" x14ac:dyDescent="0.15">
      <c r="A51" s="20"/>
      <c r="B51" s="29">
        <v>6341.55</v>
      </c>
      <c r="C51" s="30" t="s">
        <v>20</v>
      </c>
      <c r="D51" s="23">
        <f t="shared" si="16"/>
        <v>-55.579999999999927</v>
      </c>
      <c r="E51" s="24">
        <f t="shared" si="19"/>
        <v>0.14000000000032742</v>
      </c>
      <c r="F51" s="30" t="s">
        <v>20</v>
      </c>
      <c r="G51" s="29">
        <v>6397.13</v>
      </c>
      <c r="H51" s="20"/>
      <c r="I51" s="25" t="s">
        <v>19</v>
      </c>
      <c r="J51" s="26"/>
      <c r="K51" s="25" t="s">
        <v>19</v>
      </c>
      <c r="L51" s="27">
        <f t="shared" si="13"/>
        <v>6341.55</v>
      </c>
      <c r="M51" s="28" t="str">
        <f t="shared" si="14"/>
        <v>weld</v>
      </c>
      <c r="N51" s="23">
        <f t="shared" si="20"/>
        <v>45.260000000000218</v>
      </c>
      <c r="O51" s="24">
        <f t="shared" si="15"/>
        <v>0.14000000000032742</v>
      </c>
      <c r="P51" s="23">
        <f t="shared" si="21"/>
        <v>45.119999999999891</v>
      </c>
      <c r="Q51" s="28" t="str">
        <f t="shared" si="17"/>
        <v>weld</v>
      </c>
      <c r="R51" s="27">
        <f t="shared" si="18"/>
        <v>6397.13</v>
      </c>
    </row>
    <row r="52" spans="1:18" ht="22.25" customHeight="1" x14ac:dyDescent="0.15">
      <c r="A52" s="20"/>
      <c r="B52" s="29">
        <v>6386.81</v>
      </c>
      <c r="C52" s="30" t="s">
        <v>20</v>
      </c>
      <c r="D52" s="23">
        <f t="shared" si="16"/>
        <v>-55.4399999999996</v>
      </c>
      <c r="E52" s="24">
        <f t="shared" si="19"/>
        <v>0.14000000000032742</v>
      </c>
      <c r="F52" s="30" t="s">
        <v>20</v>
      </c>
      <c r="G52" s="29">
        <v>6442.25</v>
      </c>
      <c r="H52" s="20"/>
      <c r="I52" s="25" t="s">
        <v>19</v>
      </c>
      <c r="J52" s="26"/>
      <c r="K52" s="25" t="s">
        <v>19</v>
      </c>
      <c r="L52" s="27">
        <f t="shared" si="13"/>
        <v>6386.81</v>
      </c>
      <c r="M52" s="28" t="str">
        <f t="shared" si="14"/>
        <v>weld</v>
      </c>
      <c r="N52" s="23">
        <f t="shared" si="20"/>
        <v>45.260000000000218</v>
      </c>
      <c r="O52" s="24">
        <f t="shared" si="15"/>
        <v>0.14000000000032742</v>
      </c>
      <c r="P52" s="23">
        <f t="shared" si="21"/>
        <v>45.119999999999891</v>
      </c>
      <c r="Q52" s="28" t="str">
        <f t="shared" si="17"/>
        <v>weld</v>
      </c>
      <c r="R52" s="27">
        <f t="shared" si="18"/>
        <v>6442.25</v>
      </c>
    </row>
    <row r="53" spans="1:18" ht="22.25" customHeight="1" x14ac:dyDescent="0.15">
      <c r="A53" s="20"/>
      <c r="B53" s="29">
        <v>6432.09</v>
      </c>
      <c r="C53" s="30" t="s">
        <v>20</v>
      </c>
      <c r="D53" s="23">
        <f t="shared" si="16"/>
        <v>-55.319999999999709</v>
      </c>
      <c r="E53" s="24">
        <f t="shared" si="19"/>
        <v>0.11999999999989086</v>
      </c>
      <c r="F53" s="30" t="s">
        <v>20</v>
      </c>
      <c r="G53" s="29">
        <v>6487.41</v>
      </c>
      <c r="H53" s="20"/>
      <c r="I53" s="25" t="s">
        <v>19</v>
      </c>
      <c r="J53" s="26"/>
      <c r="K53" s="25" t="s">
        <v>19</v>
      </c>
      <c r="L53" s="27">
        <f t="shared" si="13"/>
        <v>6432.09</v>
      </c>
      <c r="M53" s="28" t="str">
        <f t="shared" si="14"/>
        <v>weld</v>
      </c>
      <c r="N53" s="23">
        <f t="shared" si="20"/>
        <v>45.279999999999745</v>
      </c>
      <c r="O53" s="24">
        <f t="shared" si="15"/>
        <v>0.11999999999989086</v>
      </c>
      <c r="P53" s="23">
        <f t="shared" si="21"/>
        <v>45.159999999999854</v>
      </c>
      <c r="Q53" s="28" t="str">
        <f t="shared" si="17"/>
        <v>weld</v>
      </c>
      <c r="R53" s="27">
        <f t="shared" si="18"/>
        <v>6487.41</v>
      </c>
    </row>
    <row r="54" spans="1:18" ht="22.25" customHeight="1" x14ac:dyDescent="0.15">
      <c r="A54" s="20"/>
      <c r="B54" s="29">
        <v>6465.14</v>
      </c>
      <c r="C54" s="30" t="s">
        <v>20</v>
      </c>
      <c r="D54" s="23">
        <f t="shared" si="16"/>
        <v>-55.25</v>
      </c>
      <c r="E54" s="24">
        <f t="shared" si="19"/>
        <v>6.9999999999708962E-2</v>
      </c>
      <c r="F54" s="30" t="s">
        <v>20</v>
      </c>
      <c r="G54" s="29">
        <v>6520.39</v>
      </c>
      <c r="H54" s="20"/>
      <c r="I54" s="25" t="s">
        <v>19</v>
      </c>
      <c r="J54" s="26"/>
      <c r="K54" s="25" t="s">
        <v>19</v>
      </c>
      <c r="L54" s="27">
        <f t="shared" si="13"/>
        <v>6465.14</v>
      </c>
      <c r="M54" s="28" t="str">
        <f t="shared" si="14"/>
        <v>weld</v>
      </c>
      <c r="N54" s="23">
        <f t="shared" si="20"/>
        <v>33.050000000000182</v>
      </c>
      <c r="O54" s="24">
        <f t="shared" si="15"/>
        <v>6.9999999999708962E-2</v>
      </c>
      <c r="P54" s="23">
        <f t="shared" si="21"/>
        <v>32.980000000000473</v>
      </c>
      <c r="Q54" s="28" t="str">
        <f t="shared" si="17"/>
        <v>weld</v>
      </c>
      <c r="R54" s="27">
        <f t="shared" si="18"/>
        <v>6520.39</v>
      </c>
    </row>
    <row r="55" spans="1:18" ht="22.25" customHeight="1" x14ac:dyDescent="0.15">
      <c r="A55" s="20"/>
      <c r="B55" s="29">
        <v>6508.52</v>
      </c>
      <c r="C55" s="30" t="s">
        <v>20</v>
      </c>
      <c r="D55" s="23">
        <f t="shared" si="16"/>
        <v>-55.019999999999527</v>
      </c>
      <c r="E55" s="24">
        <f t="shared" si="19"/>
        <v>0.23000000000047294</v>
      </c>
      <c r="F55" s="30" t="s">
        <v>20</v>
      </c>
      <c r="G55" s="29">
        <v>6563.54</v>
      </c>
      <c r="H55" s="20"/>
      <c r="I55" s="25" t="s">
        <v>19</v>
      </c>
      <c r="J55" s="26"/>
      <c r="K55" s="25" t="s">
        <v>19</v>
      </c>
      <c r="L55" s="27">
        <f t="shared" si="13"/>
        <v>6508.52</v>
      </c>
      <c r="M55" s="28" t="str">
        <f t="shared" si="14"/>
        <v>weld</v>
      </c>
      <c r="N55" s="23">
        <f t="shared" si="20"/>
        <v>43.380000000000109</v>
      </c>
      <c r="O55" s="24">
        <f t="shared" si="15"/>
        <v>0.23000000000047294</v>
      </c>
      <c r="P55" s="23">
        <f t="shared" si="21"/>
        <v>43.149999999999636</v>
      </c>
      <c r="Q55" s="28" t="str">
        <f t="shared" si="17"/>
        <v>weld</v>
      </c>
      <c r="R55" s="27">
        <f t="shared" si="18"/>
        <v>6563.54</v>
      </c>
    </row>
    <row r="56" spans="1:18" ht="22.25" customHeight="1" x14ac:dyDescent="0.15">
      <c r="A56" s="20"/>
      <c r="B56" s="29">
        <v>6553.83</v>
      </c>
      <c r="C56" s="30" t="s">
        <v>20</v>
      </c>
      <c r="D56" s="23">
        <f t="shared" si="16"/>
        <v>-54.779999999999745</v>
      </c>
      <c r="E56" s="24">
        <f t="shared" si="19"/>
        <v>0.23999999999978172</v>
      </c>
      <c r="F56" s="30" t="s">
        <v>20</v>
      </c>
      <c r="G56" s="29">
        <v>6608.61</v>
      </c>
      <c r="H56" s="20"/>
      <c r="I56" s="25" t="s">
        <v>19</v>
      </c>
      <c r="J56" s="26"/>
      <c r="K56" s="25" t="s">
        <v>19</v>
      </c>
      <c r="L56" s="27">
        <f t="shared" si="13"/>
        <v>6553.83</v>
      </c>
      <c r="M56" s="28" t="str">
        <f t="shared" si="14"/>
        <v>weld</v>
      </c>
      <c r="N56" s="23">
        <f t="shared" si="20"/>
        <v>45.309999999999491</v>
      </c>
      <c r="O56" s="24">
        <f t="shared" si="15"/>
        <v>0.23999999999978172</v>
      </c>
      <c r="P56" s="23">
        <f t="shared" si="21"/>
        <v>45.069999999999709</v>
      </c>
      <c r="Q56" s="28" t="str">
        <f t="shared" si="17"/>
        <v>weld</v>
      </c>
      <c r="R56" s="27">
        <f t="shared" si="18"/>
        <v>6608.61</v>
      </c>
    </row>
    <row r="57" spans="1:18" ht="22.25" customHeight="1" x14ac:dyDescent="0.15">
      <c r="A57" s="20"/>
      <c r="B57" s="29">
        <v>6579.72</v>
      </c>
      <c r="C57" s="30" t="s">
        <v>20</v>
      </c>
      <c r="D57" s="23">
        <f t="shared" si="16"/>
        <v>-54.719999999999345</v>
      </c>
      <c r="E57" s="24">
        <f t="shared" si="19"/>
        <v>6.0000000000400178E-2</v>
      </c>
      <c r="F57" s="30" t="s">
        <v>20</v>
      </c>
      <c r="G57" s="29">
        <v>6634.44</v>
      </c>
      <c r="H57" s="20"/>
      <c r="I57" s="25" t="s">
        <v>19</v>
      </c>
      <c r="J57" s="26"/>
      <c r="K57" s="25" t="s">
        <v>19</v>
      </c>
      <c r="L57" s="27">
        <f t="shared" si="13"/>
        <v>6579.72</v>
      </c>
      <c r="M57" s="28" t="str">
        <f t="shared" si="14"/>
        <v>weld</v>
      </c>
      <c r="N57" s="23">
        <f t="shared" si="20"/>
        <v>25.890000000000327</v>
      </c>
      <c r="O57" s="24">
        <f t="shared" si="15"/>
        <v>6.0000000000400178E-2</v>
      </c>
      <c r="P57" s="23">
        <f t="shared" si="21"/>
        <v>25.829999999999927</v>
      </c>
      <c r="Q57" s="28" t="str">
        <f t="shared" si="17"/>
        <v>weld</v>
      </c>
      <c r="R57" s="27">
        <f t="shared" si="18"/>
        <v>6634.44</v>
      </c>
    </row>
    <row r="58" spans="1:18" ht="22.25" customHeight="1" x14ac:dyDescent="0.15">
      <c r="A58" s="20"/>
      <c r="B58" s="29">
        <v>6622.65</v>
      </c>
      <c r="C58" s="30" t="s">
        <v>20</v>
      </c>
      <c r="D58" s="23">
        <f t="shared" si="16"/>
        <v>-54.610000000000582</v>
      </c>
      <c r="E58" s="24">
        <f t="shared" si="19"/>
        <v>0.10999999999876309</v>
      </c>
      <c r="F58" s="30" t="s">
        <v>20</v>
      </c>
      <c r="G58" s="29">
        <v>6677.26</v>
      </c>
      <c r="H58" s="20"/>
      <c r="I58" s="25" t="s">
        <v>19</v>
      </c>
      <c r="J58" s="26"/>
      <c r="K58" s="25" t="s">
        <v>19</v>
      </c>
      <c r="L58" s="27">
        <f t="shared" si="13"/>
        <v>6622.65</v>
      </c>
      <c r="M58" s="28" t="str">
        <f t="shared" si="14"/>
        <v>weld</v>
      </c>
      <c r="N58" s="23">
        <f t="shared" si="20"/>
        <v>42.929999999999382</v>
      </c>
      <c r="O58" s="24">
        <f t="shared" si="15"/>
        <v>0.10999999999876309</v>
      </c>
      <c r="P58" s="23">
        <f t="shared" si="21"/>
        <v>42.820000000000618</v>
      </c>
      <c r="Q58" s="28" t="str">
        <f t="shared" si="17"/>
        <v>weld</v>
      </c>
      <c r="R58" s="27">
        <f t="shared" si="18"/>
        <v>6677.26</v>
      </c>
    </row>
    <row r="59" spans="1:18" ht="22.25" customHeight="1" x14ac:dyDescent="0.15">
      <c r="A59" s="20"/>
      <c r="B59" s="29">
        <v>6630.85</v>
      </c>
      <c r="C59" s="30" t="s">
        <v>20</v>
      </c>
      <c r="D59" s="23">
        <f t="shared" si="16"/>
        <v>-54.579999999999927</v>
      </c>
      <c r="E59" s="24">
        <f t="shared" si="19"/>
        <v>3.0000000000654836E-2</v>
      </c>
      <c r="F59" s="30" t="s">
        <v>20</v>
      </c>
      <c r="G59" s="29">
        <v>6685.43</v>
      </c>
      <c r="H59" s="20"/>
      <c r="I59" s="25" t="s">
        <v>19</v>
      </c>
      <c r="J59" s="26"/>
      <c r="K59" s="25" t="s">
        <v>19</v>
      </c>
      <c r="L59" s="27">
        <f t="shared" si="13"/>
        <v>6630.85</v>
      </c>
      <c r="M59" s="28" t="str">
        <f t="shared" si="14"/>
        <v>weld</v>
      </c>
      <c r="N59" s="23">
        <f t="shared" si="20"/>
        <v>8.2000000000007276</v>
      </c>
      <c r="O59" s="24">
        <f t="shared" si="15"/>
        <v>3.0000000000654836E-2</v>
      </c>
      <c r="P59" s="23">
        <f t="shared" si="21"/>
        <v>8.1700000000000728</v>
      </c>
      <c r="Q59" s="28" t="str">
        <f t="shared" si="17"/>
        <v>weld</v>
      </c>
      <c r="R59" s="27">
        <f t="shared" si="18"/>
        <v>6685.43</v>
      </c>
    </row>
    <row r="60" spans="1:18" ht="23.75" customHeight="1" x14ac:dyDescent="0.15">
      <c r="A60" s="82"/>
      <c r="B60" s="83">
        <v>6638.85</v>
      </c>
      <c r="C60" s="84" t="s">
        <v>20</v>
      </c>
      <c r="D60" s="85">
        <f t="shared" si="16"/>
        <v>-54.569999999999709</v>
      </c>
      <c r="E60" s="86">
        <f t="shared" si="19"/>
        <v>1.0000000000218279E-2</v>
      </c>
      <c r="F60" s="84" t="s">
        <v>20</v>
      </c>
      <c r="G60" s="83">
        <v>6693.42</v>
      </c>
      <c r="H60" s="82"/>
      <c r="I60" s="87" t="s">
        <v>19</v>
      </c>
      <c r="J60" s="88"/>
      <c r="K60" s="87" t="s">
        <v>19</v>
      </c>
      <c r="L60" s="89">
        <f t="shared" si="13"/>
        <v>6638.85</v>
      </c>
      <c r="M60" s="90" t="str">
        <f t="shared" si="14"/>
        <v>weld</v>
      </c>
      <c r="N60" s="85">
        <f t="shared" si="20"/>
        <v>8</v>
      </c>
      <c r="O60" s="86">
        <f t="shared" si="15"/>
        <v>1.0000000000218279E-2</v>
      </c>
      <c r="P60" s="85">
        <f t="shared" si="21"/>
        <v>7.9899999999997817</v>
      </c>
      <c r="Q60" s="90" t="str">
        <f t="shared" si="17"/>
        <v>weld</v>
      </c>
      <c r="R60" s="89">
        <f t="shared" si="18"/>
        <v>6693.42</v>
      </c>
    </row>
    <row r="61" spans="1:18" ht="23.75" customHeight="1" x14ac:dyDescent="0.15">
      <c r="A61" s="91" t="s">
        <v>33</v>
      </c>
      <c r="B61" s="92">
        <v>6669.32</v>
      </c>
      <c r="C61" s="93" t="s">
        <v>34</v>
      </c>
      <c r="D61" s="94">
        <f t="shared" si="16"/>
        <v>-54.840000000000146</v>
      </c>
      <c r="E61" s="95">
        <f t="shared" si="19"/>
        <v>-0.27000000000043656</v>
      </c>
      <c r="F61" s="93" t="s">
        <v>34</v>
      </c>
      <c r="G61" s="92">
        <v>6724.16</v>
      </c>
      <c r="H61" s="96" t="s">
        <v>33</v>
      </c>
      <c r="I61" s="97" t="s">
        <v>19</v>
      </c>
      <c r="J61" s="98"/>
      <c r="K61" s="97" t="s">
        <v>19</v>
      </c>
      <c r="L61" s="99">
        <f t="shared" si="13"/>
        <v>6669.32</v>
      </c>
      <c r="M61" s="100" t="str">
        <f t="shared" si="14"/>
        <v>bend</v>
      </c>
      <c r="N61" s="94">
        <f t="shared" si="20"/>
        <v>30.469999999999345</v>
      </c>
      <c r="O61" s="95">
        <f t="shared" si="15"/>
        <v>-0.27000000000043656</v>
      </c>
      <c r="P61" s="94">
        <f t="shared" si="21"/>
        <v>30.739999999999782</v>
      </c>
      <c r="Q61" s="100" t="str">
        <f t="shared" si="17"/>
        <v>bend</v>
      </c>
      <c r="R61" s="99">
        <f t="shared" si="18"/>
        <v>6724.16</v>
      </c>
    </row>
    <row r="62" spans="1:18" ht="22.25" customHeight="1" x14ac:dyDescent="0.15">
      <c r="A62" s="101"/>
      <c r="B62" s="102">
        <v>6678.56</v>
      </c>
      <c r="C62" s="103" t="s">
        <v>20</v>
      </c>
      <c r="D62" s="104">
        <f t="shared" si="16"/>
        <v>-54.399999999999636</v>
      </c>
      <c r="E62" s="105">
        <f t="shared" si="19"/>
        <v>0.44000000000050932</v>
      </c>
      <c r="F62" s="103" t="s">
        <v>20</v>
      </c>
      <c r="G62" s="102">
        <v>6732.96</v>
      </c>
      <c r="H62" s="101"/>
      <c r="I62" s="106" t="s">
        <v>19</v>
      </c>
      <c r="J62" s="107"/>
      <c r="K62" s="106" t="s">
        <v>19</v>
      </c>
      <c r="L62" s="108">
        <f t="shared" si="13"/>
        <v>6678.56</v>
      </c>
      <c r="M62" s="109" t="str">
        <f t="shared" si="14"/>
        <v>weld</v>
      </c>
      <c r="N62" s="104">
        <f>L62-L60</f>
        <v>39.710000000000036</v>
      </c>
      <c r="O62" s="105">
        <f t="shared" si="15"/>
        <v>0.17000000000007276</v>
      </c>
      <c r="P62" s="104">
        <f>R62-R60</f>
        <v>39.539999999999964</v>
      </c>
      <c r="Q62" s="109" t="str">
        <f t="shared" si="17"/>
        <v>weld</v>
      </c>
      <c r="R62" s="108">
        <f t="shared" si="18"/>
        <v>6732.96</v>
      </c>
    </row>
    <row r="63" spans="1:18" ht="22.25" customHeight="1" x14ac:dyDescent="0.15">
      <c r="A63" s="72"/>
      <c r="B63" s="29"/>
      <c r="C63" s="73"/>
      <c r="D63" s="32"/>
      <c r="E63" s="32"/>
      <c r="F63" s="30" t="s">
        <v>43</v>
      </c>
      <c r="G63" s="29">
        <v>6768.82</v>
      </c>
      <c r="H63" s="110" t="s">
        <v>44</v>
      </c>
      <c r="I63" s="58"/>
      <c r="J63" s="26"/>
      <c r="K63" s="58"/>
      <c r="L63" s="32"/>
      <c r="M63" s="32"/>
      <c r="N63" s="32"/>
      <c r="O63" s="32"/>
      <c r="P63" s="32"/>
      <c r="Q63" s="28" t="str">
        <f t="shared" si="17"/>
        <v>misc</v>
      </c>
      <c r="R63" s="27">
        <f t="shared" si="18"/>
        <v>6768.82</v>
      </c>
    </row>
    <row r="64" spans="1:18" ht="23.75" customHeight="1" x14ac:dyDescent="0.15">
      <c r="A64" s="34" t="s">
        <v>33</v>
      </c>
      <c r="B64" s="66">
        <v>6686.68</v>
      </c>
      <c r="C64" s="30" t="s">
        <v>34</v>
      </c>
      <c r="D64" s="32"/>
      <c r="E64" s="32"/>
      <c r="F64" s="31"/>
      <c r="G64" s="111"/>
      <c r="H64" s="20"/>
      <c r="I64" s="25" t="s">
        <v>19</v>
      </c>
      <c r="J64" s="26"/>
      <c r="K64" s="25" t="s">
        <v>19</v>
      </c>
      <c r="L64" s="67">
        <f t="shared" ref="L64:M70" si="22">B64</f>
        <v>6686.68</v>
      </c>
      <c r="M64" s="28" t="str">
        <f t="shared" si="22"/>
        <v>bend</v>
      </c>
      <c r="N64" s="23">
        <f>L64-L62</f>
        <v>8.1199999999998909</v>
      </c>
      <c r="O64" s="32"/>
      <c r="P64" s="32"/>
      <c r="Q64" s="32"/>
      <c r="R64" s="112"/>
    </row>
    <row r="65" spans="1:18" ht="25" customHeight="1" x14ac:dyDescent="0.15">
      <c r="A65" s="76"/>
      <c r="B65" s="69">
        <v>6719.75</v>
      </c>
      <c r="C65" s="77" t="s">
        <v>20</v>
      </c>
      <c r="D65" s="23">
        <f>B65-G65</f>
        <v>-53.979999999999563</v>
      </c>
      <c r="E65" s="24">
        <f>D65-D62</f>
        <v>0.42000000000007276</v>
      </c>
      <c r="F65" s="113" t="s">
        <v>20</v>
      </c>
      <c r="G65" s="114">
        <v>6773.73</v>
      </c>
      <c r="H65" s="115"/>
      <c r="I65" s="25" t="s">
        <v>19</v>
      </c>
      <c r="J65" s="26"/>
      <c r="K65" s="78" t="s">
        <v>19</v>
      </c>
      <c r="L65" s="69">
        <f t="shared" si="22"/>
        <v>6719.75</v>
      </c>
      <c r="M65" s="116" t="str">
        <f t="shared" si="22"/>
        <v>weld</v>
      </c>
      <c r="N65" s="117">
        <f>L65-L62</f>
        <v>41.1899999999996</v>
      </c>
      <c r="O65" s="118">
        <f>N65-P65</f>
        <v>0.42000000000007276</v>
      </c>
      <c r="P65" s="117">
        <f>R65-R62</f>
        <v>40.769999999999527</v>
      </c>
      <c r="Q65" s="119" t="str">
        <f>F65</f>
        <v>weld</v>
      </c>
      <c r="R65" s="120">
        <f>G65</f>
        <v>6773.73</v>
      </c>
    </row>
    <row r="66" spans="1:18" ht="24.5" customHeight="1" x14ac:dyDescent="0.15">
      <c r="A66" s="34" t="s">
        <v>46</v>
      </c>
      <c r="B66" s="74">
        <v>6719.77</v>
      </c>
      <c r="C66" s="30" t="s">
        <v>47</v>
      </c>
      <c r="D66" s="32"/>
      <c r="E66" s="32"/>
      <c r="F66" s="31"/>
      <c r="G66" s="121"/>
      <c r="H66" s="20"/>
      <c r="I66" s="25" t="s">
        <v>19</v>
      </c>
      <c r="J66" s="26"/>
      <c r="K66" s="25" t="s">
        <v>19</v>
      </c>
      <c r="L66" s="122">
        <f t="shared" si="22"/>
        <v>6719.77</v>
      </c>
      <c r="M66" s="123" t="str">
        <f t="shared" si="22"/>
        <v>pipe</v>
      </c>
      <c r="N66" s="124">
        <f>L66-L65</f>
        <v>2.0000000000436557E-2</v>
      </c>
      <c r="O66" s="125"/>
      <c r="P66" s="125"/>
      <c r="Q66" s="125"/>
      <c r="R66" s="126"/>
    </row>
    <row r="67" spans="1:18" ht="24" customHeight="1" x14ac:dyDescent="0.15">
      <c r="A67" s="20"/>
      <c r="B67" s="66">
        <v>6721.76</v>
      </c>
      <c r="C67" s="30" t="s">
        <v>20</v>
      </c>
      <c r="D67" s="23">
        <f>B67-G67</f>
        <v>-52.389999999999418</v>
      </c>
      <c r="E67" s="24">
        <f>D67-D65</f>
        <v>1.5900000000001455</v>
      </c>
      <c r="F67" s="68" t="s">
        <v>20</v>
      </c>
      <c r="G67" s="69">
        <v>6774.15</v>
      </c>
      <c r="H67" s="70"/>
      <c r="I67" s="25" t="s">
        <v>19</v>
      </c>
      <c r="J67" s="26"/>
      <c r="K67" s="25" t="s">
        <v>19</v>
      </c>
      <c r="L67" s="127">
        <f t="shared" si="22"/>
        <v>6721.76</v>
      </c>
      <c r="M67" s="123" t="str">
        <f t="shared" si="22"/>
        <v>weld</v>
      </c>
      <c r="N67" s="124">
        <f>L67-L65</f>
        <v>2.0100000000002183</v>
      </c>
      <c r="O67" s="128">
        <f>N67-P67</f>
        <v>1.5900000000001455</v>
      </c>
      <c r="P67" s="124">
        <f>R67-R65</f>
        <v>0.42000000000007276</v>
      </c>
      <c r="Q67" s="129" t="str">
        <f t="shared" ref="Q67:R73" si="23">F67</f>
        <v>weld</v>
      </c>
      <c r="R67" s="69">
        <f t="shared" si="23"/>
        <v>6774.15</v>
      </c>
    </row>
    <row r="68" spans="1:18" ht="24" customHeight="1" x14ac:dyDescent="0.15">
      <c r="A68" s="76"/>
      <c r="B68" s="69">
        <v>6758.22</v>
      </c>
      <c r="C68" s="77" t="s">
        <v>20</v>
      </c>
      <c r="D68" s="23">
        <f>B68-G68</f>
        <v>-18.289999999999964</v>
      </c>
      <c r="E68" s="23">
        <f>D68-D67</f>
        <v>34.099999999999454</v>
      </c>
      <c r="F68" s="30" t="s">
        <v>20</v>
      </c>
      <c r="G68" s="74">
        <v>6776.51</v>
      </c>
      <c r="H68" s="20"/>
      <c r="I68" s="25" t="s">
        <v>19</v>
      </c>
      <c r="J68" s="26"/>
      <c r="K68" s="78" t="s">
        <v>19</v>
      </c>
      <c r="L68" s="69">
        <f t="shared" si="22"/>
        <v>6758.22</v>
      </c>
      <c r="M68" s="130" t="str">
        <f t="shared" si="22"/>
        <v>weld</v>
      </c>
      <c r="N68" s="124">
        <f>L68-L67</f>
        <v>36.460000000000036</v>
      </c>
      <c r="O68" s="131">
        <f>N68-P68</f>
        <v>34.099999999999454</v>
      </c>
      <c r="P68" s="124">
        <f>R68-R67</f>
        <v>2.3600000000005821</v>
      </c>
      <c r="Q68" s="123" t="str">
        <f t="shared" si="23"/>
        <v>weld</v>
      </c>
      <c r="R68" s="132">
        <f t="shared" si="23"/>
        <v>6776.51</v>
      </c>
    </row>
    <row r="69" spans="1:18" ht="23.25" customHeight="1" x14ac:dyDescent="0.15">
      <c r="A69" s="110" t="s">
        <v>49</v>
      </c>
      <c r="B69" s="74">
        <v>6771.28</v>
      </c>
      <c r="C69" s="30" t="s">
        <v>43</v>
      </c>
      <c r="D69" s="23">
        <f>B69-G69</f>
        <v>-5.9200000000000728</v>
      </c>
      <c r="E69" s="32"/>
      <c r="F69" s="30" t="s">
        <v>43</v>
      </c>
      <c r="G69" s="29">
        <v>6777.2</v>
      </c>
      <c r="H69" s="110" t="s">
        <v>50</v>
      </c>
      <c r="I69" s="25" t="s">
        <v>19</v>
      </c>
      <c r="J69" s="26"/>
      <c r="K69" s="25" t="s">
        <v>19</v>
      </c>
      <c r="L69" s="122">
        <f t="shared" si="22"/>
        <v>6771.28</v>
      </c>
      <c r="M69" s="123" t="str">
        <f t="shared" si="22"/>
        <v>misc</v>
      </c>
      <c r="N69" s="133">
        <f>L69-L68</f>
        <v>13.059999999999491</v>
      </c>
      <c r="O69" s="32"/>
      <c r="P69" s="134">
        <f>R69-R68</f>
        <v>0.68999999999959982</v>
      </c>
      <c r="Q69" s="123" t="str">
        <f t="shared" si="23"/>
        <v>misc</v>
      </c>
      <c r="R69" s="135">
        <f t="shared" si="23"/>
        <v>6777.2</v>
      </c>
    </row>
    <row r="70" spans="1:18" ht="23.25" customHeight="1" x14ac:dyDescent="0.15">
      <c r="A70" s="110" t="s">
        <v>51</v>
      </c>
      <c r="B70" s="29">
        <v>6790.64</v>
      </c>
      <c r="C70" s="30" t="s">
        <v>43</v>
      </c>
      <c r="D70" s="23">
        <f>B70-G70</f>
        <v>12.420000000000073</v>
      </c>
      <c r="E70" s="32"/>
      <c r="F70" s="30" t="s">
        <v>43</v>
      </c>
      <c r="G70" s="66">
        <v>6778.22</v>
      </c>
      <c r="H70" s="110" t="s">
        <v>49</v>
      </c>
      <c r="I70" s="25" t="s">
        <v>19</v>
      </c>
      <c r="J70" s="26"/>
      <c r="K70" s="25" t="s">
        <v>19</v>
      </c>
      <c r="L70" s="136">
        <f t="shared" si="22"/>
        <v>6790.64</v>
      </c>
      <c r="M70" s="123" t="str">
        <f t="shared" si="22"/>
        <v>misc</v>
      </c>
      <c r="N70" s="137">
        <f>L70-L68</f>
        <v>32.420000000000073</v>
      </c>
      <c r="O70" s="138"/>
      <c r="P70" s="139">
        <f>R70-R68</f>
        <v>1.7100000000000364</v>
      </c>
      <c r="Q70" s="123" t="str">
        <f t="shared" si="23"/>
        <v>misc</v>
      </c>
      <c r="R70" s="140">
        <f t="shared" si="23"/>
        <v>6778.22</v>
      </c>
    </row>
    <row r="71" spans="1:18" ht="24.5" customHeight="1" x14ac:dyDescent="0.15">
      <c r="A71" s="82"/>
      <c r="B71" s="83"/>
      <c r="C71" s="141"/>
      <c r="D71" s="142"/>
      <c r="E71" s="142"/>
      <c r="F71" s="143" t="s">
        <v>20</v>
      </c>
      <c r="G71" s="69">
        <v>6809.11</v>
      </c>
      <c r="H71" s="144"/>
      <c r="I71" s="87" t="s">
        <v>19</v>
      </c>
      <c r="J71" s="88"/>
      <c r="K71" s="87" t="s">
        <v>19</v>
      </c>
      <c r="L71" s="145"/>
      <c r="M71" s="146"/>
      <c r="N71" s="146"/>
      <c r="O71" s="146"/>
      <c r="P71" s="147">
        <f>R71-R68</f>
        <v>32.599999999999454</v>
      </c>
      <c r="Q71" s="148" t="str">
        <f t="shared" si="23"/>
        <v>weld</v>
      </c>
      <c r="R71" s="69">
        <f t="shared" si="23"/>
        <v>6809.11</v>
      </c>
    </row>
    <row r="72" spans="1:18" ht="23.75" customHeight="1" x14ac:dyDescent="0.15">
      <c r="A72" s="149"/>
      <c r="B72" s="150">
        <v>6799.29</v>
      </c>
      <c r="C72" s="151" t="s">
        <v>20</v>
      </c>
      <c r="D72" s="152">
        <f>B72-G72</f>
        <v>-50.970000000000255</v>
      </c>
      <c r="E72" s="152">
        <f>D72-D68</f>
        <v>-32.680000000000291</v>
      </c>
      <c r="F72" s="151" t="s">
        <v>20</v>
      </c>
      <c r="G72" s="74">
        <v>6850.26</v>
      </c>
      <c r="H72" s="149"/>
      <c r="I72" s="153" t="s">
        <v>19</v>
      </c>
      <c r="J72" s="154"/>
      <c r="K72" s="153" t="s">
        <v>19</v>
      </c>
      <c r="L72" s="155">
        <f t="shared" ref="L72:L101" si="24">B72</f>
        <v>6799.29</v>
      </c>
      <c r="M72" s="156" t="str">
        <f t="shared" ref="M72:M101" si="25">C72</f>
        <v>weld</v>
      </c>
      <c r="N72" s="152">
        <f>L72-L68</f>
        <v>41.069999999999709</v>
      </c>
      <c r="O72" s="157">
        <f>N72-P72</f>
        <v>-8.0000000000836735E-2</v>
      </c>
      <c r="P72" s="152">
        <f>R72-R71</f>
        <v>41.150000000000546</v>
      </c>
      <c r="Q72" s="156" t="str">
        <f t="shared" si="23"/>
        <v>weld</v>
      </c>
      <c r="R72" s="75">
        <f t="shared" si="23"/>
        <v>6850.26</v>
      </c>
    </row>
    <row r="73" spans="1:18" ht="22.25" customHeight="1" x14ac:dyDescent="0.15">
      <c r="A73" s="20"/>
      <c r="B73" s="29">
        <v>6840.45</v>
      </c>
      <c r="C73" s="30" t="s">
        <v>20</v>
      </c>
      <c r="D73" s="23">
        <f>B73-G73</f>
        <v>-50.920000000000073</v>
      </c>
      <c r="E73" s="24">
        <f>D73-D72</f>
        <v>5.0000000000181899E-2</v>
      </c>
      <c r="F73" s="30" t="s">
        <v>20</v>
      </c>
      <c r="G73" s="29">
        <v>6891.37</v>
      </c>
      <c r="H73" s="20"/>
      <c r="I73" s="25" t="s">
        <v>19</v>
      </c>
      <c r="J73" s="26"/>
      <c r="K73" s="25" t="s">
        <v>19</v>
      </c>
      <c r="L73" s="27">
        <f t="shared" si="24"/>
        <v>6840.45</v>
      </c>
      <c r="M73" s="28" t="str">
        <f t="shared" si="25"/>
        <v>weld</v>
      </c>
      <c r="N73" s="23">
        <f>L73-L72</f>
        <v>41.159999999999854</v>
      </c>
      <c r="O73" s="24">
        <f>N73-P73</f>
        <v>5.0000000000181899E-2</v>
      </c>
      <c r="P73" s="23">
        <f>R73-R72</f>
        <v>41.109999999999673</v>
      </c>
      <c r="Q73" s="28" t="str">
        <f t="shared" si="23"/>
        <v>weld</v>
      </c>
      <c r="R73" s="27">
        <f t="shared" si="23"/>
        <v>6891.37</v>
      </c>
    </row>
    <row r="74" spans="1:18" ht="22.25" customHeight="1" x14ac:dyDescent="0.15">
      <c r="A74" s="110" t="s">
        <v>49</v>
      </c>
      <c r="B74" s="29">
        <v>6842.73</v>
      </c>
      <c r="C74" s="30" t="s">
        <v>43</v>
      </c>
      <c r="D74" s="32"/>
      <c r="E74" s="32"/>
      <c r="F74" s="31"/>
      <c r="G74" s="29"/>
      <c r="H74" s="20"/>
      <c r="I74" s="25" t="s">
        <v>19</v>
      </c>
      <c r="J74" s="26"/>
      <c r="K74" s="25" t="s">
        <v>19</v>
      </c>
      <c r="L74" s="27">
        <f t="shared" si="24"/>
        <v>6842.73</v>
      </c>
      <c r="M74" s="28" t="str">
        <f t="shared" si="25"/>
        <v>misc</v>
      </c>
      <c r="N74" s="32"/>
      <c r="O74" s="32"/>
      <c r="P74" s="32"/>
      <c r="Q74" s="32"/>
      <c r="R74" s="32"/>
    </row>
    <row r="75" spans="1:18" ht="22.25" customHeight="1" x14ac:dyDescent="0.15">
      <c r="A75" s="20"/>
      <c r="B75" s="29">
        <v>6843.47</v>
      </c>
      <c r="C75" s="30" t="s">
        <v>20</v>
      </c>
      <c r="D75" s="23">
        <f>B75-G75</f>
        <v>-50.889999999999418</v>
      </c>
      <c r="E75" s="24">
        <f>D75-D73</f>
        <v>3.0000000000654836E-2</v>
      </c>
      <c r="F75" s="30" t="s">
        <v>20</v>
      </c>
      <c r="G75" s="29">
        <v>6894.36</v>
      </c>
      <c r="H75" s="20"/>
      <c r="I75" s="25" t="s">
        <v>19</v>
      </c>
      <c r="J75" s="26"/>
      <c r="K75" s="25" t="s">
        <v>19</v>
      </c>
      <c r="L75" s="27">
        <f t="shared" si="24"/>
        <v>6843.47</v>
      </c>
      <c r="M75" s="28" t="str">
        <f t="shared" si="25"/>
        <v>weld</v>
      </c>
      <c r="N75" s="23">
        <f>L75-L73</f>
        <v>3.0200000000004366</v>
      </c>
      <c r="O75" s="24">
        <f>N75-P75</f>
        <v>3.0000000000654836E-2</v>
      </c>
      <c r="P75" s="23">
        <f>R75-R73</f>
        <v>2.9899999999997817</v>
      </c>
      <c r="Q75" s="28" t="str">
        <f>F75</f>
        <v>weld</v>
      </c>
      <c r="R75" s="27">
        <f>G75</f>
        <v>6894.36</v>
      </c>
    </row>
    <row r="76" spans="1:18" ht="22.25" customHeight="1" x14ac:dyDescent="0.15">
      <c r="A76" s="34" t="s">
        <v>46</v>
      </c>
      <c r="B76" s="29">
        <v>6843.49</v>
      </c>
      <c r="C76" s="30" t="s">
        <v>47</v>
      </c>
      <c r="D76" s="32"/>
      <c r="E76" s="32"/>
      <c r="F76" s="31"/>
      <c r="G76" s="29"/>
      <c r="H76" s="20"/>
      <c r="I76" s="25" t="s">
        <v>19</v>
      </c>
      <c r="J76" s="26"/>
      <c r="K76" s="25" t="s">
        <v>19</v>
      </c>
      <c r="L76" s="27">
        <f t="shared" si="24"/>
        <v>6843.49</v>
      </c>
      <c r="M76" s="28" t="str">
        <f t="shared" si="25"/>
        <v>pipe</v>
      </c>
      <c r="N76" s="23">
        <f>L76-L75</f>
        <v>1.9999999999527063E-2</v>
      </c>
      <c r="O76" s="32"/>
      <c r="P76" s="32"/>
      <c r="Q76" s="32"/>
      <c r="R76" s="32"/>
    </row>
    <row r="77" spans="1:18" ht="22.25" customHeight="1" x14ac:dyDescent="0.15">
      <c r="A77" s="20"/>
      <c r="B77" s="29">
        <v>6889.24</v>
      </c>
      <c r="C77" s="30" t="s">
        <v>20</v>
      </c>
      <c r="D77" s="23">
        <f t="shared" ref="D77:D94" si="26">B77-G77</f>
        <v>-50.100000000000364</v>
      </c>
      <c r="E77" s="24">
        <f>D77-D75</f>
        <v>0.78999999999905413</v>
      </c>
      <c r="F77" s="30" t="s">
        <v>20</v>
      </c>
      <c r="G77" s="29">
        <v>6939.34</v>
      </c>
      <c r="H77" s="20"/>
      <c r="I77" s="25" t="s">
        <v>19</v>
      </c>
      <c r="J77" s="26"/>
      <c r="K77" s="25" t="s">
        <v>19</v>
      </c>
      <c r="L77" s="27">
        <f t="shared" si="24"/>
        <v>6889.24</v>
      </c>
      <c r="M77" s="28" t="str">
        <f t="shared" si="25"/>
        <v>weld</v>
      </c>
      <c r="N77" s="23">
        <f>L77-L75</f>
        <v>45.769999999999527</v>
      </c>
      <c r="O77" s="24">
        <f t="shared" ref="O77:O94" si="27">N77-P77</f>
        <v>0.78999999999905413</v>
      </c>
      <c r="P77" s="23">
        <f>R77-R75</f>
        <v>44.980000000000473</v>
      </c>
      <c r="Q77" s="28" t="str">
        <f t="shared" ref="Q77:Q94" si="28">F77</f>
        <v>weld</v>
      </c>
      <c r="R77" s="27">
        <f t="shared" ref="R77:R94" si="29">G77</f>
        <v>6939.34</v>
      </c>
    </row>
    <row r="78" spans="1:18" ht="22.25" customHeight="1" x14ac:dyDescent="0.15">
      <c r="A78" s="20"/>
      <c r="B78" s="29">
        <v>6935.15</v>
      </c>
      <c r="C78" s="30" t="s">
        <v>20</v>
      </c>
      <c r="D78" s="23">
        <f t="shared" si="26"/>
        <v>-49.520000000000437</v>
      </c>
      <c r="E78" s="24">
        <f t="shared" ref="E78:E94" si="30">D78-D77</f>
        <v>0.57999999999992724</v>
      </c>
      <c r="F78" s="30" t="s">
        <v>20</v>
      </c>
      <c r="G78" s="29">
        <v>6984.67</v>
      </c>
      <c r="H78" s="20"/>
      <c r="I78" s="25" t="s">
        <v>19</v>
      </c>
      <c r="J78" s="26"/>
      <c r="K78" s="25" t="s">
        <v>19</v>
      </c>
      <c r="L78" s="27">
        <f t="shared" si="24"/>
        <v>6935.15</v>
      </c>
      <c r="M78" s="28" t="str">
        <f t="shared" si="25"/>
        <v>weld</v>
      </c>
      <c r="N78" s="23">
        <f>L78-L77</f>
        <v>45.909999999999854</v>
      </c>
      <c r="O78" s="24">
        <f t="shared" si="27"/>
        <v>0.57999999999992724</v>
      </c>
      <c r="P78" s="23">
        <f>R78-R77</f>
        <v>45.329999999999927</v>
      </c>
      <c r="Q78" s="28" t="str">
        <f t="shared" si="28"/>
        <v>weld</v>
      </c>
      <c r="R78" s="27">
        <f t="shared" si="29"/>
        <v>6984.67</v>
      </c>
    </row>
    <row r="79" spans="1:18" ht="22.25" customHeight="1" x14ac:dyDescent="0.15">
      <c r="A79" s="20"/>
      <c r="B79" s="29">
        <v>6980.36</v>
      </c>
      <c r="C79" s="30" t="s">
        <v>20</v>
      </c>
      <c r="D79" s="23">
        <f t="shared" si="26"/>
        <v>-49.180000000000291</v>
      </c>
      <c r="E79" s="24">
        <f t="shared" si="30"/>
        <v>0.34000000000014552</v>
      </c>
      <c r="F79" s="30" t="s">
        <v>20</v>
      </c>
      <c r="G79" s="29">
        <v>7029.54</v>
      </c>
      <c r="H79" s="20"/>
      <c r="I79" s="25" t="s">
        <v>19</v>
      </c>
      <c r="J79" s="26"/>
      <c r="K79" s="25" t="s">
        <v>19</v>
      </c>
      <c r="L79" s="27">
        <f t="shared" si="24"/>
        <v>6980.36</v>
      </c>
      <c r="M79" s="28" t="str">
        <f t="shared" si="25"/>
        <v>weld</v>
      </c>
      <c r="N79" s="23">
        <f>L79-L78</f>
        <v>45.210000000000036</v>
      </c>
      <c r="O79" s="24">
        <f t="shared" si="27"/>
        <v>0.34000000000014552</v>
      </c>
      <c r="P79" s="23">
        <f>R79-R78</f>
        <v>44.869999999999891</v>
      </c>
      <c r="Q79" s="28" t="str">
        <f t="shared" si="28"/>
        <v>weld</v>
      </c>
      <c r="R79" s="27">
        <f t="shared" si="29"/>
        <v>7029.54</v>
      </c>
    </row>
    <row r="80" spans="1:18" ht="22.25" customHeight="1" x14ac:dyDescent="0.15">
      <c r="A80" s="20"/>
      <c r="B80" s="29">
        <v>7025.61</v>
      </c>
      <c r="C80" s="30" t="s">
        <v>20</v>
      </c>
      <c r="D80" s="23">
        <f t="shared" si="26"/>
        <v>-48.950000000000728</v>
      </c>
      <c r="E80" s="24">
        <f t="shared" si="30"/>
        <v>0.22999999999956344</v>
      </c>
      <c r="F80" s="30" t="s">
        <v>20</v>
      </c>
      <c r="G80" s="29">
        <v>7074.56</v>
      </c>
      <c r="H80" s="20"/>
      <c r="I80" s="25" t="s">
        <v>19</v>
      </c>
      <c r="J80" s="26"/>
      <c r="K80" s="25" t="s">
        <v>19</v>
      </c>
      <c r="L80" s="27">
        <f t="shared" si="24"/>
        <v>7025.61</v>
      </c>
      <c r="M80" s="28" t="str">
        <f t="shared" si="25"/>
        <v>weld</v>
      </c>
      <c r="N80" s="23">
        <f>L80-L79</f>
        <v>45.25</v>
      </c>
      <c r="O80" s="24">
        <f t="shared" si="27"/>
        <v>0.22999999999956344</v>
      </c>
      <c r="P80" s="23">
        <f>R80-R79</f>
        <v>45.020000000000437</v>
      </c>
      <c r="Q80" s="28" t="str">
        <f t="shared" si="28"/>
        <v>weld</v>
      </c>
      <c r="R80" s="27">
        <f t="shared" si="29"/>
        <v>7074.56</v>
      </c>
    </row>
    <row r="81" spans="1:18" ht="22.25" customHeight="1" x14ac:dyDescent="0.15">
      <c r="A81" s="59" t="s">
        <v>33</v>
      </c>
      <c r="B81" s="29">
        <v>7055.8</v>
      </c>
      <c r="C81" s="30" t="s">
        <v>34</v>
      </c>
      <c r="D81" s="23">
        <f t="shared" si="26"/>
        <v>-50.9399999999996</v>
      </c>
      <c r="E81" s="24">
        <f t="shared" si="30"/>
        <v>-1.9899999999988722</v>
      </c>
      <c r="F81" s="30" t="s">
        <v>34</v>
      </c>
      <c r="G81" s="29">
        <v>7106.74</v>
      </c>
      <c r="H81" s="59" t="s">
        <v>33</v>
      </c>
      <c r="I81" s="25" t="s">
        <v>19</v>
      </c>
      <c r="J81" s="26"/>
      <c r="K81" s="25" t="s">
        <v>19</v>
      </c>
      <c r="L81" s="27">
        <f t="shared" si="24"/>
        <v>7055.8</v>
      </c>
      <c r="M81" s="28" t="str">
        <f t="shared" si="25"/>
        <v>bend</v>
      </c>
      <c r="N81" s="23">
        <f>L81-L80</f>
        <v>30.190000000000509</v>
      </c>
      <c r="O81" s="24">
        <f t="shared" si="27"/>
        <v>-1.9899999999988722</v>
      </c>
      <c r="P81" s="23">
        <f>R81-R80</f>
        <v>32.179999999999382</v>
      </c>
      <c r="Q81" s="28" t="str">
        <f t="shared" si="28"/>
        <v>bend</v>
      </c>
      <c r="R81" s="27">
        <f t="shared" si="29"/>
        <v>7106.74</v>
      </c>
    </row>
    <row r="82" spans="1:18" ht="22.25" customHeight="1" x14ac:dyDescent="0.15">
      <c r="A82" s="20"/>
      <c r="B82" s="29">
        <v>7068.84</v>
      </c>
      <c r="C82" s="30" t="s">
        <v>20</v>
      </c>
      <c r="D82" s="23">
        <f t="shared" si="26"/>
        <v>-48.659999999999854</v>
      </c>
      <c r="E82" s="24">
        <f t="shared" si="30"/>
        <v>2.2799999999997453</v>
      </c>
      <c r="F82" s="30" t="s">
        <v>20</v>
      </c>
      <c r="G82" s="29">
        <v>7117.5</v>
      </c>
      <c r="H82" s="20"/>
      <c r="I82" s="25" t="s">
        <v>19</v>
      </c>
      <c r="J82" s="26"/>
      <c r="K82" s="25" t="s">
        <v>19</v>
      </c>
      <c r="L82" s="27">
        <f t="shared" si="24"/>
        <v>7068.84</v>
      </c>
      <c r="M82" s="28" t="str">
        <f t="shared" si="25"/>
        <v>weld</v>
      </c>
      <c r="N82" s="23">
        <f>L82-L80</f>
        <v>43.230000000000473</v>
      </c>
      <c r="O82" s="24">
        <f t="shared" si="27"/>
        <v>0.29000000000087311</v>
      </c>
      <c r="P82" s="23">
        <f>R82-R80</f>
        <v>42.9399999999996</v>
      </c>
      <c r="Q82" s="28" t="str">
        <f t="shared" si="28"/>
        <v>weld</v>
      </c>
      <c r="R82" s="27">
        <f t="shared" si="29"/>
        <v>7117.5</v>
      </c>
    </row>
    <row r="83" spans="1:18" ht="22.25" customHeight="1" x14ac:dyDescent="0.15">
      <c r="A83" s="59" t="s">
        <v>33</v>
      </c>
      <c r="B83" s="29">
        <v>7080.18</v>
      </c>
      <c r="C83" s="30" t="s">
        <v>34</v>
      </c>
      <c r="D83" s="23">
        <f t="shared" si="26"/>
        <v>-47.659999999999854</v>
      </c>
      <c r="E83" s="24">
        <f t="shared" si="30"/>
        <v>1</v>
      </c>
      <c r="F83" s="30" t="s">
        <v>34</v>
      </c>
      <c r="G83" s="29">
        <v>7127.84</v>
      </c>
      <c r="H83" s="59" t="s">
        <v>33</v>
      </c>
      <c r="I83" s="25" t="s">
        <v>19</v>
      </c>
      <c r="J83" s="26"/>
      <c r="K83" s="25" t="s">
        <v>19</v>
      </c>
      <c r="L83" s="27">
        <f t="shared" si="24"/>
        <v>7080.18</v>
      </c>
      <c r="M83" s="28" t="str">
        <f t="shared" si="25"/>
        <v>bend</v>
      </c>
      <c r="N83" s="23">
        <f>L83-L82</f>
        <v>11.340000000000146</v>
      </c>
      <c r="O83" s="24">
        <f t="shared" si="27"/>
        <v>1</v>
      </c>
      <c r="P83" s="23">
        <f>R83-R82</f>
        <v>10.340000000000146</v>
      </c>
      <c r="Q83" s="28" t="str">
        <f t="shared" si="28"/>
        <v>bend</v>
      </c>
      <c r="R83" s="27">
        <f t="shared" si="29"/>
        <v>7127.84</v>
      </c>
    </row>
    <row r="84" spans="1:18" ht="22.25" customHeight="1" x14ac:dyDescent="0.15">
      <c r="A84" s="20"/>
      <c r="B84" s="29">
        <v>7114.03</v>
      </c>
      <c r="C84" s="30" t="s">
        <v>20</v>
      </c>
      <c r="D84" s="23">
        <f t="shared" si="26"/>
        <v>-48.570000000000618</v>
      </c>
      <c r="E84" s="24">
        <f t="shared" si="30"/>
        <v>-0.91000000000076398</v>
      </c>
      <c r="F84" s="30" t="s">
        <v>20</v>
      </c>
      <c r="G84" s="29">
        <v>7162.6</v>
      </c>
      <c r="H84" s="20"/>
      <c r="I84" s="25" t="s">
        <v>19</v>
      </c>
      <c r="J84" s="26"/>
      <c r="K84" s="25" t="s">
        <v>19</v>
      </c>
      <c r="L84" s="27">
        <f t="shared" si="24"/>
        <v>7114.03</v>
      </c>
      <c r="M84" s="28" t="str">
        <f t="shared" si="25"/>
        <v>weld</v>
      </c>
      <c r="N84" s="23">
        <f>L84-L82</f>
        <v>45.1899999999996</v>
      </c>
      <c r="O84" s="24">
        <f t="shared" si="27"/>
        <v>8.9999999999236024E-2</v>
      </c>
      <c r="P84" s="23">
        <f>R84-R82</f>
        <v>45.100000000000364</v>
      </c>
      <c r="Q84" s="28" t="str">
        <f t="shared" si="28"/>
        <v>weld</v>
      </c>
      <c r="R84" s="27">
        <f t="shared" si="29"/>
        <v>7162.6</v>
      </c>
    </row>
    <row r="85" spans="1:18" ht="22.25" customHeight="1" x14ac:dyDescent="0.15">
      <c r="A85" s="20"/>
      <c r="B85" s="29">
        <v>7159.27</v>
      </c>
      <c r="C85" s="30" t="s">
        <v>20</v>
      </c>
      <c r="D85" s="23">
        <f t="shared" si="26"/>
        <v>-48.4399999999996</v>
      </c>
      <c r="E85" s="24">
        <f t="shared" si="30"/>
        <v>0.13000000000101863</v>
      </c>
      <c r="F85" s="30" t="s">
        <v>20</v>
      </c>
      <c r="G85" s="29">
        <v>7207.71</v>
      </c>
      <c r="H85" s="20"/>
      <c r="I85" s="25" t="s">
        <v>19</v>
      </c>
      <c r="J85" s="26"/>
      <c r="K85" s="25" t="s">
        <v>19</v>
      </c>
      <c r="L85" s="27">
        <f t="shared" si="24"/>
        <v>7159.27</v>
      </c>
      <c r="M85" s="28" t="str">
        <f t="shared" si="25"/>
        <v>weld</v>
      </c>
      <c r="N85" s="23">
        <f>L85-L84</f>
        <v>45.240000000000691</v>
      </c>
      <c r="O85" s="24">
        <f t="shared" si="27"/>
        <v>0.13000000000101863</v>
      </c>
      <c r="P85" s="23">
        <f>R85-R84</f>
        <v>45.109999999999673</v>
      </c>
      <c r="Q85" s="28" t="str">
        <f t="shared" si="28"/>
        <v>weld</v>
      </c>
      <c r="R85" s="27">
        <f t="shared" si="29"/>
        <v>7207.71</v>
      </c>
    </row>
    <row r="86" spans="1:18" ht="22.25" customHeight="1" x14ac:dyDescent="0.15">
      <c r="A86" s="20"/>
      <c r="B86" s="29">
        <v>7204.59</v>
      </c>
      <c r="C86" s="30" t="s">
        <v>20</v>
      </c>
      <c r="D86" s="23">
        <f t="shared" si="26"/>
        <v>-48.220000000000255</v>
      </c>
      <c r="E86" s="24">
        <f t="shared" si="30"/>
        <v>0.21999999999934516</v>
      </c>
      <c r="F86" s="30" t="s">
        <v>20</v>
      </c>
      <c r="G86" s="29">
        <v>7252.81</v>
      </c>
      <c r="H86" s="20"/>
      <c r="I86" s="25" t="s">
        <v>19</v>
      </c>
      <c r="J86" s="26"/>
      <c r="K86" s="25" t="s">
        <v>19</v>
      </c>
      <c r="L86" s="27">
        <f t="shared" si="24"/>
        <v>7204.59</v>
      </c>
      <c r="M86" s="28" t="str">
        <f t="shared" si="25"/>
        <v>weld</v>
      </c>
      <c r="N86" s="23">
        <f>L86-L85</f>
        <v>45.319999999999709</v>
      </c>
      <c r="O86" s="24">
        <f t="shared" si="27"/>
        <v>0.21999999999934516</v>
      </c>
      <c r="P86" s="23">
        <f>R86-R85</f>
        <v>45.100000000000364</v>
      </c>
      <c r="Q86" s="28" t="str">
        <f t="shared" si="28"/>
        <v>weld</v>
      </c>
      <c r="R86" s="27">
        <f t="shared" si="29"/>
        <v>7252.81</v>
      </c>
    </row>
    <row r="87" spans="1:18" ht="22.25" customHeight="1" x14ac:dyDescent="0.15">
      <c r="A87" s="59" t="s">
        <v>36</v>
      </c>
      <c r="B87" s="29">
        <v>7240.85</v>
      </c>
      <c r="C87" s="30" t="s">
        <v>34</v>
      </c>
      <c r="D87" s="23">
        <f t="shared" si="26"/>
        <v>-48.670000000000073</v>
      </c>
      <c r="E87" s="24">
        <f t="shared" si="30"/>
        <v>-0.4499999999998181</v>
      </c>
      <c r="F87" s="30" t="s">
        <v>34</v>
      </c>
      <c r="G87" s="29">
        <v>7289.52</v>
      </c>
      <c r="H87" s="59" t="s">
        <v>36</v>
      </c>
      <c r="I87" s="25" t="s">
        <v>19</v>
      </c>
      <c r="J87" s="26"/>
      <c r="K87" s="25" t="s">
        <v>19</v>
      </c>
      <c r="L87" s="27">
        <f t="shared" si="24"/>
        <v>7240.85</v>
      </c>
      <c r="M87" s="28" t="str">
        <f t="shared" si="25"/>
        <v>bend</v>
      </c>
      <c r="N87" s="23">
        <f>L87-L86</f>
        <v>36.260000000000218</v>
      </c>
      <c r="O87" s="24">
        <f t="shared" si="27"/>
        <v>-0.4499999999998181</v>
      </c>
      <c r="P87" s="23">
        <f>R87-R86</f>
        <v>36.710000000000036</v>
      </c>
      <c r="Q87" s="28" t="str">
        <f t="shared" si="28"/>
        <v>bend</v>
      </c>
      <c r="R87" s="27">
        <f t="shared" si="29"/>
        <v>7289.52</v>
      </c>
    </row>
    <row r="88" spans="1:18" ht="22.25" customHeight="1" x14ac:dyDescent="0.15">
      <c r="A88" s="20"/>
      <c r="B88" s="29">
        <v>7249.75</v>
      </c>
      <c r="C88" s="30" t="s">
        <v>20</v>
      </c>
      <c r="D88" s="23">
        <f t="shared" si="26"/>
        <v>-48.069999999999709</v>
      </c>
      <c r="E88" s="24">
        <f t="shared" si="30"/>
        <v>0.6000000000003638</v>
      </c>
      <c r="F88" s="30" t="s">
        <v>20</v>
      </c>
      <c r="G88" s="29">
        <v>7297.82</v>
      </c>
      <c r="H88" s="20"/>
      <c r="I88" s="25" t="s">
        <v>19</v>
      </c>
      <c r="J88" s="26"/>
      <c r="K88" s="25" t="s">
        <v>19</v>
      </c>
      <c r="L88" s="27">
        <f t="shared" si="24"/>
        <v>7249.75</v>
      </c>
      <c r="M88" s="28" t="str">
        <f t="shared" si="25"/>
        <v>weld</v>
      </c>
      <c r="N88" s="23">
        <f>L88-L86</f>
        <v>45.159999999999854</v>
      </c>
      <c r="O88" s="24">
        <f t="shared" si="27"/>
        <v>0.1500000000005457</v>
      </c>
      <c r="P88" s="23">
        <f>R88-R86</f>
        <v>45.009999999999309</v>
      </c>
      <c r="Q88" s="28" t="str">
        <f t="shared" si="28"/>
        <v>weld</v>
      </c>
      <c r="R88" s="27">
        <f t="shared" si="29"/>
        <v>7297.82</v>
      </c>
    </row>
    <row r="89" spans="1:18" ht="22.25" customHeight="1" x14ac:dyDescent="0.15">
      <c r="A89" s="59" t="s">
        <v>36</v>
      </c>
      <c r="B89" s="29">
        <v>7285.96</v>
      </c>
      <c r="C89" s="30" t="s">
        <v>34</v>
      </c>
      <c r="D89" s="23">
        <f t="shared" si="26"/>
        <v>-48.769999999999527</v>
      </c>
      <c r="E89" s="24">
        <f t="shared" si="30"/>
        <v>-0.6999999999998181</v>
      </c>
      <c r="F89" s="30" t="s">
        <v>34</v>
      </c>
      <c r="G89" s="29">
        <v>7334.73</v>
      </c>
      <c r="H89" s="59" t="s">
        <v>36</v>
      </c>
      <c r="I89" s="25" t="s">
        <v>19</v>
      </c>
      <c r="J89" s="26"/>
      <c r="K89" s="25" t="s">
        <v>19</v>
      </c>
      <c r="L89" s="27">
        <f t="shared" si="24"/>
        <v>7285.96</v>
      </c>
      <c r="M89" s="28" t="str">
        <f t="shared" si="25"/>
        <v>bend</v>
      </c>
      <c r="N89" s="23">
        <f>L89-L88</f>
        <v>36.210000000000036</v>
      </c>
      <c r="O89" s="24">
        <f t="shared" si="27"/>
        <v>-0.6999999999998181</v>
      </c>
      <c r="P89" s="23">
        <f>R89-R88</f>
        <v>36.909999999999854</v>
      </c>
      <c r="Q89" s="28" t="str">
        <f t="shared" si="28"/>
        <v>bend</v>
      </c>
      <c r="R89" s="27">
        <f t="shared" si="29"/>
        <v>7334.73</v>
      </c>
    </row>
    <row r="90" spans="1:18" ht="22.25" customHeight="1" x14ac:dyDescent="0.15">
      <c r="A90" s="20"/>
      <c r="B90" s="29">
        <v>7295.12</v>
      </c>
      <c r="C90" s="30" t="s">
        <v>20</v>
      </c>
      <c r="D90" s="23">
        <f t="shared" si="26"/>
        <v>-47.859999999999673</v>
      </c>
      <c r="E90" s="24">
        <f t="shared" si="30"/>
        <v>0.90999999999985448</v>
      </c>
      <c r="F90" s="30" t="s">
        <v>20</v>
      </c>
      <c r="G90" s="29">
        <v>7342.98</v>
      </c>
      <c r="H90" s="20"/>
      <c r="I90" s="25" t="s">
        <v>19</v>
      </c>
      <c r="J90" s="26"/>
      <c r="K90" s="25" t="s">
        <v>19</v>
      </c>
      <c r="L90" s="27">
        <f t="shared" si="24"/>
        <v>7295.12</v>
      </c>
      <c r="M90" s="28" t="str">
        <f t="shared" si="25"/>
        <v>weld</v>
      </c>
      <c r="N90" s="23">
        <f>L90-L88</f>
        <v>45.369999999999891</v>
      </c>
      <c r="O90" s="24">
        <f t="shared" si="27"/>
        <v>0.21000000000003638</v>
      </c>
      <c r="P90" s="23">
        <f>R90-R88</f>
        <v>45.159999999999854</v>
      </c>
      <c r="Q90" s="28" t="str">
        <f t="shared" si="28"/>
        <v>weld</v>
      </c>
      <c r="R90" s="27">
        <f t="shared" si="29"/>
        <v>7342.98</v>
      </c>
    </row>
    <row r="91" spans="1:18" ht="22.25" customHeight="1" x14ac:dyDescent="0.15">
      <c r="A91" s="20"/>
      <c r="B91" s="29">
        <v>7340.33</v>
      </c>
      <c r="C91" s="30" t="s">
        <v>20</v>
      </c>
      <c r="D91" s="23">
        <f t="shared" si="26"/>
        <v>-47.829999999999927</v>
      </c>
      <c r="E91" s="24">
        <f t="shared" si="30"/>
        <v>2.9999999999745341E-2</v>
      </c>
      <c r="F91" s="30" t="s">
        <v>20</v>
      </c>
      <c r="G91" s="29">
        <v>7388.16</v>
      </c>
      <c r="H91" s="20"/>
      <c r="I91" s="25" t="s">
        <v>19</v>
      </c>
      <c r="J91" s="26"/>
      <c r="K91" s="25" t="s">
        <v>19</v>
      </c>
      <c r="L91" s="27">
        <f t="shared" si="24"/>
        <v>7340.33</v>
      </c>
      <c r="M91" s="28" t="str">
        <f t="shared" si="25"/>
        <v>weld</v>
      </c>
      <c r="N91" s="23">
        <f>L91-L90</f>
        <v>45.210000000000036</v>
      </c>
      <c r="O91" s="24">
        <f t="shared" si="27"/>
        <v>2.9999999999745341E-2</v>
      </c>
      <c r="P91" s="23">
        <f>R91-R90</f>
        <v>45.180000000000291</v>
      </c>
      <c r="Q91" s="28" t="str">
        <f t="shared" si="28"/>
        <v>weld</v>
      </c>
      <c r="R91" s="27">
        <f t="shared" si="29"/>
        <v>7388.16</v>
      </c>
    </row>
    <row r="92" spans="1:18" ht="22.25" customHeight="1" x14ac:dyDescent="0.15">
      <c r="A92" s="20"/>
      <c r="B92" s="29">
        <v>7385.65</v>
      </c>
      <c r="C92" s="30" t="s">
        <v>20</v>
      </c>
      <c r="D92" s="23">
        <f t="shared" si="26"/>
        <v>-47.640000000000327</v>
      </c>
      <c r="E92" s="24">
        <f t="shared" si="30"/>
        <v>0.18999999999959982</v>
      </c>
      <c r="F92" s="30" t="s">
        <v>20</v>
      </c>
      <c r="G92" s="29">
        <v>7433.29</v>
      </c>
      <c r="H92" s="20"/>
      <c r="I92" s="25" t="s">
        <v>19</v>
      </c>
      <c r="J92" s="26"/>
      <c r="K92" s="25" t="s">
        <v>19</v>
      </c>
      <c r="L92" s="27">
        <f t="shared" si="24"/>
        <v>7385.65</v>
      </c>
      <c r="M92" s="28" t="str">
        <f t="shared" si="25"/>
        <v>weld</v>
      </c>
      <c r="N92" s="23">
        <f>L92-L91</f>
        <v>45.319999999999709</v>
      </c>
      <c r="O92" s="24">
        <f t="shared" si="27"/>
        <v>0.18999999999959982</v>
      </c>
      <c r="P92" s="23">
        <f>R92-R91</f>
        <v>45.130000000000109</v>
      </c>
      <c r="Q92" s="28" t="str">
        <f t="shared" si="28"/>
        <v>weld</v>
      </c>
      <c r="R92" s="27">
        <f t="shared" si="29"/>
        <v>7433.29</v>
      </c>
    </row>
    <row r="93" spans="1:18" ht="22.25" customHeight="1" x14ac:dyDescent="0.15">
      <c r="A93" s="20"/>
      <c r="B93" s="29">
        <v>7430.9</v>
      </c>
      <c r="C93" s="30" t="s">
        <v>20</v>
      </c>
      <c r="D93" s="23">
        <f t="shared" si="26"/>
        <v>-47.470000000000255</v>
      </c>
      <c r="E93" s="24">
        <f t="shared" si="30"/>
        <v>0.17000000000007276</v>
      </c>
      <c r="F93" s="30" t="s">
        <v>20</v>
      </c>
      <c r="G93" s="29">
        <v>7478.37</v>
      </c>
      <c r="H93" s="20"/>
      <c r="I93" s="25" t="s">
        <v>19</v>
      </c>
      <c r="J93" s="26"/>
      <c r="K93" s="25" t="s">
        <v>19</v>
      </c>
      <c r="L93" s="27">
        <f t="shared" si="24"/>
        <v>7430.9</v>
      </c>
      <c r="M93" s="28" t="str">
        <f t="shared" si="25"/>
        <v>weld</v>
      </c>
      <c r="N93" s="23">
        <f>L93-L92</f>
        <v>45.25</v>
      </c>
      <c r="O93" s="24">
        <f t="shared" si="27"/>
        <v>0.17000000000007276</v>
      </c>
      <c r="P93" s="23">
        <f>R93-R92</f>
        <v>45.079999999999927</v>
      </c>
      <c r="Q93" s="28" t="str">
        <f t="shared" si="28"/>
        <v>weld</v>
      </c>
      <c r="R93" s="27">
        <f t="shared" si="29"/>
        <v>7478.37</v>
      </c>
    </row>
    <row r="94" spans="1:18" ht="22.25" customHeight="1" x14ac:dyDescent="0.15">
      <c r="A94" s="20"/>
      <c r="B94" s="29">
        <v>7476.21</v>
      </c>
      <c r="C94" s="30" t="s">
        <v>20</v>
      </c>
      <c r="D94" s="23">
        <f t="shared" si="26"/>
        <v>-47.229999999999563</v>
      </c>
      <c r="E94" s="24">
        <f t="shared" si="30"/>
        <v>0.24000000000069122</v>
      </c>
      <c r="F94" s="30" t="s">
        <v>20</v>
      </c>
      <c r="G94" s="29">
        <v>7523.44</v>
      </c>
      <c r="H94" s="20"/>
      <c r="I94" s="25" t="s">
        <v>19</v>
      </c>
      <c r="J94" s="26"/>
      <c r="K94" s="25" t="s">
        <v>19</v>
      </c>
      <c r="L94" s="27">
        <f t="shared" si="24"/>
        <v>7476.21</v>
      </c>
      <c r="M94" s="28" t="str">
        <f t="shared" si="25"/>
        <v>weld</v>
      </c>
      <c r="N94" s="23">
        <f>L94-L93</f>
        <v>45.3100000000004</v>
      </c>
      <c r="O94" s="24">
        <f t="shared" si="27"/>
        <v>0.24000000000069122</v>
      </c>
      <c r="P94" s="23">
        <f>R94-R93</f>
        <v>45.069999999999709</v>
      </c>
      <c r="Q94" s="28" t="str">
        <f t="shared" si="28"/>
        <v>weld</v>
      </c>
      <c r="R94" s="27">
        <f t="shared" si="29"/>
        <v>7523.44</v>
      </c>
    </row>
    <row r="95" spans="1:18" ht="22.25" customHeight="1" x14ac:dyDescent="0.15">
      <c r="A95" s="110" t="s">
        <v>51</v>
      </c>
      <c r="B95" s="29">
        <v>7521.2</v>
      </c>
      <c r="C95" s="30" t="s">
        <v>43</v>
      </c>
      <c r="D95" s="32"/>
      <c r="E95" s="32"/>
      <c r="F95" s="31"/>
      <c r="G95" s="29"/>
      <c r="H95" s="20"/>
      <c r="I95" s="25" t="s">
        <v>19</v>
      </c>
      <c r="J95" s="26"/>
      <c r="K95" s="25" t="s">
        <v>19</v>
      </c>
      <c r="L95" s="27">
        <f t="shared" si="24"/>
        <v>7521.2</v>
      </c>
      <c r="M95" s="28" t="str">
        <f t="shared" si="25"/>
        <v>misc</v>
      </c>
      <c r="N95" s="23">
        <f>L95-L94</f>
        <v>44.989999999999782</v>
      </c>
      <c r="O95" s="32"/>
      <c r="P95" s="32"/>
      <c r="Q95" s="32"/>
      <c r="R95" s="32"/>
    </row>
    <row r="96" spans="1:18" ht="22.25" customHeight="1" x14ac:dyDescent="0.15">
      <c r="A96" s="20"/>
      <c r="B96" s="29">
        <v>7521.49</v>
      </c>
      <c r="C96" s="30" t="s">
        <v>20</v>
      </c>
      <c r="D96" s="23">
        <f t="shared" ref="D96:D101" si="31">B96-G96</f>
        <v>-47.159999999999854</v>
      </c>
      <c r="E96" s="24">
        <f>D96-D94</f>
        <v>6.9999999999708962E-2</v>
      </c>
      <c r="F96" s="30" t="s">
        <v>20</v>
      </c>
      <c r="G96" s="29">
        <v>7568.65</v>
      </c>
      <c r="H96" s="20"/>
      <c r="I96" s="25" t="s">
        <v>19</v>
      </c>
      <c r="J96" s="26"/>
      <c r="K96" s="25" t="s">
        <v>19</v>
      </c>
      <c r="L96" s="27">
        <f t="shared" si="24"/>
        <v>7521.49</v>
      </c>
      <c r="M96" s="28" t="str">
        <f t="shared" si="25"/>
        <v>weld</v>
      </c>
      <c r="N96" s="23">
        <f>L96-L94</f>
        <v>45.279999999999745</v>
      </c>
      <c r="O96" s="24">
        <f t="shared" ref="O96:O101" si="32">N96-P96</f>
        <v>6.9999999999708962E-2</v>
      </c>
      <c r="P96" s="23">
        <f>R96-R94</f>
        <v>45.210000000000036</v>
      </c>
      <c r="Q96" s="28" t="str">
        <f t="shared" ref="Q96:Q108" si="33">F96</f>
        <v>weld</v>
      </c>
      <c r="R96" s="27">
        <f t="shared" ref="R96:R108" si="34">G96</f>
        <v>7568.65</v>
      </c>
    </row>
    <row r="97" spans="1:18" ht="22.25" customHeight="1" x14ac:dyDescent="0.15">
      <c r="A97" s="20"/>
      <c r="B97" s="29">
        <v>7566.78</v>
      </c>
      <c r="C97" s="30" t="s">
        <v>20</v>
      </c>
      <c r="D97" s="23">
        <f t="shared" si="31"/>
        <v>-47.090000000000146</v>
      </c>
      <c r="E97" s="24">
        <f>D97-D96</f>
        <v>6.9999999999708962E-2</v>
      </c>
      <c r="F97" s="30" t="s">
        <v>20</v>
      </c>
      <c r="G97" s="29">
        <v>7613.87</v>
      </c>
      <c r="H97" s="20"/>
      <c r="I97" s="25" t="s">
        <v>19</v>
      </c>
      <c r="J97" s="26"/>
      <c r="K97" s="25" t="s">
        <v>19</v>
      </c>
      <c r="L97" s="27">
        <f t="shared" si="24"/>
        <v>7566.78</v>
      </c>
      <c r="M97" s="28" t="str">
        <f t="shared" si="25"/>
        <v>weld</v>
      </c>
      <c r="N97" s="23">
        <f>L97-L96</f>
        <v>45.289999999999964</v>
      </c>
      <c r="O97" s="24">
        <f t="shared" si="32"/>
        <v>6.9999999999708962E-2</v>
      </c>
      <c r="P97" s="23">
        <f t="shared" ref="P97:P103" si="35">R97-R96</f>
        <v>45.220000000000255</v>
      </c>
      <c r="Q97" s="28" t="str">
        <f t="shared" si="33"/>
        <v>weld</v>
      </c>
      <c r="R97" s="27">
        <f t="shared" si="34"/>
        <v>7613.87</v>
      </c>
    </row>
    <row r="98" spans="1:18" ht="22.25" customHeight="1" x14ac:dyDescent="0.15">
      <c r="A98" s="20"/>
      <c r="B98" s="29">
        <v>7611.99</v>
      </c>
      <c r="C98" s="30" t="s">
        <v>20</v>
      </c>
      <c r="D98" s="23">
        <f t="shared" si="31"/>
        <v>-47</v>
      </c>
      <c r="E98" s="24">
        <f>D98-D97</f>
        <v>9.0000000000145519E-2</v>
      </c>
      <c r="F98" s="30" t="s">
        <v>20</v>
      </c>
      <c r="G98" s="29">
        <v>7658.99</v>
      </c>
      <c r="H98" s="20"/>
      <c r="I98" s="25" t="s">
        <v>19</v>
      </c>
      <c r="J98" s="26"/>
      <c r="K98" s="25" t="s">
        <v>19</v>
      </c>
      <c r="L98" s="27">
        <f t="shared" si="24"/>
        <v>7611.99</v>
      </c>
      <c r="M98" s="28" t="str">
        <f t="shared" si="25"/>
        <v>weld</v>
      </c>
      <c r="N98" s="23">
        <f>L98-L97</f>
        <v>45.210000000000036</v>
      </c>
      <c r="O98" s="24">
        <f t="shared" si="32"/>
        <v>9.0000000000145519E-2</v>
      </c>
      <c r="P98" s="23">
        <f t="shared" si="35"/>
        <v>45.119999999999891</v>
      </c>
      <c r="Q98" s="28" t="str">
        <f t="shared" si="33"/>
        <v>weld</v>
      </c>
      <c r="R98" s="27">
        <f t="shared" si="34"/>
        <v>7658.99</v>
      </c>
    </row>
    <row r="99" spans="1:18" ht="22.25" customHeight="1" x14ac:dyDescent="0.15">
      <c r="A99" s="20"/>
      <c r="B99" s="29">
        <v>7657.27</v>
      </c>
      <c r="C99" s="30" t="s">
        <v>20</v>
      </c>
      <c r="D99" s="23">
        <f t="shared" si="31"/>
        <v>-46.769999999999527</v>
      </c>
      <c r="E99" s="24">
        <f>D99-D98</f>
        <v>0.23000000000047294</v>
      </c>
      <c r="F99" s="30" t="s">
        <v>20</v>
      </c>
      <c r="G99" s="29">
        <v>7704.04</v>
      </c>
      <c r="H99" s="20"/>
      <c r="I99" s="25" t="s">
        <v>19</v>
      </c>
      <c r="J99" s="26"/>
      <c r="K99" s="25" t="s">
        <v>19</v>
      </c>
      <c r="L99" s="27">
        <f t="shared" si="24"/>
        <v>7657.27</v>
      </c>
      <c r="M99" s="28" t="str">
        <f t="shared" si="25"/>
        <v>weld</v>
      </c>
      <c r="N99" s="23">
        <f>L99-L98</f>
        <v>45.280000000000655</v>
      </c>
      <c r="O99" s="24">
        <f t="shared" si="32"/>
        <v>0.23000000000047294</v>
      </c>
      <c r="P99" s="23">
        <f t="shared" si="35"/>
        <v>45.050000000000182</v>
      </c>
      <c r="Q99" s="28" t="str">
        <f t="shared" si="33"/>
        <v>weld</v>
      </c>
      <c r="R99" s="27">
        <f t="shared" si="34"/>
        <v>7704.04</v>
      </c>
    </row>
    <row r="100" spans="1:18" ht="23.75" customHeight="1" x14ac:dyDescent="0.15">
      <c r="A100" s="82"/>
      <c r="B100" s="83">
        <v>7702.51</v>
      </c>
      <c r="C100" s="84" t="s">
        <v>20</v>
      </c>
      <c r="D100" s="85">
        <f t="shared" si="31"/>
        <v>-46.75</v>
      </c>
      <c r="E100" s="86">
        <f>D100-D99</f>
        <v>1.9999999999527063E-2</v>
      </c>
      <c r="F100" s="84" t="s">
        <v>20</v>
      </c>
      <c r="G100" s="83">
        <v>7749.26</v>
      </c>
      <c r="H100" s="82"/>
      <c r="I100" s="87" t="s">
        <v>19</v>
      </c>
      <c r="J100" s="88"/>
      <c r="K100" s="87" t="s">
        <v>19</v>
      </c>
      <c r="L100" s="89">
        <f t="shared" si="24"/>
        <v>7702.51</v>
      </c>
      <c r="M100" s="90" t="str">
        <f t="shared" si="25"/>
        <v>weld</v>
      </c>
      <c r="N100" s="85">
        <f>L100-L99</f>
        <v>45.239999999999782</v>
      </c>
      <c r="O100" s="86">
        <f t="shared" si="32"/>
        <v>1.9999999999527063E-2</v>
      </c>
      <c r="P100" s="85">
        <f t="shared" si="35"/>
        <v>45.220000000000255</v>
      </c>
      <c r="Q100" s="90" t="str">
        <f t="shared" si="33"/>
        <v>weld</v>
      </c>
      <c r="R100" s="89">
        <f t="shared" si="34"/>
        <v>7749.26</v>
      </c>
    </row>
    <row r="101" spans="1:18" ht="24.5" customHeight="1" x14ac:dyDescent="0.15">
      <c r="A101" s="149"/>
      <c r="B101" s="150">
        <v>7747.85</v>
      </c>
      <c r="C101" s="151" t="s">
        <v>20</v>
      </c>
      <c r="D101" s="152">
        <f t="shared" si="31"/>
        <v>-46.609999999999673</v>
      </c>
      <c r="E101" s="157">
        <f>D101-D100</f>
        <v>0.14000000000032742</v>
      </c>
      <c r="F101" s="158" t="s">
        <v>20</v>
      </c>
      <c r="G101" s="159">
        <v>7794.46</v>
      </c>
      <c r="H101" s="160"/>
      <c r="I101" s="153" t="s">
        <v>19</v>
      </c>
      <c r="J101" s="154"/>
      <c r="K101" s="153" t="s">
        <v>19</v>
      </c>
      <c r="L101" s="155">
        <f t="shared" si="24"/>
        <v>7747.85</v>
      </c>
      <c r="M101" s="156" t="str">
        <f t="shared" si="25"/>
        <v>weld</v>
      </c>
      <c r="N101" s="152">
        <f>L101-L100</f>
        <v>45.340000000000146</v>
      </c>
      <c r="O101" s="157">
        <f t="shared" si="32"/>
        <v>0.14000000000032742</v>
      </c>
      <c r="P101" s="152">
        <f t="shared" si="35"/>
        <v>45.199999999999818</v>
      </c>
      <c r="Q101" s="156" t="str">
        <f t="shared" si="33"/>
        <v>weld</v>
      </c>
      <c r="R101" s="161">
        <f t="shared" si="34"/>
        <v>7794.46</v>
      </c>
    </row>
    <row r="102" spans="1:18" ht="24" customHeight="1" x14ac:dyDescent="0.15">
      <c r="A102" s="32"/>
      <c r="B102" s="32"/>
      <c r="C102" s="32"/>
      <c r="D102" s="32"/>
      <c r="E102" s="162"/>
      <c r="F102" s="163" t="s">
        <v>20</v>
      </c>
      <c r="G102" s="69">
        <v>7839.5060000000003</v>
      </c>
      <c r="H102" s="164"/>
      <c r="I102" s="165" t="s">
        <v>19</v>
      </c>
      <c r="J102" s="26"/>
      <c r="K102" s="25" t="s">
        <v>19</v>
      </c>
      <c r="L102" s="32"/>
      <c r="M102" s="32"/>
      <c r="N102" s="32"/>
      <c r="O102" s="32"/>
      <c r="P102" s="23">
        <f t="shared" si="35"/>
        <v>45.046000000000276</v>
      </c>
      <c r="Q102" s="71" t="str">
        <f t="shared" si="33"/>
        <v>weld</v>
      </c>
      <c r="R102" s="69">
        <f t="shared" si="34"/>
        <v>7839.5060000000003</v>
      </c>
    </row>
    <row r="103" spans="1:18" ht="24" customHeight="1" x14ac:dyDescent="0.15">
      <c r="A103" s="59" t="s">
        <v>36</v>
      </c>
      <c r="B103" s="66">
        <v>7784.9939999999997</v>
      </c>
      <c r="C103" s="30" t="s">
        <v>34</v>
      </c>
      <c r="D103" s="23">
        <f t="shared" ref="D103:D108" si="36">B103-G103</f>
        <v>-86.670000000000073</v>
      </c>
      <c r="E103" s="24">
        <f>D103-D101</f>
        <v>-40.0600000000004</v>
      </c>
      <c r="F103" s="22" t="s">
        <v>34</v>
      </c>
      <c r="G103" s="74">
        <v>7871.6639999999998</v>
      </c>
      <c r="H103" s="166" t="s">
        <v>36</v>
      </c>
      <c r="I103" s="25" t="s">
        <v>19</v>
      </c>
      <c r="J103" s="26"/>
      <c r="K103" s="25" t="s">
        <v>19</v>
      </c>
      <c r="L103" s="67">
        <f t="shared" ref="L103:L115" si="37">B103</f>
        <v>7784.9939999999997</v>
      </c>
      <c r="M103" s="28" t="str">
        <f t="shared" ref="M103:M115" si="38">C103</f>
        <v>bend</v>
      </c>
      <c r="N103" s="23">
        <f>L103-L101</f>
        <v>37.143999999999323</v>
      </c>
      <c r="O103" s="24">
        <f t="shared" ref="O103:O108" si="39">N103-P103</f>
        <v>4.9859999999998763</v>
      </c>
      <c r="P103" s="23">
        <f t="shared" si="35"/>
        <v>32.157999999999447</v>
      </c>
      <c r="Q103" s="28" t="str">
        <f t="shared" si="33"/>
        <v>bend</v>
      </c>
      <c r="R103" s="75">
        <f t="shared" si="34"/>
        <v>7871.6639999999998</v>
      </c>
    </row>
    <row r="104" spans="1:18" ht="24" customHeight="1" x14ac:dyDescent="0.15">
      <c r="A104" s="76"/>
      <c r="B104" s="69">
        <v>7793.098</v>
      </c>
      <c r="C104" s="77" t="s">
        <v>20</v>
      </c>
      <c r="D104" s="23">
        <f t="shared" si="36"/>
        <v>-91.264000000000124</v>
      </c>
      <c r="E104" s="24">
        <f>D104-D103</f>
        <v>-4.5940000000000509</v>
      </c>
      <c r="F104" s="30" t="s">
        <v>20</v>
      </c>
      <c r="G104" s="29">
        <v>7884.3620000000001</v>
      </c>
      <c r="H104" s="20"/>
      <c r="I104" s="25" t="s">
        <v>19</v>
      </c>
      <c r="J104" s="26"/>
      <c r="K104" s="78" t="s">
        <v>19</v>
      </c>
      <c r="L104" s="69">
        <f t="shared" si="37"/>
        <v>7793.098</v>
      </c>
      <c r="M104" s="79" t="str">
        <f t="shared" si="38"/>
        <v>weld</v>
      </c>
      <c r="N104" s="23">
        <f>L104-L101</f>
        <v>45.247999999999593</v>
      </c>
      <c r="O104" s="24">
        <f t="shared" si="39"/>
        <v>0.39199999999982538</v>
      </c>
      <c r="P104" s="23">
        <f>R104-R102</f>
        <v>44.855999999999767</v>
      </c>
      <c r="Q104" s="28" t="str">
        <f t="shared" si="33"/>
        <v>weld</v>
      </c>
      <c r="R104" s="27">
        <f t="shared" si="34"/>
        <v>7884.3620000000001</v>
      </c>
    </row>
    <row r="105" spans="1:18" ht="23.25" customHeight="1" x14ac:dyDescent="0.15">
      <c r="A105" s="20"/>
      <c r="B105" s="74">
        <v>7838.2520000000004</v>
      </c>
      <c r="C105" s="30" t="s">
        <v>20</v>
      </c>
      <c r="D105" s="23">
        <f t="shared" si="36"/>
        <v>-91.217999999999847</v>
      </c>
      <c r="E105" s="24">
        <f>D105-D104</f>
        <v>4.6000000000276486E-2</v>
      </c>
      <c r="F105" s="30" t="s">
        <v>20</v>
      </c>
      <c r="G105" s="29">
        <v>7929.47</v>
      </c>
      <c r="H105" s="20"/>
      <c r="I105" s="25" t="s">
        <v>19</v>
      </c>
      <c r="J105" s="26"/>
      <c r="K105" s="25" t="s">
        <v>19</v>
      </c>
      <c r="L105" s="75">
        <f t="shared" si="37"/>
        <v>7838.2520000000004</v>
      </c>
      <c r="M105" s="28" t="str">
        <f t="shared" si="38"/>
        <v>weld</v>
      </c>
      <c r="N105" s="23">
        <f>L105-L104</f>
        <v>45.154000000000451</v>
      </c>
      <c r="O105" s="24">
        <f t="shared" si="39"/>
        <v>4.6000000000276486E-2</v>
      </c>
      <c r="P105" s="23">
        <f>R105-R104</f>
        <v>45.108000000000175</v>
      </c>
      <c r="Q105" s="28" t="str">
        <f t="shared" si="33"/>
        <v>weld</v>
      </c>
      <c r="R105" s="27">
        <f t="shared" si="34"/>
        <v>7929.47</v>
      </c>
    </row>
    <row r="106" spans="1:18" ht="22.25" customHeight="1" x14ac:dyDescent="0.15">
      <c r="A106" s="20"/>
      <c r="B106" s="29">
        <v>7883.3860000000004</v>
      </c>
      <c r="C106" s="30" t="s">
        <v>20</v>
      </c>
      <c r="D106" s="23">
        <f t="shared" si="36"/>
        <v>-91.211999999999534</v>
      </c>
      <c r="E106" s="24">
        <f>D106-D105</f>
        <v>6.0000000003128662E-3</v>
      </c>
      <c r="F106" s="30" t="s">
        <v>20</v>
      </c>
      <c r="G106" s="29">
        <v>7974.598</v>
      </c>
      <c r="H106" s="20"/>
      <c r="I106" s="25" t="s">
        <v>19</v>
      </c>
      <c r="J106" s="26"/>
      <c r="K106" s="25" t="s">
        <v>19</v>
      </c>
      <c r="L106" s="27">
        <f t="shared" si="37"/>
        <v>7883.3860000000004</v>
      </c>
      <c r="M106" s="28" t="str">
        <f t="shared" si="38"/>
        <v>weld</v>
      </c>
      <c r="N106" s="23">
        <f>L106-L105</f>
        <v>45.134000000000015</v>
      </c>
      <c r="O106" s="24">
        <f t="shared" si="39"/>
        <v>6.0000000003128662E-3</v>
      </c>
      <c r="P106" s="23">
        <f>R106-R105</f>
        <v>45.127999999999702</v>
      </c>
      <c r="Q106" s="28" t="str">
        <f t="shared" si="33"/>
        <v>weld</v>
      </c>
      <c r="R106" s="27">
        <f t="shared" si="34"/>
        <v>7974.598</v>
      </c>
    </row>
    <row r="107" spans="1:18" ht="23.25" customHeight="1" x14ac:dyDescent="0.15">
      <c r="A107" s="20"/>
      <c r="B107" s="29">
        <v>7928.42</v>
      </c>
      <c r="C107" s="30" t="s">
        <v>20</v>
      </c>
      <c r="D107" s="23">
        <f t="shared" si="36"/>
        <v>-91.256000000000313</v>
      </c>
      <c r="E107" s="24">
        <f>D107-D106</f>
        <v>-4.4000000000778527E-2</v>
      </c>
      <c r="F107" s="30" t="s">
        <v>20</v>
      </c>
      <c r="G107" s="66">
        <v>8019.6760000000004</v>
      </c>
      <c r="H107" s="20"/>
      <c r="I107" s="25" t="s">
        <v>19</v>
      </c>
      <c r="J107" s="26"/>
      <c r="K107" s="25" t="s">
        <v>19</v>
      </c>
      <c r="L107" s="27">
        <f t="shared" si="37"/>
        <v>7928.42</v>
      </c>
      <c r="M107" s="28" t="str">
        <f t="shared" si="38"/>
        <v>weld</v>
      </c>
      <c r="N107" s="23">
        <f>L107-L106</f>
        <v>45.033999999999651</v>
      </c>
      <c r="O107" s="24">
        <f t="shared" si="39"/>
        <v>-4.4000000000778527E-2</v>
      </c>
      <c r="P107" s="23">
        <f>R107-R106</f>
        <v>45.078000000000429</v>
      </c>
      <c r="Q107" s="28" t="str">
        <f t="shared" si="33"/>
        <v>weld</v>
      </c>
      <c r="R107" s="67">
        <f t="shared" si="34"/>
        <v>8019.6760000000004</v>
      </c>
    </row>
    <row r="108" spans="1:18" ht="24" customHeight="1" x14ac:dyDescent="0.15">
      <c r="A108" s="20"/>
      <c r="B108" s="29">
        <v>7973.6840000000002</v>
      </c>
      <c r="C108" s="30" t="s">
        <v>20</v>
      </c>
      <c r="D108" s="23">
        <f t="shared" si="36"/>
        <v>-91.007999999999811</v>
      </c>
      <c r="E108" s="24">
        <f>D108-D107</f>
        <v>0.24800000000050204</v>
      </c>
      <c r="F108" s="68" t="s">
        <v>20</v>
      </c>
      <c r="G108" s="69">
        <v>8064.692</v>
      </c>
      <c r="H108" s="70"/>
      <c r="I108" s="25" t="s">
        <v>19</v>
      </c>
      <c r="J108" s="26"/>
      <c r="K108" s="25" t="s">
        <v>19</v>
      </c>
      <c r="L108" s="27">
        <f t="shared" si="37"/>
        <v>7973.6840000000002</v>
      </c>
      <c r="M108" s="28" t="str">
        <f t="shared" si="38"/>
        <v>weld</v>
      </c>
      <c r="N108" s="23">
        <f>L108-L107</f>
        <v>45.264000000000124</v>
      </c>
      <c r="O108" s="24">
        <f t="shared" si="39"/>
        <v>0.24800000000050204</v>
      </c>
      <c r="P108" s="23">
        <f>R108-R107</f>
        <v>45.015999999999622</v>
      </c>
      <c r="Q108" s="71" t="str">
        <f t="shared" si="33"/>
        <v>weld</v>
      </c>
      <c r="R108" s="69">
        <f t="shared" si="34"/>
        <v>8064.692</v>
      </c>
    </row>
    <row r="109" spans="1:18" ht="24" customHeight="1" x14ac:dyDescent="0.15">
      <c r="A109" s="59" t="s">
        <v>36</v>
      </c>
      <c r="B109" s="66">
        <v>8009.6980000000003</v>
      </c>
      <c r="C109" s="30" t="s">
        <v>34</v>
      </c>
      <c r="D109" s="32"/>
      <c r="E109" s="32"/>
      <c r="F109" s="32"/>
      <c r="G109" s="167"/>
      <c r="H109" s="32"/>
      <c r="I109" s="25" t="s">
        <v>19</v>
      </c>
      <c r="J109" s="26"/>
      <c r="K109" s="25" t="s">
        <v>19</v>
      </c>
      <c r="L109" s="67">
        <f t="shared" si="37"/>
        <v>8009.6980000000003</v>
      </c>
      <c r="M109" s="28" t="str">
        <f t="shared" si="38"/>
        <v>bend</v>
      </c>
      <c r="N109" s="23">
        <f>L109-L108</f>
        <v>36.014000000000124</v>
      </c>
      <c r="O109" s="32"/>
      <c r="P109" s="32"/>
      <c r="Q109" s="32"/>
      <c r="R109" s="167"/>
    </row>
    <row r="110" spans="1:18" ht="24" customHeight="1" x14ac:dyDescent="0.15">
      <c r="A110" s="76"/>
      <c r="B110" s="69">
        <v>8018.7820000000002</v>
      </c>
      <c r="C110" s="77" t="s">
        <v>20</v>
      </c>
      <c r="D110" s="32"/>
      <c r="E110" s="32"/>
      <c r="F110" s="32"/>
      <c r="G110" s="32"/>
      <c r="H110" s="32"/>
      <c r="I110" s="25" t="s">
        <v>19</v>
      </c>
      <c r="J110" s="26"/>
      <c r="K110" s="78" t="s">
        <v>19</v>
      </c>
      <c r="L110" s="69">
        <f t="shared" si="37"/>
        <v>8018.7820000000002</v>
      </c>
      <c r="M110" s="79" t="str">
        <f t="shared" si="38"/>
        <v>weld</v>
      </c>
      <c r="N110" s="23">
        <f>L110-L108</f>
        <v>45.097999999999956</v>
      </c>
      <c r="O110" s="32"/>
      <c r="P110" s="32"/>
      <c r="Q110" s="32"/>
      <c r="R110" s="32"/>
    </row>
    <row r="111" spans="1:18" ht="24.5" customHeight="1" x14ac:dyDescent="0.15">
      <c r="A111" s="41"/>
      <c r="B111" s="168">
        <v>8060.6859999999997</v>
      </c>
      <c r="C111" s="169" t="s">
        <v>20</v>
      </c>
      <c r="D111" s="170">
        <f>B111-G111</f>
        <v>-45.804000000000087</v>
      </c>
      <c r="E111" s="170">
        <f>D111-D108</f>
        <v>45.203999999999724</v>
      </c>
      <c r="F111" s="169" t="s">
        <v>20</v>
      </c>
      <c r="G111" s="171">
        <v>8106.49</v>
      </c>
      <c r="H111" s="41"/>
      <c r="I111" s="42" t="s">
        <v>19</v>
      </c>
      <c r="J111" s="43"/>
      <c r="K111" s="42" t="s">
        <v>19</v>
      </c>
      <c r="L111" s="81">
        <f t="shared" si="37"/>
        <v>8060.6859999999997</v>
      </c>
      <c r="M111" s="45" t="str">
        <f t="shared" si="38"/>
        <v>weld</v>
      </c>
      <c r="N111" s="60">
        <f>L111-L110</f>
        <v>41.903999999999542</v>
      </c>
      <c r="O111" s="61">
        <f>N111-P111</f>
        <v>0.10599999999976717</v>
      </c>
      <c r="P111" s="60">
        <f>R111-R108</f>
        <v>41.797999999999774</v>
      </c>
      <c r="Q111" s="45" t="str">
        <f t="shared" ref="Q111:R115" si="40">F111</f>
        <v>weld</v>
      </c>
      <c r="R111" s="62">
        <f t="shared" si="40"/>
        <v>8106.49</v>
      </c>
    </row>
    <row r="112" spans="1:18" ht="23.75" customHeight="1" x14ac:dyDescent="0.15">
      <c r="A112" s="63" t="s">
        <v>52</v>
      </c>
      <c r="B112" s="172">
        <v>8073.38</v>
      </c>
      <c r="C112" s="173" t="s">
        <v>26</v>
      </c>
      <c r="D112" s="174">
        <f>B112-G112</f>
        <v>-45.797999999999774</v>
      </c>
      <c r="E112" s="175">
        <f>D112-D111</f>
        <v>6.0000000003128662E-3</v>
      </c>
      <c r="F112" s="173" t="s">
        <v>26</v>
      </c>
      <c r="G112" s="176">
        <v>8119.1779999999999</v>
      </c>
      <c r="H112" s="63" t="s">
        <v>53</v>
      </c>
      <c r="I112" s="51" t="s">
        <v>19</v>
      </c>
      <c r="J112" s="52"/>
      <c r="K112" s="51" t="s">
        <v>19</v>
      </c>
      <c r="L112" s="64">
        <f t="shared" si="37"/>
        <v>8073.38</v>
      </c>
      <c r="M112" s="65" t="str">
        <f t="shared" si="38"/>
        <v>casing</v>
      </c>
      <c r="N112" s="49">
        <f>L112-L111</f>
        <v>12.694000000000415</v>
      </c>
      <c r="O112" s="50">
        <f>N112-P112</f>
        <v>6.0000000003128662E-3</v>
      </c>
      <c r="P112" s="49">
        <f>R112-R111</f>
        <v>12.688000000000102</v>
      </c>
      <c r="Q112" s="65" t="str">
        <f t="shared" si="40"/>
        <v>casing</v>
      </c>
      <c r="R112" s="64">
        <f t="shared" si="40"/>
        <v>8119.1779999999999</v>
      </c>
    </row>
    <row r="113" spans="1:18" ht="22.25" customHeight="1" x14ac:dyDescent="0.15">
      <c r="A113" s="20"/>
      <c r="B113" s="177">
        <v>8105.8639999999996</v>
      </c>
      <c r="C113" s="178" t="s">
        <v>20</v>
      </c>
      <c r="D113" s="124">
        <f>B113-G113</f>
        <v>-45.572000000000116</v>
      </c>
      <c r="E113" s="128">
        <f>D113-D112</f>
        <v>0.22599999999965803</v>
      </c>
      <c r="F113" s="178" t="s">
        <v>20</v>
      </c>
      <c r="G113" s="179">
        <v>8151.4359999999997</v>
      </c>
      <c r="H113" s="20"/>
      <c r="I113" s="25" t="s">
        <v>19</v>
      </c>
      <c r="J113" s="26"/>
      <c r="K113" s="25" t="s">
        <v>19</v>
      </c>
      <c r="L113" s="180">
        <f t="shared" si="37"/>
        <v>8105.8639999999996</v>
      </c>
      <c r="M113" s="35" t="str">
        <f t="shared" si="38"/>
        <v>weld</v>
      </c>
      <c r="N113" s="23">
        <f>L113-L111</f>
        <v>45.177999999999884</v>
      </c>
      <c r="O113" s="24">
        <f>N113-P113</f>
        <v>0.2319999999999709</v>
      </c>
      <c r="P113" s="23">
        <f>R113-R111</f>
        <v>44.945999999999913</v>
      </c>
      <c r="Q113" s="35" t="str">
        <f t="shared" si="40"/>
        <v>weld</v>
      </c>
      <c r="R113" s="180">
        <f t="shared" si="40"/>
        <v>8151.4359999999997</v>
      </c>
    </row>
    <row r="114" spans="1:18" ht="22.25" customHeight="1" x14ac:dyDescent="0.15">
      <c r="A114" s="59" t="s">
        <v>54</v>
      </c>
      <c r="B114" s="181">
        <v>8141.1779999999999</v>
      </c>
      <c r="C114" s="11" t="s">
        <v>22</v>
      </c>
      <c r="D114" s="124">
        <f>B114-G114</f>
        <v>-46.115999999999985</v>
      </c>
      <c r="E114" s="128">
        <f>D114-D113</f>
        <v>-0.54399999999986903</v>
      </c>
      <c r="F114" s="11" t="s">
        <v>22</v>
      </c>
      <c r="G114" s="182">
        <v>8187.2939999999999</v>
      </c>
      <c r="H114" s="59" t="s">
        <v>55</v>
      </c>
      <c r="I114" s="25" t="s">
        <v>19</v>
      </c>
      <c r="J114" s="26"/>
      <c r="K114" s="25" t="s">
        <v>19</v>
      </c>
      <c r="L114" s="27">
        <f t="shared" si="37"/>
        <v>8141.1779999999999</v>
      </c>
      <c r="M114" s="28" t="str">
        <f t="shared" si="38"/>
        <v>agm</v>
      </c>
      <c r="N114" s="23">
        <f>L114-L113</f>
        <v>35.314000000000306</v>
      </c>
      <c r="O114" s="24">
        <f>N114-P114</f>
        <v>-0.54399999999986903</v>
      </c>
      <c r="P114" s="23">
        <f>R114-R113</f>
        <v>35.858000000000175</v>
      </c>
      <c r="Q114" s="28" t="str">
        <f t="shared" si="40"/>
        <v>agm</v>
      </c>
      <c r="R114" s="27">
        <f t="shared" si="40"/>
        <v>8187.2939999999999</v>
      </c>
    </row>
    <row r="115" spans="1:18" ht="23.75" customHeight="1" x14ac:dyDescent="0.15">
      <c r="A115" s="183" t="s">
        <v>56</v>
      </c>
      <c r="B115" s="184">
        <v>8142.2120000000004</v>
      </c>
      <c r="C115" s="185" t="s">
        <v>26</v>
      </c>
      <c r="D115" s="186">
        <f>B115-G115</f>
        <v>-45.459999999999127</v>
      </c>
      <c r="E115" s="187">
        <f>D115-D114</f>
        <v>0.65600000000085856</v>
      </c>
      <c r="F115" s="185" t="s">
        <v>26</v>
      </c>
      <c r="G115" s="188">
        <v>8187.6719999999996</v>
      </c>
      <c r="H115" s="183" t="s">
        <v>57</v>
      </c>
      <c r="I115" s="189" t="s">
        <v>19</v>
      </c>
      <c r="J115" s="190"/>
      <c r="K115" s="189" t="s">
        <v>19</v>
      </c>
      <c r="L115" s="191">
        <f t="shared" si="37"/>
        <v>8142.2120000000004</v>
      </c>
      <c r="M115" s="192" t="str">
        <f t="shared" si="38"/>
        <v>casing</v>
      </c>
      <c r="N115" s="193">
        <f>L115-L112</f>
        <v>68.832000000000335</v>
      </c>
      <c r="O115" s="194">
        <f>N115-P115</f>
        <v>0.33800000000064756</v>
      </c>
      <c r="P115" s="193">
        <f>R115-R112</f>
        <v>68.493999999999687</v>
      </c>
      <c r="Q115" s="192" t="str">
        <f t="shared" si="40"/>
        <v>casing</v>
      </c>
      <c r="R115" s="191">
        <f t="shared" si="40"/>
        <v>8187.6719999999996</v>
      </c>
    </row>
    <row r="116" spans="1:18" ht="21.25" customHeight="1" x14ac:dyDescent="0.15">
      <c r="A116" s="195"/>
      <c r="B116" s="195"/>
      <c r="C116" s="195"/>
      <c r="D116" s="196" t="s">
        <v>58</v>
      </c>
      <c r="E116" s="197">
        <f>AVERAGE(E3:E115)</f>
        <v>0.13782608695652521</v>
      </c>
      <c r="F116" s="195"/>
      <c r="G116" s="195"/>
      <c r="H116" s="198"/>
      <c r="I116" s="195"/>
      <c r="J116" s="195"/>
      <c r="K116" s="195"/>
      <c r="L116" s="199"/>
      <c r="M116" s="196" t="s">
        <v>58</v>
      </c>
      <c r="N116" s="200">
        <f>AVERAGE(N3:N115)</f>
        <v>38.339333333333336</v>
      </c>
      <c r="O116" s="200">
        <f>AVERAGE(O3:O115)</f>
        <v>0.65120430107530258</v>
      </c>
      <c r="P116" s="201">
        <f>AVERAGE(P3:P115)</f>
        <v>38.019535353535325</v>
      </c>
      <c r="Q116" s="199"/>
      <c r="R116" s="199"/>
    </row>
    <row r="117" spans="1:18" ht="20" customHeight="1" x14ac:dyDescent="0.15">
      <c r="A117" s="202"/>
      <c r="B117" s="202"/>
      <c r="C117" s="202"/>
      <c r="D117" s="203" t="s">
        <v>59</v>
      </c>
      <c r="E117" s="204">
        <f>MEDIAN(E3:E115)</f>
        <v>9.5000000000069917E-2</v>
      </c>
      <c r="F117" s="202"/>
      <c r="G117" s="202"/>
      <c r="H117" s="205"/>
      <c r="I117" s="202"/>
      <c r="J117" s="202"/>
      <c r="K117" s="202"/>
      <c r="L117" s="206"/>
      <c r="M117" s="203" t="s">
        <v>59</v>
      </c>
      <c r="N117" s="207">
        <f>MEDIAN(N3:N115)</f>
        <v>45.149999999999821</v>
      </c>
      <c r="O117" s="207">
        <f>MEDIAN(O3:O115)</f>
        <v>9.9999999999994316E-2</v>
      </c>
      <c r="P117" s="208">
        <f>MEDIAN(P3:P115)</f>
        <v>45.015999999999622</v>
      </c>
      <c r="Q117" s="202"/>
      <c r="R117" s="202"/>
    </row>
    <row r="118" spans="1:18" ht="20" customHeight="1" x14ac:dyDescent="0.15">
      <c r="A118" s="202"/>
      <c r="B118" s="202"/>
      <c r="C118" s="202"/>
      <c r="D118" s="203" t="s">
        <v>60</v>
      </c>
      <c r="E118" s="204">
        <f>STDEV(E3:E115)</f>
        <v>8.8484029062537246</v>
      </c>
      <c r="F118" s="202"/>
      <c r="G118" s="202"/>
      <c r="H118" s="205"/>
      <c r="I118" s="202"/>
      <c r="J118" s="202"/>
      <c r="K118" s="202"/>
      <c r="L118" s="209"/>
      <c r="M118" s="203" t="s">
        <v>60</v>
      </c>
      <c r="N118" s="210">
        <f>STDEV(N3:N115)</f>
        <v>13.57671241306943</v>
      </c>
      <c r="O118" s="210">
        <f>STDEV(O3:O115)</f>
        <v>3.8630355167224852</v>
      </c>
      <c r="P118" s="211">
        <f>STDEV(P3:P115)</f>
        <v>13.931425600106024</v>
      </c>
      <c r="Q118" s="202"/>
      <c r="R118" s="202"/>
    </row>
  </sheetData>
  <mergeCells count="2">
    <mergeCell ref="A1:H1"/>
    <mergeCell ref="L1:R1"/>
  </mergeCells>
  <conditionalFormatting sqref="C3:C12 F3:F12 M3:M12 Q3:Q12 M14:M62 Q14:Q63 C14:C101 F14:F108 M64:M101 Q65 Q67:Q108 C103:C115 M103:M115 F111:F115 Q111:Q115">
    <cfRule type="cellIs" dxfId="4" priority="1" stopIfTrue="1" operator="notEqual">
      <formula>"weld"</formula>
    </cfRule>
  </conditionalFormatting>
  <conditionalFormatting sqref="E3:E12 O3:O12 E14:E115 O14:O115">
    <cfRule type="cellIs" dxfId="3" priority="2" stopIfTrue="1" operator="notBetween">
      <formula>-5.87</formula>
      <formula>6.04</formula>
    </cfRule>
  </conditionalFormatting>
  <pageMargins left="0.5" right="0.5" top="0.75" bottom="0.75" header="0.27777800000000002" footer="0.27777800000000002"/>
  <pageSetup scale="52"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showGridLines="0" workbookViewId="0">
      <pane ySplit="2" topLeftCell="A3" activePane="bottomLeft" state="frozen"/>
      <selection pane="bottomLeft" sqref="A1:G1"/>
    </sheetView>
  </sheetViews>
  <sheetFormatPr baseColWidth="10" defaultColWidth="16.6640625" defaultRowHeight="20" customHeight="1" x14ac:dyDescent="0.15"/>
  <cols>
    <col min="1" max="2" width="8.83203125" style="1" customWidth="1"/>
    <col min="3" max="3" width="7" style="1" customWidth="1"/>
    <col min="4" max="4" width="8.6640625" style="1" customWidth="1"/>
    <col min="5" max="5" width="7" style="1" customWidth="1"/>
    <col min="6" max="7" width="8.83203125" style="1" customWidth="1"/>
    <col min="8" max="8" width="16.6640625" style="1" customWidth="1"/>
    <col min="9" max="16384" width="16.6640625" style="1"/>
  </cols>
  <sheetData>
    <row r="1" spans="1:7" ht="28.75" customHeight="1" x14ac:dyDescent="0.15">
      <c r="A1" s="258" t="s">
        <v>61</v>
      </c>
      <c r="B1" s="258"/>
      <c r="C1" s="258"/>
      <c r="D1" s="258"/>
      <c r="E1" s="258"/>
      <c r="F1" s="258"/>
      <c r="G1" s="258"/>
    </row>
    <row r="2" spans="1:7" ht="14.5" customHeight="1" x14ac:dyDescent="0.15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</row>
    <row r="3" spans="1:7" ht="23.75" customHeight="1" x14ac:dyDescent="0.15">
      <c r="A3" s="212">
        <v>5639.82</v>
      </c>
      <c r="B3" s="213" t="s">
        <v>21</v>
      </c>
      <c r="C3" s="214">
        <v>45.23</v>
      </c>
      <c r="D3" s="215">
        <v>0.33</v>
      </c>
      <c r="E3" s="214">
        <v>44.9</v>
      </c>
      <c r="F3" s="213" t="s">
        <v>21</v>
      </c>
      <c r="G3" s="212">
        <v>5696.54</v>
      </c>
    </row>
    <row r="4" spans="1:7" ht="24.5" customHeight="1" x14ac:dyDescent="0.15">
      <c r="A4" s="216">
        <v>5670.97</v>
      </c>
      <c r="B4" s="217" t="s">
        <v>24</v>
      </c>
      <c r="C4" s="49">
        <v>31.15</v>
      </c>
      <c r="D4" s="218"/>
      <c r="E4" s="218"/>
      <c r="F4" s="218"/>
      <c r="G4" s="219"/>
    </row>
    <row r="5" spans="1:7" ht="24" customHeight="1" x14ac:dyDescent="0.15">
      <c r="A5" s="69">
        <v>5678.4</v>
      </c>
      <c r="B5" s="79" t="s">
        <v>21</v>
      </c>
      <c r="C5" s="23">
        <v>38.58</v>
      </c>
      <c r="D5" s="24">
        <v>-0.23</v>
      </c>
      <c r="E5" s="23">
        <v>38.81</v>
      </c>
      <c r="F5" s="71" t="s">
        <v>21</v>
      </c>
      <c r="G5" s="69">
        <v>5735.35</v>
      </c>
    </row>
    <row r="6" spans="1:7" ht="23.25" customHeight="1" x14ac:dyDescent="0.15">
      <c r="A6" s="75">
        <v>5691.37</v>
      </c>
      <c r="B6" s="220" t="s">
        <v>28</v>
      </c>
      <c r="C6" s="23">
        <v>12.97</v>
      </c>
      <c r="D6" s="24">
        <v>-0.38</v>
      </c>
      <c r="E6" s="23">
        <v>13.35</v>
      </c>
      <c r="F6" s="220" t="s">
        <v>28</v>
      </c>
      <c r="G6" s="75">
        <v>5748.7</v>
      </c>
    </row>
    <row r="7" spans="1:7" ht="23.75" customHeight="1" x14ac:dyDescent="0.15">
      <c r="A7" s="39"/>
      <c r="B7" s="39"/>
      <c r="C7" s="39"/>
      <c r="D7" s="39"/>
      <c r="E7" s="60">
        <v>16.86</v>
      </c>
      <c r="F7" s="221" t="s">
        <v>24</v>
      </c>
      <c r="G7" s="62">
        <v>5752.21</v>
      </c>
    </row>
    <row r="8" spans="1:7" ht="23.75" customHeight="1" x14ac:dyDescent="0.15">
      <c r="A8" s="64">
        <v>5700.47</v>
      </c>
      <c r="B8" s="65" t="s">
        <v>21</v>
      </c>
      <c r="C8" s="49">
        <v>22.07</v>
      </c>
      <c r="D8" s="50">
        <v>0.03</v>
      </c>
      <c r="E8" s="49">
        <v>22.04</v>
      </c>
      <c r="F8" s="65" t="s">
        <v>21</v>
      </c>
      <c r="G8" s="64">
        <v>5757.39</v>
      </c>
    </row>
  </sheetData>
  <mergeCells count="1">
    <mergeCell ref="A1:G1"/>
  </mergeCells>
  <pageMargins left="0.5" right="0.5" top="0.75" bottom="0.75" header="0.27777800000000002" footer="0.27777800000000002"/>
  <pageSetup scale="52" orientation="landscape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showGridLines="0" workbookViewId="0">
      <pane ySplit="2" topLeftCell="A3" activePane="bottomLeft" state="frozen"/>
      <selection pane="bottomLeft" sqref="A1:G1"/>
    </sheetView>
  </sheetViews>
  <sheetFormatPr baseColWidth="10" defaultColWidth="16.6640625" defaultRowHeight="20" customHeight="1" x14ac:dyDescent="0.15"/>
  <cols>
    <col min="1" max="7" width="9" style="1" customWidth="1"/>
    <col min="8" max="8" width="16.6640625" style="1" customWidth="1"/>
    <col min="9" max="16384" width="16.6640625" style="1"/>
  </cols>
  <sheetData>
    <row r="1" spans="1:7" ht="28.75" customHeight="1" x14ac:dyDescent="0.15">
      <c r="A1" s="258" t="s">
        <v>62</v>
      </c>
      <c r="B1" s="258"/>
      <c r="C1" s="258"/>
      <c r="D1" s="258"/>
      <c r="E1" s="258"/>
      <c r="F1" s="258"/>
      <c r="G1" s="258"/>
    </row>
    <row r="2" spans="1:7" ht="14.5" customHeight="1" x14ac:dyDescent="0.15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</row>
    <row r="3" spans="1:7" ht="22.5" customHeight="1" x14ac:dyDescent="0.15">
      <c r="A3" s="222">
        <v>6630.85</v>
      </c>
      <c r="B3" s="18" t="s">
        <v>21</v>
      </c>
      <c r="C3" s="223">
        <v>8.1999999999999993</v>
      </c>
      <c r="D3" s="224">
        <f>C3-E3</f>
        <v>2.9999999999999361E-2</v>
      </c>
      <c r="E3" s="223">
        <v>8.17</v>
      </c>
      <c r="F3" s="18" t="s">
        <v>21</v>
      </c>
      <c r="G3" s="17">
        <v>6685.43</v>
      </c>
    </row>
    <row r="4" spans="1:7" ht="23.75" customHeight="1" x14ac:dyDescent="0.15">
      <c r="A4" s="89">
        <v>6638.85</v>
      </c>
      <c r="B4" s="90" t="s">
        <v>21</v>
      </c>
      <c r="C4" s="85">
        <f>A4-A3</f>
        <v>8</v>
      </c>
      <c r="D4" s="86">
        <f>C4-E4</f>
        <v>1.0000000000218279E-2</v>
      </c>
      <c r="E4" s="85">
        <f>G4-G3</f>
        <v>7.9899999999997817</v>
      </c>
      <c r="F4" s="90" t="s">
        <v>21</v>
      </c>
      <c r="G4" s="89">
        <v>6693.42</v>
      </c>
    </row>
    <row r="5" spans="1:7" ht="21.25" customHeight="1" x14ac:dyDescent="0.15">
      <c r="A5" s="99">
        <v>6669.32</v>
      </c>
      <c r="B5" s="93" t="s">
        <v>35</v>
      </c>
      <c r="C5" s="94">
        <f>A5-A4</f>
        <v>30.469999999999345</v>
      </c>
      <c r="D5" s="95">
        <f>C5-E5</f>
        <v>-0.27000000000065327</v>
      </c>
      <c r="E5" s="94">
        <v>30.74</v>
      </c>
      <c r="F5" s="93" t="s">
        <v>35</v>
      </c>
      <c r="G5" s="99">
        <v>6724.16</v>
      </c>
    </row>
    <row r="6" spans="1:7" ht="22.25" customHeight="1" x14ac:dyDescent="0.15">
      <c r="A6" s="108">
        <v>6678.56</v>
      </c>
      <c r="B6" s="109" t="s">
        <v>21</v>
      </c>
      <c r="C6" s="104">
        <f>A6-A4</f>
        <v>39.710000000000036</v>
      </c>
      <c r="D6" s="105">
        <f>C6-E6</f>
        <v>0.17000000000007276</v>
      </c>
      <c r="E6" s="104">
        <f>G6-G4</f>
        <v>39.539999999999964</v>
      </c>
      <c r="F6" s="109" t="s">
        <v>21</v>
      </c>
      <c r="G6" s="108">
        <v>6732.96</v>
      </c>
    </row>
    <row r="7" spans="1:7" ht="20" customHeight="1" x14ac:dyDescent="0.15">
      <c r="A7" s="225">
        <v>6686.68</v>
      </c>
      <c r="B7" s="30" t="s">
        <v>35</v>
      </c>
      <c r="C7" s="23">
        <f>A7-A6</f>
        <v>8.1199999999998909</v>
      </c>
      <c r="D7" s="32"/>
      <c r="E7" s="32"/>
      <c r="F7" s="32"/>
      <c r="G7" s="32"/>
    </row>
    <row r="8" spans="1:7" ht="23.75" customHeight="1" x14ac:dyDescent="0.15">
      <c r="A8" s="32"/>
      <c r="B8" s="32"/>
      <c r="C8" s="226" t="s">
        <v>44</v>
      </c>
      <c r="D8" s="32"/>
      <c r="E8" s="117">
        <f>G8-G6</f>
        <v>35.859999999999673</v>
      </c>
      <c r="F8" s="227" t="s">
        <v>45</v>
      </c>
      <c r="G8" s="191">
        <v>6768.82</v>
      </c>
    </row>
    <row r="9" spans="1:7" ht="23.25" customHeight="1" x14ac:dyDescent="0.15">
      <c r="A9" s="228"/>
      <c r="B9" s="32"/>
      <c r="C9" s="229" t="s">
        <v>63</v>
      </c>
      <c r="D9" s="162"/>
      <c r="E9" s="133">
        <f>G9-G6</f>
        <v>40.769999999999527</v>
      </c>
      <c r="F9" s="230" t="s">
        <v>20</v>
      </c>
      <c r="G9" s="231">
        <v>6773.73</v>
      </c>
    </row>
    <row r="10" spans="1:7" ht="24" customHeight="1" x14ac:dyDescent="0.15">
      <c r="A10" s="69">
        <v>6719.75</v>
      </c>
      <c r="B10" s="79" t="s">
        <v>21</v>
      </c>
      <c r="C10" s="23">
        <f>A10-A6</f>
        <v>41.1899999999996</v>
      </c>
      <c r="D10" s="232">
        <f>C10-E10</f>
        <v>0</v>
      </c>
      <c r="E10" s="137">
        <f>G10-G6</f>
        <v>41.1899999999996</v>
      </c>
      <c r="F10" s="233" t="s">
        <v>21</v>
      </c>
      <c r="G10" s="69">
        <v>6774.15</v>
      </c>
    </row>
    <row r="11" spans="1:7" ht="20.75" customHeight="1" x14ac:dyDescent="0.15">
      <c r="A11" s="75">
        <v>6719.77</v>
      </c>
      <c r="B11" s="30" t="s">
        <v>48</v>
      </c>
      <c r="C11" s="32"/>
      <c r="D11" s="32"/>
      <c r="E11" s="234"/>
      <c r="F11" s="234"/>
      <c r="G11" s="167"/>
    </row>
    <row r="12" spans="1:7" ht="22.25" customHeight="1" x14ac:dyDescent="0.15">
      <c r="A12" s="225">
        <v>6721.76</v>
      </c>
      <c r="B12" s="28" t="s">
        <v>21</v>
      </c>
      <c r="C12" s="23">
        <f>A12-A10</f>
        <v>2.0100000000002183</v>
      </c>
      <c r="D12" s="24">
        <f>C12-E12</f>
        <v>-0.3500000000003638</v>
      </c>
      <c r="E12" s="23">
        <f>G12-G10</f>
        <v>2.3600000000005821</v>
      </c>
      <c r="F12" s="28" t="s">
        <v>21</v>
      </c>
      <c r="G12" s="27">
        <v>6776.51</v>
      </c>
    </row>
    <row r="13" spans="1:7" ht="20" customHeight="1" x14ac:dyDescent="0.15">
      <c r="A13" s="32"/>
      <c r="B13" s="32"/>
      <c r="C13" s="32"/>
      <c r="D13" s="32"/>
      <c r="E13" s="23">
        <f>G13-G12</f>
        <v>0.68999999999959982</v>
      </c>
      <c r="F13" s="30" t="s">
        <v>45</v>
      </c>
      <c r="G13" s="27">
        <v>6777.2</v>
      </c>
    </row>
    <row r="14" spans="1:7" ht="20.75" customHeight="1" x14ac:dyDescent="0.15">
      <c r="A14" s="228"/>
      <c r="B14" s="32"/>
      <c r="C14" s="32"/>
      <c r="D14" s="235"/>
      <c r="E14" s="23">
        <f>G14-G12</f>
        <v>1.7100000000000364</v>
      </c>
      <c r="F14" s="30" t="s">
        <v>45</v>
      </c>
      <c r="G14" s="67">
        <v>6778.22</v>
      </c>
    </row>
    <row r="15" spans="1:7" ht="24.5" customHeight="1" x14ac:dyDescent="0.15">
      <c r="A15" s="69">
        <v>6758.22</v>
      </c>
      <c r="B15" s="79" t="s">
        <v>21</v>
      </c>
      <c r="C15" s="236">
        <f>A15-A12</f>
        <v>36.460000000000036</v>
      </c>
      <c r="D15" s="237">
        <f>C15-E15</f>
        <v>3.8600000000005821</v>
      </c>
      <c r="E15" s="238">
        <f>G15-G12</f>
        <v>32.599999999999454</v>
      </c>
      <c r="F15" s="239" t="s">
        <v>21</v>
      </c>
      <c r="G15" s="69">
        <v>6809.11</v>
      </c>
    </row>
    <row r="16" spans="1:7" ht="21.25" customHeight="1" x14ac:dyDescent="0.15">
      <c r="A16" s="75">
        <v>6771.28</v>
      </c>
      <c r="B16" s="30" t="s">
        <v>45</v>
      </c>
      <c r="C16" s="32"/>
      <c r="D16" s="240" t="s">
        <v>64</v>
      </c>
      <c r="E16" s="241"/>
      <c r="F16" s="241"/>
      <c r="G16" s="167"/>
    </row>
    <row r="17" spans="1:7" ht="21.25" customHeight="1" x14ac:dyDescent="0.15">
      <c r="A17" s="89">
        <v>6790.64</v>
      </c>
      <c r="B17" s="242" t="s">
        <v>45</v>
      </c>
      <c r="C17" s="142"/>
      <c r="D17" s="142"/>
      <c r="E17" s="142"/>
      <c r="F17" s="142"/>
      <c r="G17" s="142"/>
    </row>
    <row r="18" spans="1:7" ht="23.75" customHeight="1" x14ac:dyDescent="0.15">
      <c r="A18" s="155">
        <v>6799.29</v>
      </c>
      <c r="B18" s="156" t="s">
        <v>21</v>
      </c>
      <c r="C18" s="152">
        <f>A18-A15</f>
        <v>41.069999999999709</v>
      </c>
      <c r="D18" s="157">
        <f>C18-E18</f>
        <v>-8.0000000000836735E-2</v>
      </c>
      <c r="E18" s="152">
        <f>G18-G15</f>
        <v>41.150000000000546</v>
      </c>
      <c r="F18" s="156" t="s">
        <v>21</v>
      </c>
      <c r="G18" s="155">
        <v>6850.26</v>
      </c>
    </row>
  </sheetData>
  <mergeCells count="1">
    <mergeCell ref="A1:G1"/>
  </mergeCells>
  <conditionalFormatting sqref="B5 F5 B7 B11 F13:F14 B16:B17">
    <cfRule type="cellIs" dxfId="2" priority="1" stopIfTrue="1" operator="notEqual">
      <formula>"weld"</formula>
    </cfRule>
  </conditionalFormatting>
  <conditionalFormatting sqref="D18">
    <cfRule type="cellIs" dxfId="1" priority="2" stopIfTrue="1" operator="notBetween">
      <formula>-5.87</formula>
      <formula>6.04</formula>
    </cfRule>
  </conditionalFormatting>
  <pageMargins left="0.5" right="0.5" top="0.75" bottom="0.75" header="0.27777800000000002" footer="0.27777800000000002"/>
  <pageSetup scale="52" orientation="landscape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workbookViewId="0">
      <selection sqref="A1:G1"/>
    </sheetView>
  </sheetViews>
  <sheetFormatPr baseColWidth="10" defaultColWidth="16.6640625" defaultRowHeight="20" customHeight="1" x14ac:dyDescent="0.15"/>
  <cols>
    <col min="1" max="7" width="8.83203125" style="1" customWidth="1"/>
    <col min="8" max="8" width="16.6640625" style="1" customWidth="1"/>
    <col min="9" max="16384" width="16.6640625" style="1"/>
  </cols>
  <sheetData>
    <row r="1" spans="1:7" ht="28.75" customHeight="1" x14ac:dyDescent="0.15">
      <c r="A1" s="258" t="s">
        <v>65</v>
      </c>
      <c r="B1" s="258"/>
      <c r="C1" s="258"/>
      <c r="D1" s="258"/>
      <c r="E1" s="258"/>
      <c r="F1" s="258"/>
      <c r="G1" s="258"/>
    </row>
    <row r="2" spans="1:7" ht="15.75" customHeight="1" x14ac:dyDescent="0.15">
      <c r="A2" s="243" t="s">
        <v>10</v>
      </c>
      <c r="B2" s="243" t="s">
        <v>11</v>
      </c>
      <c r="C2" s="243" t="s">
        <v>12</v>
      </c>
      <c r="D2" s="243" t="s">
        <v>13</v>
      </c>
      <c r="E2" s="243" t="s">
        <v>14</v>
      </c>
      <c r="F2" s="243" t="s">
        <v>15</v>
      </c>
      <c r="G2" s="243" t="s">
        <v>16</v>
      </c>
    </row>
    <row r="3" spans="1:7" ht="23.75" customHeight="1" x14ac:dyDescent="0.15">
      <c r="A3" s="155">
        <v>7747.85</v>
      </c>
      <c r="B3" s="156" t="s">
        <v>21</v>
      </c>
      <c r="C3" s="152">
        <v>45.34</v>
      </c>
      <c r="D3" s="157">
        <v>0.14000000000000001</v>
      </c>
      <c r="E3" s="152">
        <v>45.2</v>
      </c>
      <c r="F3" s="156" t="s">
        <v>21</v>
      </c>
      <c r="G3" s="155">
        <v>7794.46</v>
      </c>
    </row>
    <row r="4" spans="1:7" ht="20.75" customHeight="1" x14ac:dyDescent="0.15">
      <c r="A4" s="67">
        <v>7784.9939999999997</v>
      </c>
      <c r="B4" s="30" t="s">
        <v>35</v>
      </c>
      <c r="C4" s="32"/>
      <c r="D4" s="32"/>
      <c r="E4" s="244"/>
      <c r="F4" s="220"/>
      <c r="G4" s="245"/>
    </row>
    <row r="5" spans="1:7" ht="24" customHeight="1" x14ac:dyDescent="0.15">
      <c r="A5" s="69">
        <v>7793.098</v>
      </c>
      <c r="B5" s="79" t="s">
        <v>21</v>
      </c>
      <c r="C5" s="23">
        <f>A5-A3</f>
        <v>45.247999999999593</v>
      </c>
      <c r="D5" s="246">
        <f>C5-E5</f>
        <v>0.20199999999931606</v>
      </c>
      <c r="E5" s="23">
        <f>G5-G3</f>
        <v>45.046000000000276</v>
      </c>
      <c r="F5" s="71" t="s">
        <v>21</v>
      </c>
      <c r="G5" s="69">
        <v>7839.5060000000003</v>
      </c>
    </row>
    <row r="6" spans="1:7" ht="20.75" customHeight="1" x14ac:dyDescent="0.15">
      <c r="A6" s="247"/>
      <c r="B6" s="220"/>
      <c r="C6" s="32"/>
      <c r="D6" s="32"/>
      <c r="E6" s="244"/>
      <c r="F6" s="30" t="s">
        <v>35</v>
      </c>
      <c r="G6" s="75">
        <v>7871.6639999999998</v>
      </c>
    </row>
    <row r="7" spans="1:7" ht="22.25" customHeight="1" x14ac:dyDescent="0.15">
      <c r="A7" s="248">
        <v>7838.2520000000004</v>
      </c>
      <c r="B7" s="28" t="s">
        <v>21</v>
      </c>
      <c r="C7" s="23">
        <f>A7-A5</f>
        <v>45.154000000000451</v>
      </c>
      <c r="D7" s="246">
        <f>C7-E7</f>
        <v>0.29800000000068394</v>
      </c>
      <c r="E7" s="23">
        <f>G7-G5</f>
        <v>44.855999999999767</v>
      </c>
      <c r="F7" s="28" t="s">
        <v>21</v>
      </c>
      <c r="G7" s="27">
        <v>7884.3620000000001</v>
      </c>
    </row>
    <row r="8" spans="1:7" ht="22.25" customHeight="1" x14ac:dyDescent="0.15">
      <c r="A8" s="249">
        <v>7883.3860000000004</v>
      </c>
      <c r="B8" s="250" t="s">
        <v>21</v>
      </c>
      <c r="C8" s="23">
        <f>A8-A7</f>
        <v>45.134000000000015</v>
      </c>
      <c r="D8" s="246">
        <f>C8-E8</f>
        <v>2.5999999999839929E-2</v>
      </c>
      <c r="E8" s="23">
        <f>G8-G7</f>
        <v>45.108000000000175</v>
      </c>
      <c r="F8" s="251" t="s">
        <v>21</v>
      </c>
      <c r="G8" s="252">
        <v>7929.47</v>
      </c>
    </row>
    <row r="9" spans="1:7" ht="22.25" customHeight="1" x14ac:dyDescent="0.15">
      <c r="A9" s="253">
        <v>7928.42</v>
      </c>
      <c r="B9" s="28" t="s">
        <v>21</v>
      </c>
      <c r="C9" s="23">
        <f>A9-A8</f>
        <v>45.033999999999651</v>
      </c>
      <c r="D9" s="246">
        <f>C9-E9</f>
        <v>-9.4000000000050932E-2</v>
      </c>
      <c r="E9" s="23">
        <f>G9-G8</f>
        <v>45.127999999999702</v>
      </c>
      <c r="F9" s="28" t="s">
        <v>21</v>
      </c>
      <c r="G9" s="27">
        <v>7974.598</v>
      </c>
    </row>
    <row r="10" spans="1:7" ht="22.25" customHeight="1" x14ac:dyDescent="0.15">
      <c r="A10" s="225">
        <v>7973.6840000000002</v>
      </c>
      <c r="B10" s="28" t="s">
        <v>21</v>
      </c>
      <c r="C10" s="23">
        <f>A10-A9</f>
        <v>45.264000000000124</v>
      </c>
      <c r="D10" s="246">
        <f>C10-E10</f>
        <v>0.18599999999969441</v>
      </c>
      <c r="E10" s="23">
        <f>G10-G9</f>
        <v>45.078000000000429</v>
      </c>
      <c r="F10" s="28" t="s">
        <v>21</v>
      </c>
      <c r="G10" s="27">
        <v>8019.6760000000004</v>
      </c>
    </row>
    <row r="11" spans="1:7" ht="20.75" customHeight="1" x14ac:dyDescent="0.15">
      <c r="A11" s="67">
        <v>8009.6980000000003</v>
      </c>
      <c r="B11" s="30" t="s">
        <v>35</v>
      </c>
      <c r="C11" s="32"/>
      <c r="D11" s="32"/>
      <c r="E11" s="244"/>
      <c r="F11" s="220"/>
      <c r="G11" s="245"/>
    </row>
    <row r="12" spans="1:7" ht="24" customHeight="1" x14ac:dyDescent="0.15">
      <c r="A12" s="69">
        <v>8018.7820000000002</v>
      </c>
      <c r="B12" s="79" t="s">
        <v>21</v>
      </c>
      <c r="C12" s="23">
        <f>A12-A10</f>
        <v>45.097999999999956</v>
      </c>
      <c r="D12" s="246">
        <f>C12-E12</f>
        <v>8.2000000000334694E-2</v>
      </c>
      <c r="E12" s="23">
        <f>G12-G10</f>
        <v>45.015999999999622</v>
      </c>
      <c r="F12" s="71" t="s">
        <v>21</v>
      </c>
      <c r="G12" s="69">
        <v>8064.692</v>
      </c>
    </row>
    <row r="13" spans="1:7" ht="24.5" customHeight="1" x14ac:dyDescent="0.15">
      <c r="A13" s="81">
        <v>8060.6859999999997</v>
      </c>
      <c r="B13" s="45" t="s">
        <v>21</v>
      </c>
      <c r="C13" s="254">
        <f>A13-A12</f>
        <v>41.903999999999542</v>
      </c>
      <c r="D13" s="255">
        <f>C13-E13</f>
        <v>0.10599999999976717</v>
      </c>
      <c r="E13" s="254">
        <f>G13-G12</f>
        <v>41.797999999999774</v>
      </c>
      <c r="F13" s="45" t="s">
        <v>21</v>
      </c>
      <c r="G13" s="81">
        <v>8106.49</v>
      </c>
    </row>
  </sheetData>
  <mergeCells count="1">
    <mergeCell ref="A1:G1"/>
  </mergeCells>
  <conditionalFormatting sqref="B4 F6 B11">
    <cfRule type="cellIs" dxfId="0" priority="1" stopIfTrue="1" operator="notEqual">
      <formula>"weld"</formula>
    </cfRule>
  </conditionalFormatting>
  <pageMargins left="0.5" right="0.5" top="0.75" bottom="0.75" header="0.27777800000000002" footer="0.27777800000000002"/>
  <pageSetup scale="52"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1 - Table 1</vt:lpstr>
      <vt:lpstr>Sheet 1 - Correct Region (1)</vt:lpstr>
      <vt:lpstr>Sheet 1 - Correct Region (2)</vt:lpstr>
      <vt:lpstr>Sheet 1 - Correct Region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Champlin (Student)</cp:lastModifiedBy>
  <dcterms:modified xsi:type="dcterms:W3CDTF">2024-12-02T04:06:57Z</dcterms:modified>
</cp:coreProperties>
</file>