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raig/Documents/MyStuff/00 Research/writing/ConstFeats/Drift-Metric-Files-git-repo/"/>
    </mc:Choice>
  </mc:AlternateContent>
  <xr:revisionPtr revIDLastSave="0" documentId="13_ncr:1_{D341E7B4-EED9-AA49-99E3-A9339850B2EC}" xr6:coauthVersionLast="47" xr6:coauthVersionMax="47" xr10:uidLastSave="{00000000-0000-0000-0000-000000000000}"/>
  <bookViews>
    <workbookView xWindow="9260" yWindow="660" windowWidth="18600" windowHeight="24240" xr2:uid="{00000000-000D-0000-FFFF-FFFF00000000}"/>
  </bookViews>
  <sheets>
    <sheet name="Looking for Smoothness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" i="1" l="1"/>
  <c r="F216" i="1" s="1"/>
  <c r="D216" i="1"/>
  <c r="I215" i="1"/>
  <c r="J215" i="1" s="1"/>
  <c r="E215" i="1"/>
  <c r="F215" i="1" s="1"/>
  <c r="D215" i="1"/>
  <c r="I213" i="1"/>
  <c r="J213" i="1" s="1"/>
  <c r="E213" i="1"/>
  <c r="F213" i="1" s="1"/>
  <c r="D213" i="1"/>
  <c r="J212" i="1"/>
  <c r="I212" i="1"/>
  <c r="F212" i="1"/>
  <c r="E212" i="1"/>
  <c r="D212" i="1"/>
  <c r="I210" i="1"/>
  <c r="E210" i="1"/>
  <c r="F210" i="1" s="1"/>
  <c r="D210" i="1"/>
  <c r="I209" i="1"/>
  <c r="J210" i="1" s="1"/>
  <c r="E209" i="1"/>
  <c r="F209" i="1" s="1"/>
  <c r="D209" i="1"/>
  <c r="I208" i="1"/>
  <c r="J208" i="1" s="1"/>
  <c r="E208" i="1"/>
  <c r="F208" i="1" s="1"/>
  <c r="D208" i="1"/>
  <c r="I207" i="1"/>
  <c r="J207" i="1" s="1"/>
  <c r="E207" i="1"/>
  <c r="F207" i="1" s="1"/>
  <c r="D207" i="1"/>
  <c r="I206" i="1"/>
  <c r="J206" i="1" s="1"/>
  <c r="E206" i="1"/>
  <c r="F206" i="1" s="1"/>
  <c r="D206" i="1"/>
  <c r="I204" i="1"/>
  <c r="J204" i="1" s="1"/>
  <c r="F204" i="1"/>
  <c r="E204" i="1"/>
  <c r="D204" i="1"/>
  <c r="I203" i="1"/>
  <c r="J203" i="1" s="1"/>
  <c r="E203" i="1"/>
  <c r="D203" i="1"/>
  <c r="F203" i="1" s="1"/>
  <c r="I202" i="1"/>
  <c r="J202" i="1" s="1"/>
  <c r="E202" i="1"/>
  <c r="F202" i="1" s="1"/>
  <c r="D202" i="1"/>
  <c r="I201" i="1"/>
  <c r="J201" i="1" s="1"/>
  <c r="E201" i="1"/>
  <c r="F201" i="1" s="1"/>
  <c r="D201" i="1"/>
  <c r="J200" i="1"/>
  <c r="I200" i="1"/>
  <c r="E200" i="1"/>
  <c r="F200" i="1" s="1"/>
  <c r="D200" i="1"/>
  <c r="I199" i="1"/>
  <c r="J199" i="1" s="1"/>
  <c r="E199" i="1"/>
  <c r="F199" i="1" s="1"/>
  <c r="D199" i="1"/>
  <c r="I197" i="1"/>
  <c r="J197" i="1" s="1"/>
  <c r="E197" i="1"/>
  <c r="F197" i="1" s="1"/>
  <c r="D197" i="1"/>
  <c r="I196" i="1"/>
  <c r="J196" i="1" s="1"/>
  <c r="E196" i="1"/>
  <c r="F196" i="1" s="1"/>
  <c r="D196" i="1"/>
  <c r="I195" i="1"/>
  <c r="J195" i="1" s="1"/>
  <c r="E195" i="1"/>
  <c r="F195" i="1" s="1"/>
  <c r="D195" i="1"/>
  <c r="I194" i="1"/>
  <c r="J194" i="1" s="1"/>
  <c r="E194" i="1"/>
  <c r="F194" i="1" s="1"/>
  <c r="D194" i="1"/>
  <c r="J193" i="1"/>
  <c r="I193" i="1"/>
  <c r="F193" i="1"/>
  <c r="E193" i="1"/>
  <c r="D193" i="1"/>
  <c r="I191" i="1"/>
  <c r="E191" i="1"/>
  <c r="F191" i="1" s="1"/>
  <c r="D191" i="1"/>
  <c r="I189" i="1"/>
  <c r="J191" i="1" s="1"/>
  <c r="E189" i="1"/>
  <c r="F189" i="1" s="1"/>
  <c r="D189" i="1"/>
  <c r="I188" i="1"/>
  <c r="J188" i="1" s="1"/>
  <c r="E188" i="1"/>
  <c r="F188" i="1" s="1"/>
  <c r="D188" i="1"/>
  <c r="I187" i="1"/>
  <c r="E187" i="1"/>
  <c r="F187" i="1" s="1"/>
  <c r="D187" i="1"/>
  <c r="I185" i="1"/>
  <c r="J187" i="1" s="1"/>
  <c r="E185" i="1"/>
  <c r="F185" i="1" s="1"/>
  <c r="D185" i="1"/>
  <c r="I183" i="1"/>
  <c r="J183" i="1" s="1"/>
  <c r="F183" i="1"/>
  <c r="E183" i="1"/>
  <c r="D183" i="1"/>
  <c r="I182" i="1"/>
  <c r="J182" i="1" s="1"/>
  <c r="E182" i="1"/>
  <c r="D182" i="1"/>
  <c r="F182" i="1" s="1"/>
  <c r="I181" i="1"/>
  <c r="J181" i="1" s="1"/>
  <c r="E181" i="1"/>
  <c r="F181" i="1" s="1"/>
  <c r="D181" i="1"/>
  <c r="I180" i="1"/>
  <c r="J180" i="1" s="1"/>
  <c r="E180" i="1"/>
  <c r="F180" i="1" s="1"/>
  <c r="D180" i="1"/>
  <c r="J178" i="1"/>
  <c r="I178" i="1"/>
  <c r="F178" i="1"/>
  <c r="E178" i="1"/>
  <c r="D178" i="1"/>
  <c r="I176" i="1"/>
  <c r="J176" i="1" s="1"/>
  <c r="E176" i="1"/>
  <c r="F176" i="1" s="1"/>
  <c r="D176" i="1"/>
  <c r="I175" i="1"/>
  <c r="J175" i="1" s="1"/>
  <c r="E175" i="1"/>
  <c r="F175" i="1" s="1"/>
  <c r="D175" i="1"/>
  <c r="I172" i="1"/>
  <c r="J172" i="1" s="1"/>
  <c r="E172" i="1"/>
  <c r="F172" i="1" s="1"/>
  <c r="D172" i="1"/>
  <c r="I171" i="1"/>
  <c r="J171" i="1" s="1"/>
  <c r="I169" i="1"/>
  <c r="J169" i="1" s="1"/>
  <c r="E169" i="1"/>
  <c r="F169" i="1" s="1"/>
  <c r="D169" i="1"/>
  <c r="I167" i="1"/>
  <c r="J167" i="1" s="1"/>
  <c r="E167" i="1"/>
  <c r="F167" i="1" s="1"/>
  <c r="D167" i="1"/>
  <c r="J165" i="1"/>
  <c r="I165" i="1"/>
  <c r="F165" i="1"/>
  <c r="E165" i="1"/>
  <c r="D165" i="1"/>
  <c r="I164" i="1"/>
  <c r="J164" i="1" s="1"/>
  <c r="E164" i="1"/>
  <c r="F164" i="1" s="1"/>
  <c r="D164" i="1"/>
  <c r="I163" i="1"/>
  <c r="J163" i="1" s="1"/>
  <c r="E163" i="1"/>
  <c r="F163" i="1" s="1"/>
  <c r="D163" i="1"/>
  <c r="I162" i="1"/>
  <c r="J162" i="1" s="1"/>
  <c r="E162" i="1"/>
  <c r="F162" i="1" s="1"/>
  <c r="D162" i="1"/>
  <c r="I161" i="1"/>
  <c r="J161" i="1" s="1"/>
  <c r="E161" i="1"/>
  <c r="F161" i="1" s="1"/>
  <c r="D161" i="1"/>
  <c r="I160" i="1"/>
  <c r="J160" i="1" s="1"/>
  <c r="E160" i="1"/>
  <c r="F160" i="1" s="1"/>
  <c r="D160" i="1"/>
  <c r="J159" i="1"/>
  <c r="I159" i="1"/>
  <c r="F159" i="1"/>
  <c r="E159" i="1"/>
  <c r="D159" i="1"/>
  <c r="I158" i="1"/>
  <c r="E158" i="1"/>
  <c r="F158" i="1" s="1"/>
  <c r="D158" i="1"/>
  <c r="I157" i="1"/>
  <c r="J157" i="1" s="1"/>
  <c r="E157" i="1"/>
  <c r="F157" i="1" s="1"/>
  <c r="D157" i="1"/>
  <c r="I156" i="1"/>
  <c r="J156" i="1" s="1"/>
  <c r="E156" i="1"/>
  <c r="F156" i="1" s="1"/>
  <c r="D156" i="1"/>
  <c r="I155" i="1"/>
  <c r="E155" i="1"/>
  <c r="F155" i="1" s="1"/>
  <c r="D155" i="1"/>
  <c r="I154" i="1"/>
  <c r="J155" i="1" s="1"/>
  <c r="E154" i="1"/>
  <c r="F154" i="1" s="1"/>
  <c r="D154" i="1"/>
  <c r="I153" i="1"/>
  <c r="J153" i="1" s="1"/>
  <c r="F153" i="1"/>
  <c r="E153" i="1"/>
  <c r="D153" i="1"/>
  <c r="I152" i="1"/>
  <c r="J152" i="1" s="1"/>
  <c r="E152" i="1"/>
  <c r="D152" i="1"/>
  <c r="F152" i="1" s="1"/>
  <c r="I151" i="1"/>
  <c r="J151" i="1" s="1"/>
  <c r="E151" i="1"/>
  <c r="F151" i="1" s="1"/>
  <c r="D151" i="1"/>
  <c r="I150" i="1"/>
  <c r="J150" i="1" s="1"/>
  <c r="E150" i="1"/>
  <c r="F150" i="1" s="1"/>
  <c r="D150" i="1"/>
  <c r="J149" i="1"/>
  <c r="I149" i="1"/>
  <c r="F149" i="1"/>
  <c r="E149" i="1"/>
  <c r="D149" i="1"/>
  <c r="I148" i="1"/>
  <c r="J148" i="1" s="1"/>
  <c r="E148" i="1"/>
  <c r="F148" i="1" s="1"/>
  <c r="D148" i="1"/>
  <c r="I147" i="1"/>
  <c r="J147" i="1" s="1"/>
  <c r="E147" i="1"/>
  <c r="F147" i="1" s="1"/>
  <c r="D147" i="1"/>
  <c r="I146" i="1"/>
  <c r="J146" i="1" s="1"/>
  <c r="E146" i="1"/>
  <c r="F146" i="1" s="1"/>
  <c r="D146" i="1"/>
  <c r="I145" i="1"/>
  <c r="J145" i="1" s="1"/>
  <c r="E145" i="1"/>
  <c r="F145" i="1" s="1"/>
  <c r="D145" i="1"/>
  <c r="I144" i="1"/>
  <c r="J144" i="1" s="1"/>
  <c r="E144" i="1"/>
  <c r="F144" i="1" s="1"/>
  <c r="D144" i="1"/>
  <c r="J142" i="1"/>
  <c r="I142" i="1"/>
  <c r="F142" i="1"/>
  <c r="E142" i="1"/>
  <c r="D142" i="1"/>
  <c r="I141" i="1"/>
  <c r="E141" i="1"/>
  <c r="F141" i="1" s="1"/>
  <c r="D141" i="1"/>
  <c r="I139" i="1"/>
  <c r="J141" i="1" s="1"/>
  <c r="E139" i="1"/>
  <c r="F139" i="1" s="1"/>
  <c r="D139" i="1"/>
  <c r="I138" i="1"/>
  <c r="J138" i="1" s="1"/>
  <c r="E138" i="1"/>
  <c r="F138" i="1" s="1"/>
  <c r="D138" i="1"/>
  <c r="I136" i="1"/>
  <c r="E136" i="1"/>
  <c r="F136" i="1" s="1"/>
  <c r="D136" i="1"/>
  <c r="I134" i="1"/>
  <c r="J136" i="1" s="1"/>
  <c r="E134" i="1"/>
  <c r="F134" i="1" s="1"/>
  <c r="D134" i="1"/>
  <c r="I132" i="1"/>
  <c r="J132" i="1" s="1"/>
  <c r="F132" i="1"/>
  <c r="E132" i="1"/>
  <c r="D132" i="1"/>
  <c r="I131" i="1"/>
  <c r="J131" i="1" s="1"/>
  <c r="E131" i="1"/>
  <c r="F131" i="1" s="1"/>
  <c r="D131" i="1"/>
  <c r="I130" i="1"/>
  <c r="J130" i="1" s="1"/>
  <c r="E130" i="1"/>
  <c r="F130" i="1" s="1"/>
  <c r="D130" i="1"/>
  <c r="I129" i="1"/>
  <c r="J129" i="1" s="1"/>
  <c r="E129" i="1"/>
  <c r="F129" i="1" s="1"/>
  <c r="D129" i="1"/>
  <c r="J128" i="1"/>
  <c r="I128" i="1"/>
  <c r="F128" i="1"/>
  <c r="E128" i="1"/>
  <c r="D128" i="1"/>
  <c r="I127" i="1"/>
  <c r="J127" i="1" s="1"/>
  <c r="E127" i="1"/>
  <c r="F127" i="1" s="1"/>
  <c r="D127" i="1"/>
  <c r="I126" i="1"/>
  <c r="J126" i="1" s="1"/>
  <c r="E126" i="1"/>
  <c r="F126" i="1" s="1"/>
  <c r="D126" i="1"/>
  <c r="I125" i="1"/>
  <c r="J125" i="1" s="1"/>
  <c r="E125" i="1"/>
  <c r="F125" i="1" s="1"/>
  <c r="D125" i="1"/>
  <c r="I124" i="1"/>
  <c r="J124" i="1" s="1"/>
  <c r="E124" i="1"/>
  <c r="F124" i="1" s="1"/>
  <c r="D124" i="1"/>
  <c r="I123" i="1"/>
  <c r="J123" i="1" s="1"/>
  <c r="E123" i="1"/>
  <c r="F123" i="1" s="1"/>
  <c r="D123" i="1"/>
  <c r="J121" i="1"/>
  <c r="I121" i="1"/>
  <c r="F121" i="1"/>
  <c r="E121" i="1"/>
  <c r="D121" i="1"/>
  <c r="I120" i="1"/>
  <c r="J120" i="1" s="1"/>
  <c r="E120" i="1"/>
  <c r="F120" i="1" s="1"/>
  <c r="D120" i="1"/>
  <c r="I119" i="1"/>
  <c r="J119" i="1" s="1"/>
  <c r="E119" i="1"/>
  <c r="F119" i="1" s="1"/>
  <c r="D119" i="1"/>
  <c r="I118" i="1"/>
  <c r="J118" i="1" s="1"/>
  <c r="E118" i="1"/>
  <c r="F118" i="1" s="1"/>
  <c r="D118" i="1"/>
  <c r="I117" i="1"/>
  <c r="J117" i="1" s="1"/>
  <c r="E117" i="1"/>
  <c r="F117" i="1" s="1"/>
  <c r="D117" i="1"/>
  <c r="I116" i="1"/>
  <c r="J116" i="1" s="1"/>
  <c r="E116" i="1"/>
  <c r="F116" i="1" s="1"/>
  <c r="D116" i="1"/>
  <c r="I114" i="1"/>
  <c r="J114" i="1" s="1"/>
  <c r="F114" i="1"/>
  <c r="E114" i="1"/>
  <c r="D114" i="1"/>
  <c r="I113" i="1"/>
  <c r="J113" i="1" s="1"/>
  <c r="E113" i="1"/>
  <c r="F113" i="1" s="1"/>
  <c r="D113" i="1"/>
  <c r="I112" i="1"/>
  <c r="J112" i="1" s="1"/>
  <c r="E112" i="1"/>
  <c r="F112" i="1" s="1"/>
  <c r="D112" i="1"/>
  <c r="I111" i="1"/>
  <c r="J111" i="1" s="1"/>
  <c r="E111" i="1"/>
  <c r="F111" i="1" s="1"/>
  <c r="D111" i="1"/>
  <c r="J110" i="1"/>
  <c r="I110" i="1"/>
  <c r="E110" i="1"/>
  <c r="F110" i="1" s="1"/>
  <c r="D110" i="1"/>
  <c r="I109" i="1"/>
  <c r="J109" i="1" s="1"/>
  <c r="E109" i="1"/>
  <c r="F109" i="1" s="1"/>
  <c r="D109" i="1"/>
  <c r="I108" i="1"/>
  <c r="J108" i="1" s="1"/>
  <c r="E108" i="1"/>
  <c r="F108" i="1" s="1"/>
  <c r="D108" i="1"/>
  <c r="I107" i="1"/>
  <c r="J107" i="1" s="1"/>
  <c r="E107" i="1"/>
  <c r="D107" i="1"/>
  <c r="F107" i="1" s="1"/>
  <c r="I106" i="1"/>
  <c r="J106" i="1" s="1"/>
  <c r="E106" i="1"/>
  <c r="F106" i="1" s="1"/>
  <c r="D106" i="1"/>
  <c r="I105" i="1"/>
  <c r="J105" i="1" s="1"/>
  <c r="E105" i="1"/>
  <c r="F105" i="1" s="1"/>
  <c r="D105" i="1"/>
  <c r="J104" i="1"/>
  <c r="I104" i="1"/>
  <c r="F104" i="1"/>
  <c r="E104" i="1"/>
  <c r="D104" i="1"/>
  <c r="I103" i="1"/>
  <c r="E103" i="1"/>
  <c r="F103" i="1" s="1"/>
  <c r="D103" i="1"/>
  <c r="I102" i="1"/>
  <c r="J103" i="1" s="1"/>
  <c r="E102" i="1"/>
  <c r="F102" i="1" s="1"/>
  <c r="D102" i="1"/>
  <c r="I101" i="1"/>
  <c r="J101" i="1" s="1"/>
  <c r="E101" i="1"/>
  <c r="F101" i="1" s="1"/>
  <c r="D101" i="1"/>
  <c r="I100" i="1"/>
  <c r="J100" i="1" s="1"/>
  <c r="E100" i="1"/>
  <c r="F100" i="1" s="1"/>
  <c r="D100" i="1"/>
  <c r="I99" i="1"/>
  <c r="J99" i="1" s="1"/>
  <c r="E99" i="1"/>
  <c r="F99" i="1" s="1"/>
  <c r="D99" i="1"/>
  <c r="I98" i="1"/>
  <c r="J98" i="1" s="1"/>
  <c r="F98" i="1"/>
  <c r="E98" i="1"/>
  <c r="D98" i="1"/>
  <c r="I97" i="1"/>
  <c r="J97" i="1" s="1"/>
  <c r="E97" i="1"/>
  <c r="F97" i="1" s="1"/>
  <c r="D97" i="1"/>
  <c r="I96" i="1"/>
  <c r="J96" i="1" s="1"/>
  <c r="E96" i="1"/>
  <c r="F96" i="1" s="1"/>
  <c r="D96" i="1"/>
  <c r="I95" i="1"/>
  <c r="J95" i="1" s="1"/>
  <c r="E95" i="1"/>
  <c r="F95" i="1" s="1"/>
  <c r="D95" i="1"/>
  <c r="J94" i="1"/>
  <c r="I94" i="1"/>
  <c r="E94" i="1"/>
  <c r="F94" i="1" s="1"/>
  <c r="D94" i="1"/>
  <c r="I93" i="1"/>
  <c r="J93" i="1" s="1"/>
  <c r="E93" i="1"/>
  <c r="F93" i="1" s="1"/>
  <c r="D93" i="1"/>
  <c r="I92" i="1"/>
  <c r="J92" i="1" s="1"/>
  <c r="E92" i="1"/>
  <c r="F92" i="1" s="1"/>
  <c r="D92" i="1"/>
  <c r="I91" i="1"/>
  <c r="J91" i="1" s="1"/>
  <c r="E91" i="1"/>
  <c r="F91" i="1" s="1"/>
  <c r="D91" i="1"/>
  <c r="I90" i="1"/>
  <c r="J90" i="1" s="1"/>
  <c r="E90" i="1"/>
  <c r="F90" i="1" s="1"/>
  <c r="D90" i="1"/>
  <c r="I89" i="1"/>
  <c r="J89" i="1" s="1"/>
  <c r="E89" i="1"/>
  <c r="F89" i="1" s="1"/>
  <c r="D89" i="1"/>
  <c r="J88" i="1"/>
  <c r="I88" i="1"/>
  <c r="F88" i="1"/>
  <c r="E88" i="1"/>
  <c r="D88" i="1"/>
  <c r="I87" i="1"/>
  <c r="J87" i="1" s="1"/>
  <c r="E87" i="1"/>
  <c r="F87" i="1" s="1"/>
  <c r="D87" i="1"/>
  <c r="I86" i="1"/>
  <c r="J86" i="1" s="1"/>
  <c r="E86" i="1"/>
  <c r="F86" i="1" s="1"/>
  <c r="D86" i="1"/>
  <c r="I85" i="1"/>
  <c r="J85" i="1" s="1"/>
  <c r="E85" i="1"/>
  <c r="F85" i="1" s="1"/>
  <c r="D85" i="1"/>
  <c r="I84" i="1"/>
  <c r="J84" i="1" s="1"/>
  <c r="E84" i="1"/>
  <c r="F84" i="1" s="1"/>
  <c r="D84" i="1"/>
  <c r="I83" i="1"/>
  <c r="J83" i="1" s="1"/>
  <c r="E83" i="1"/>
  <c r="F83" i="1" s="1"/>
  <c r="D83" i="1"/>
  <c r="I82" i="1"/>
  <c r="J82" i="1" s="1"/>
  <c r="F82" i="1"/>
  <c r="E82" i="1"/>
  <c r="D82" i="1"/>
  <c r="I81" i="1"/>
  <c r="J81" i="1" s="1"/>
  <c r="E81" i="1"/>
  <c r="F81" i="1" s="1"/>
  <c r="D81" i="1"/>
  <c r="I80" i="1"/>
  <c r="J80" i="1" s="1"/>
  <c r="E80" i="1"/>
  <c r="F80" i="1" s="1"/>
  <c r="D80" i="1"/>
  <c r="I79" i="1"/>
  <c r="J79" i="1" s="1"/>
  <c r="E79" i="1"/>
  <c r="F79" i="1" s="1"/>
  <c r="D79" i="1"/>
  <c r="J78" i="1"/>
  <c r="I78" i="1"/>
  <c r="E78" i="1"/>
  <c r="F78" i="1" s="1"/>
  <c r="D78" i="1"/>
  <c r="I77" i="1"/>
  <c r="J77" i="1" s="1"/>
  <c r="E77" i="1"/>
  <c r="F77" i="1" s="1"/>
  <c r="D77" i="1"/>
  <c r="I76" i="1"/>
  <c r="J76" i="1" s="1"/>
  <c r="E76" i="1"/>
  <c r="F76" i="1" s="1"/>
  <c r="D76" i="1"/>
  <c r="I75" i="1"/>
  <c r="J75" i="1" s="1"/>
  <c r="E75" i="1"/>
  <c r="F75" i="1" s="1"/>
  <c r="D75" i="1"/>
  <c r="I74" i="1"/>
  <c r="J74" i="1" s="1"/>
  <c r="E74" i="1"/>
  <c r="F74" i="1" s="1"/>
  <c r="D74" i="1"/>
  <c r="I73" i="1"/>
  <c r="J73" i="1" s="1"/>
  <c r="E73" i="1"/>
  <c r="F73" i="1" s="1"/>
  <c r="D73" i="1"/>
  <c r="J72" i="1"/>
  <c r="I72" i="1"/>
  <c r="F72" i="1"/>
  <c r="E72" i="1"/>
  <c r="D72" i="1"/>
  <c r="I71" i="1"/>
  <c r="J71" i="1" s="1"/>
  <c r="E71" i="1"/>
  <c r="F71" i="1" s="1"/>
  <c r="D71" i="1"/>
  <c r="I70" i="1"/>
  <c r="J70" i="1" s="1"/>
  <c r="E70" i="1"/>
  <c r="F70" i="1" s="1"/>
  <c r="D70" i="1"/>
  <c r="I69" i="1"/>
  <c r="J69" i="1" s="1"/>
  <c r="E69" i="1"/>
  <c r="F69" i="1" s="1"/>
  <c r="D69" i="1"/>
  <c r="I68" i="1"/>
  <c r="J68" i="1" s="1"/>
  <c r="E68" i="1"/>
  <c r="F68" i="1" s="1"/>
  <c r="D68" i="1"/>
  <c r="I67" i="1"/>
  <c r="J67" i="1" s="1"/>
  <c r="E67" i="1"/>
  <c r="F67" i="1" s="1"/>
  <c r="D67" i="1"/>
  <c r="I66" i="1"/>
  <c r="J66" i="1" s="1"/>
  <c r="F66" i="1"/>
  <c r="E66" i="1"/>
  <c r="D66" i="1"/>
  <c r="I65" i="1"/>
  <c r="E65" i="1"/>
  <c r="F65" i="1" s="1"/>
  <c r="D65" i="1"/>
  <c r="I64" i="1"/>
  <c r="J65" i="1" s="1"/>
  <c r="E64" i="1"/>
  <c r="F64" i="1" s="1"/>
  <c r="D64" i="1"/>
  <c r="J63" i="1"/>
  <c r="I63" i="1"/>
  <c r="E63" i="1"/>
  <c r="F63" i="1" s="1"/>
  <c r="D63" i="1"/>
  <c r="J62" i="1"/>
  <c r="I62" i="1"/>
  <c r="E62" i="1"/>
  <c r="F62" i="1" s="1"/>
  <c r="D62" i="1"/>
  <c r="I61" i="1"/>
  <c r="J61" i="1" s="1"/>
  <c r="E61" i="1"/>
  <c r="F61" i="1" s="1"/>
  <c r="D61" i="1"/>
  <c r="I60" i="1"/>
  <c r="J60" i="1" s="1"/>
  <c r="E60" i="1"/>
  <c r="F60" i="1" s="1"/>
  <c r="D60" i="1"/>
  <c r="I59" i="1"/>
  <c r="J59" i="1" s="1"/>
  <c r="E59" i="1"/>
  <c r="F59" i="1" s="1"/>
  <c r="D59" i="1"/>
  <c r="I58" i="1"/>
  <c r="J58" i="1" s="1"/>
  <c r="E58" i="1"/>
  <c r="F58" i="1" s="1"/>
  <c r="D58" i="1"/>
  <c r="I57" i="1"/>
  <c r="J57" i="1" s="1"/>
  <c r="E57" i="1"/>
  <c r="F57" i="1" s="1"/>
  <c r="D57" i="1"/>
  <c r="J56" i="1"/>
  <c r="I56" i="1"/>
  <c r="F56" i="1"/>
  <c r="E56" i="1"/>
  <c r="D56" i="1"/>
  <c r="I55" i="1"/>
  <c r="J55" i="1" s="1"/>
  <c r="E55" i="1"/>
  <c r="F55" i="1" s="1"/>
  <c r="D55" i="1"/>
  <c r="I54" i="1"/>
  <c r="J54" i="1" s="1"/>
  <c r="E54" i="1"/>
  <c r="F54" i="1" s="1"/>
  <c r="D54" i="1"/>
  <c r="I53" i="1"/>
  <c r="J53" i="1" s="1"/>
  <c r="E53" i="1"/>
  <c r="F53" i="1" s="1"/>
  <c r="D53" i="1"/>
  <c r="I52" i="1"/>
  <c r="J52" i="1" s="1"/>
  <c r="E52" i="1"/>
  <c r="F52" i="1" s="1"/>
  <c r="D52" i="1"/>
  <c r="I51" i="1"/>
  <c r="J51" i="1" s="1"/>
  <c r="E51" i="1"/>
  <c r="F51" i="1" s="1"/>
  <c r="D51" i="1"/>
  <c r="I50" i="1"/>
  <c r="J50" i="1" s="1"/>
  <c r="F50" i="1"/>
  <c r="E50" i="1"/>
  <c r="D50" i="1"/>
  <c r="I49" i="1"/>
  <c r="J49" i="1" s="1"/>
  <c r="E49" i="1"/>
  <c r="F49" i="1" s="1"/>
  <c r="D49" i="1"/>
  <c r="I48" i="1"/>
  <c r="J48" i="1" s="1"/>
  <c r="E48" i="1"/>
  <c r="F48" i="1" s="1"/>
  <c r="D48" i="1"/>
  <c r="I47" i="1"/>
  <c r="J47" i="1" s="1"/>
  <c r="E47" i="1"/>
  <c r="F47" i="1" s="1"/>
  <c r="D47" i="1"/>
  <c r="J46" i="1"/>
  <c r="I46" i="1"/>
  <c r="E46" i="1"/>
  <c r="F46" i="1" s="1"/>
  <c r="D46" i="1"/>
  <c r="I45" i="1"/>
  <c r="J45" i="1" s="1"/>
  <c r="E45" i="1"/>
  <c r="F45" i="1" s="1"/>
  <c r="D45" i="1"/>
  <c r="I43" i="1"/>
  <c r="J43" i="1" s="1"/>
  <c r="E43" i="1"/>
  <c r="F43" i="1" s="1"/>
  <c r="D43" i="1"/>
  <c r="I42" i="1"/>
  <c r="J42" i="1" s="1"/>
  <c r="E42" i="1"/>
  <c r="F42" i="1" s="1"/>
  <c r="D42" i="1"/>
  <c r="I41" i="1"/>
  <c r="J41" i="1" s="1"/>
  <c r="E41" i="1"/>
  <c r="F41" i="1" s="1"/>
  <c r="D41" i="1"/>
  <c r="I40" i="1"/>
  <c r="J40" i="1" s="1"/>
  <c r="E40" i="1"/>
  <c r="F40" i="1" s="1"/>
  <c r="D40" i="1"/>
  <c r="J39" i="1"/>
  <c r="I39" i="1"/>
  <c r="F39" i="1"/>
  <c r="E39" i="1"/>
  <c r="D39" i="1"/>
  <c r="I38" i="1"/>
  <c r="J38" i="1" s="1"/>
  <c r="E38" i="1"/>
  <c r="F38" i="1" s="1"/>
  <c r="D38" i="1"/>
  <c r="I37" i="1"/>
  <c r="J37" i="1" s="1"/>
  <c r="E37" i="1"/>
  <c r="F37" i="1" s="1"/>
  <c r="D37" i="1"/>
  <c r="I36" i="1"/>
  <c r="J36" i="1" s="1"/>
  <c r="E36" i="1"/>
  <c r="F36" i="1" s="1"/>
  <c r="D36" i="1"/>
  <c r="I35" i="1"/>
  <c r="J35" i="1" s="1"/>
  <c r="E35" i="1"/>
  <c r="F35" i="1" s="1"/>
  <c r="D35" i="1"/>
  <c r="I34" i="1"/>
  <c r="J34" i="1" s="1"/>
  <c r="E34" i="1"/>
  <c r="F34" i="1" s="1"/>
  <c r="D34" i="1"/>
  <c r="I33" i="1"/>
  <c r="J33" i="1" s="1"/>
  <c r="F33" i="1"/>
  <c r="E33" i="1"/>
  <c r="D33" i="1"/>
  <c r="I32" i="1"/>
  <c r="J32" i="1" s="1"/>
  <c r="E32" i="1"/>
  <c r="F32" i="1" s="1"/>
  <c r="D32" i="1"/>
  <c r="I31" i="1"/>
  <c r="J31" i="1" s="1"/>
  <c r="E31" i="1"/>
  <c r="F31" i="1" s="1"/>
  <c r="D31" i="1"/>
  <c r="I30" i="1"/>
  <c r="J30" i="1" s="1"/>
  <c r="E30" i="1"/>
  <c r="F30" i="1" s="1"/>
  <c r="D30" i="1"/>
  <c r="J29" i="1"/>
  <c r="I29" i="1"/>
  <c r="E29" i="1"/>
  <c r="F29" i="1" s="1"/>
  <c r="D29" i="1"/>
  <c r="I28" i="1"/>
  <c r="J28" i="1" s="1"/>
  <c r="E28" i="1"/>
  <c r="F28" i="1" s="1"/>
  <c r="D28" i="1"/>
  <c r="I27" i="1"/>
  <c r="J27" i="1" s="1"/>
  <c r="E27" i="1"/>
  <c r="F27" i="1" s="1"/>
  <c r="D27" i="1"/>
  <c r="I26" i="1"/>
  <c r="J26" i="1" s="1"/>
  <c r="E26" i="1"/>
  <c r="F26" i="1" s="1"/>
  <c r="D26" i="1"/>
  <c r="I25" i="1"/>
  <c r="J25" i="1" s="1"/>
  <c r="E25" i="1"/>
  <c r="F25" i="1" s="1"/>
  <c r="D25" i="1"/>
  <c r="I24" i="1"/>
  <c r="J24" i="1" s="1"/>
  <c r="E24" i="1"/>
  <c r="F24" i="1" s="1"/>
  <c r="D24" i="1"/>
  <c r="J23" i="1"/>
  <c r="I23" i="1"/>
  <c r="F23" i="1"/>
  <c r="E23" i="1"/>
  <c r="D23" i="1"/>
  <c r="I22" i="1"/>
  <c r="J22" i="1" s="1"/>
  <c r="E22" i="1"/>
  <c r="F22" i="1" s="1"/>
  <c r="D22" i="1"/>
  <c r="I21" i="1"/>
  <c r="J21" i="1" s="1"/>
  <c r="E21" i="1"/>
  <c r="F21" i="1" s="1"/>
  <c r="D21" i="1"/>
  <c r="I20" i="1"/>
  <c r="J20" i="1" s="1"/>
  <c r="E20" i="1"/>
  <c r="F20" i="1" s="1"/>
  <c r="D20" i="1"/>
  <c r="I19" i="1"/>
  <c r="J19" i="1" s="1"/>
  <c r="E19" i="1"/>
  <c r="F19" i="1" s="1"/>
  <c r="D19" i="1"/>
  <c r="I18" i="1"/>
  <c r="J18" i="1" s="1"/>
  <c r="E18" i="1"/>
  <c r="F18" i="1" s="1"/>
  <c r="D18" i="1"/>
  <c r="I17" i="1"/>
  <c r="J17" i="1" s="1"/>
  <c r="F17" i="1"/>
  <c r="E17" i="1"/>
  <c r="D17" i="1"/>
  <c r="I16" i="1"/>
  <c r="J16" i="1" s="1"/>
  <c r="E16" i="1"/>
  <c r="F16" i="1" s="1"/>
  <c r="D16" i="1"/>
  <c r="I15" i="1"/>
  <c r="J15" i="1" s="1"/>
  <c r="E15" i="1"/>
  <c r="F15" i="1" s="1"/>
  <c r="D15" i="1"/>
  <c r="I14" i="1"/>
  <c r="J14" i="1" s="1"/>
  <c r="E14" i="1"/>
  <c r="F14" i="1" s="1"/>
  <c r="D14" i="1"/>
  <c r="J13" i="1"/>
  <c r="I13" i="1"/>
  <c r="E13" i="1"/>
  <c r="F13" i="1" s="1"/>
  <c r="D13" i="1"/>
  <c r="I12" i="1"/>
  <c r="J12" i="1" s="1"/>
  <c r="E12" i="1"/>
  <c r="F12" i="1" s="1"/>
  <c r="D12" i="1"/>
  <c r="I11" i="1"/>
  <c r="J11" i="1" s="1"/>
  <c r="E11" i="1"/>
  <c r="F11" i="1" s="1"/>
  <c r="D11" i="1"/>
  <c r="I10" i="1"/>
  <c r="J10" i="1" s="1"/>
  <c r="E10" i="1"/>
  <c r="F10" i="1" s="1"/>
  <c r="D10" i="1"/>
  <c r="I8" i="1"/>
  <c r="E8" i="1"/>
  <c r="F8" i="1" s="1"/>
  <c r="D8" i="1"/>
  <c r="F221" i="1" l="1"/>
  <c r="F220" i="1"/>
  <c r="F219" i="1"/>
  <c r="F218" i="1"/>
  <c r="J134" i="1"/>
  <c r="J64" i="1"/>
  <c r="J218" i="1" s="1"/>
  <c r="J139" i="1"/>
  <c r="J189" i="1"/>
  <c r="J102" i="1"/>
  <c r="J209" i="1"/>
  <c r="J185" i="1"/>
  <c r="J158" i="1"/>
  <c r="J154" i="1"/>
  <c r="J220" i="1" l="1"/>
  <c r="J221" i="1"/>
  <c r="J219" i="1"/>
</calcChain>
</file>

<file path=xl/sharedStrings.xml><?xml version="1.0" encoding="utf-8"?>
<sst xmlns="http://schemas.openxmlformats.org/spreadsheetml/2006/main" count="255" uniqueCount="22">
  <si>
    <t>Smoothness Calculation for Sample Data</t>
  </si>
  <si>
    <t>eventA</t>
  </si>
  <si>
    <t>Odo A</t>
  </si>
  <si>
    <t>Drift</t>
  </si>
  <si>
    <t>c=|x1-x2|</t>
  </si>
  <si>
    <t>D=|D1 - D2|</t>
  </si>
  <si>
    <t>K &lt; D / C</t>
  </si>
  <si>
    <t>weird?</t>
  </si>
  <si>
    <t>1st Diff</t>
  </si>
  <si>
    <t>2nd Diff</t>
  </si>
  <si>
    <t>fitting</t>
  </si>
  <si>
    <t>weld</t>
  </si>
  <si>
    <t>casing</t>
  </si>
  <si>
    <t>bend</t>
  </si>
  <si>
    <t>weird</t>
  </si>
  <si>
    <t>agm</t>
  </si>
  <si>
    <t>pipe</t>
  </si>
  <si>
    <t>misc</t>
  </si>
  <si>
    <t>mean</t>
  </si>
  <si>
    <t>std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</si>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</sst>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8" x14ac:knownFonts="1">
    <font>
      <sz val="10"/>
      <color indexed="8"/>
      <name val="Helvetica Neue"/>
    </font>
    <font>
      <b/>
      <sz val="14"/>
      <color indexed="8"/>
      <name val="Helvetica Neue"/>
    </font>
    <font>
      <b/>
      <sz val="12"/>
      <color indexed="8"/>
      <name val="Calibri"/>
    </font>
    <font>
      <b/>
      <sz val="10"/>
      <color indexed="8"/>
      <name val="Helvetica Neue"/>
    </font>
    <font>
      <sz val="12"/>
      <color indexed="8"/>
      <name val="Calibri"/>
    </font>
    <font>
      <b/>
      <sz val="10"/>
      <color indexed="14"/>
      <name val="Helvetica Neue"/>
    </font>
    <font>
      <b/>
      <sz val="10"/>
      <color indexed="15"/>
      <name val="Helvetica Neue"/>
    </font>
    <font>
      <sz val="12"/>
      <color indexed="15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 readingOrder="1"/>
    </xf>
    <xf numFmtId="49" fontId="2" fillId="2" borderId="1" xfId="0" applyNumberFormat="1" applyFont="1" applyFill="1" applyBorder="1" applyAlignment="1">
      <alignment horizontal="left" vertical="center" readingOrder="1"/>
    </xf>
    <xf numFmtId="49" fontId="3" fillId="2" borderId="1" xfId="0" applyNumberFormat="1" applyFont="1" applyFill="1" applyBorder="1" applyAlignment="1">
      <alignment vertical="top"/>
    </xf>
    <xf numFmtId="49" fontId="3" fillId="2" borderId="1" xfId="0" applyNumberFormat="1" applyFont="1" applyFill="1" applyBorder="1">
      <alignment vertical="top" wrapText="1"/>
    </xf>
    <xf numFmtId="0" fontId="3" fillId="3" borderId="1" xfId="0" applyFont="1" applyFill="1" applyBorder="1" applyAlignment="1">
      <alignment vertical="top"/>
    </xf>
    <xf numFmtId="49" fontId="4" fillId="0" borderId="2" xfId="0" applyNumberFormat="1" applyFont="1" applyBorder="1" applyAlignment="1">
      <alignment horizontal="left" vertical="center" wrapText="1" readingOrder="1"/>
    </xf>
    <xf numFmtId="0" fontId="0" fillId="0" borderId="2" xfId="0" applyNumberFormat="1" applyBorder="1">
      <alignment vertical="top" wrapText="1"/>
    </xf>
    <xf numFmtId="0" fontId="0" fillId="0" borderId="2" xfId="0" applyBorder="1">
      <alignment vertical="top" wrapText="1"/>
    </xf>
    <xf numFmtId="164" fontId="0" fillId="0" borderId="2" xfId="0" applyNumberFormat="1" applyBorder="1">
      <alignment vertical="top" wrapText="1"/>
    </xf>
    <xf numFmtId="0" fontId="0" fillId="3" borderId="2" xfId="0" applyFill="1" applyBorder="1">
      <alignment vertical="top" wrapText="1"/>
    </xf>
    <xf numFmtId="49" fontId="4" fillId="0" borderId="3" xfId="0" applyNumberFormat="1" applyFont="1" applyBorder="1" applyAlignment="1">
      <alignment horizontal="left" vertical="center" wrapText="1" readingOrder="1"/>
    </xf>
    <xf numFmtId="0" fontId="0" fillId="0" borderId="3" xfId="0" applyNumberFormat="1" applyBorder="1">
      <alignment vertical="top" wrapText="1"/>
    </xf>
    <xf numFmtId="0" fontId="0" fillId="0" borderId="3" xfId="0" applyBorder="1">
      <alignment vertical="top" wrapText="1"/>
    </xf>
    <xf numFmtId="164" fontId="0" fillId="0" borderId="3" xfId="0" applyNumberFormat="1" applyBorder="1">
      <alignment vertical="top" wrapText="1"/>
    </xf>
    <xf numFmtId="0" fontId="0" fillId="3" borderId="3" xfId="0" applyFill="1" applyBorder="1">
      <alignment vertical="top" wrapText="1"/>
    </xf>
    <xf numFmtId="165" fontId="0" fillId="0" borderId="3" xfId="0" applyNumberFormat="1" applyBorder="1">
      <alignment vertical="top" wrapText="1"/>
    </xf>
    <xf numFmtId="49" fontId="4" fillId="0" borderId="4" xfId="0" applyNumberFormat="1" applyFont="1" applyBorder="1" applyAlignment="1">
      <alignment horizontal="left" vertical="center" wrapText="1" readingOrder="1"/>
    </xf>
    <xf numFmtId="0" fontId="0" fillId="0" borderId="4" xfId="0" applyNumberFormat="1" applyBorder="1">
      <alignment vertical="top" wrapText="1"/>
    </xf>
    <xf numFmtId="0" fontId="0" fillId="0" borderId="4" xfId="0" applyBorder="1">
      <alignment vertical="top" wrapText="1"/>
    </xf>
    <xf numFmtId="165" fontId="0" fillId="0" borderId="4" xfId="0" applyNumberFormat="1" applyBorder="1">
      <alignment vertical="top" wrapText="1"/>
    </xf>
    <xf numFmtId="0" fontId="0" fillId="3" borderId="4" xfId="0" applyFill="1" applyBorder="1">
      <alignment vertical="top" wrapText="1"/>
    </xf>
    <xf numFmtId="49" fontId="4" fillId="0" borderId="5" xfId="0" applyNumberFormat="1" applyFont="1" applyBorder="1" applyAlignment="1">
      <alignment horizontal="left" vertical="center" wrapText="1" readingOrder="1"/>
    </xf>
    <xf numFmtId="0" fontId="0" fillId="0" borderId="5" xfId="0" applyNumberFormat="1" applyBorder="1">
      <alignment vertical="top" wrapText="1"/>
    </xf>
    <xf numFmtId="165" fontId="0" fillId="0" borderId="5" xfId="0" applyNumberFormat="1" applyBorder="1">
      <alignment vertical="top" wrapText="1"/>
    </xf>
    <xf numFmtId="0" fontId="0" fillId="0" borderId="5" xfId="0" applyBorder="1">
      <alignment vertical="top" wrapText="1"/>
    </xf>
    <xf numFmtId="0" fontId="0" fillId="3" borderId="5" xfId="0" applyFill="1" applyBorder="1">
      <alignment vertical="top" wrapText="1"/>
    </xf>
    <xf numFmtId="49" fontId="4" fillId="0" borderId="6" xfId="0" applyNumberFormat="1" applyFont="1" applyBorder="1" applyAlignment="1">
      <alignment horizontal="left" vertical="center" wrapText="1" readingOrder="1"/>
    </xf>
    <xf numFmtId="0" fontId="0" fillId="0" borderId="6" xfId="0" applyNumberFormat="1" applyBorder="1">
      <alignment vertical="top" wrapText="1"/>
    </xf>
    <xf numFmtId="165" fontId="0" fillId="0" borderId="6" xfId="0" applyNumberFormat="1" applyBorder="1">
      <alignment vertical="top" wrapText="1"/>
    </xf>
    <xf numFmtId="0" fontId="0" fillId="0" borderId="6" xfId="0" applyBorder="1">
      <alignment vertical="top" wrapText="1"/>
    </xf>
    <xf numFmtId="0" fontId="0" fillId="3" borderId="6" xfId="0" applyFill="1" applyBorder="1">
      <alignment vertical="top" wrapText="1"/>
    </xf>
    <xf numFmtId="49" fontId="0" fillId="0" borderId="4" xfId="0" applyNumberFormat="1" applyBorder="1">
      <alignment vertical="top" wrapText="1"/>
    </xf>
    <xf numFmtId="49" fontId="0" fillId="0" borderId="5" xfId="0" applyNumberFormat="1" applyBorder="1">
      <alignment vertical="top" wrapText="1"/>
    </xf>
    <xf numFmtId="49" fontId="0" fillId="0" borderId="3" xfId="0" applyNumberForma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164" fontId="0" fillId="0" borderId="4" xfId="0" applyNumberFormat="1" applyBorder="1">
      <alignment vertical="top" wrapText="1"/>
    </xf>
    <xf numFmtId="49" fontId="0" fillId="0" borderId="5" xfId="0" applyNumberFormat="1" applyBorder="1" applyAlignment="1">
      <alignment vertical="top"/>
    </xf>
    <xf numFmtId="164" fontId="0" fillId="0" borderId="5" xfId="0" applyNumberFormat="1" applyBorder="1">
      <alignment vertical="top" wrapText="1"/>
    </xf>
    <xf numFmtId="49" fontId="5" fillId="0" borderId="5" xfId="0" applyNumberFormat="1" applyFont="1" applyBorder="1" applyAlignment="1">
      <alignment vertical="top"/>
    </xf>
    <xf numFmtId="49" fontId="0" fillId="0" borderId="6" xfId="0" applyNumberFormat="1" applyBorder="1" applyAlignment="1">
      <alignment vertical="top"/>
    </xf>
    <xf numFmtId="164" fontId="0" fillId="0" borderId="6" xfId="0" applyNumberFormat="1" applyBorder="1">
      <alignment vertical="top" wrapText="1"/>
    </xf>
    <xf numFmtId="49" fontId="6" fillId="0" borderId="3" xfId="0" applyNumberFormat="1" applyFont="1" applyBorder="1" applyAlignment="1">
      <alignment vertical="top"/>
    </xf>
    <xf numFmtId="49" fontId="6" fillId="0" borderId="4" xfId="0" applyNumberFormat="1" applyFon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7" fillId="0" borderId="4" xfId="0" applyNumberFormat="1" applyFont="1" applyBorder="1" applyAlignment="1">
      <alignment horizontal="left" vertical="center" wrapText="1" readingOrder="1"/>
    </xf>
    <xf numFmtId="49" fontId="7" fillId="0" borderId="5" xfId="0" applyNumberFormat="1" applyFont="1" applyBorder="1" applyAlignment="1">
      <alignment horizontal="left" vertical="center" wrapText="1" readingOrder="1"/>
    </xf>
    <xf numFmtId="0" fontId="0" fillId="0" borderId="7" xfId="0" applyBorder="1">
      <alignment vertical="top" wrapText="1"/>
    </xf>
    <xf numFmtId="0" fontId="3" fillId="0" borderId="8" xfId="0" applyFont="1" applyBorder="1">
      <alignment vertical="top" wrapText="1"/>
    </xf>
    <xf numFmtId="49" fontId="3" fillId="0" borderId="8" xfId="0" applyNumberFormat="1" applyFont="1" applyBorder="1">
      <alignment vertical="top" wrapText="1"/>
    </xf>
    <xf numFmtId="0" fontId="3" fillId="0" borderId="8" xfId="0" applyNumberFormat="1" applyFont="1" applyBorder="1">
      <alignment vertical="top" wrapText="1"/>
    </xf>
    <xf numFmtId="0" fontId="3" fillId="3" borderId="8" xfId="0" applyFont="1" applyFill="1" applyBorder="1">
      <alignment vertical="top" wrapText="1"/>
    </xf>
    <xf numFmtId="49" fontId="3" fillId="0" borderId="9" xfId="0" applyNumberFormat="1" applyFont="1" applyBorder="1">
      <alignment vertical="top" wrapText="1"/>
    </xf>
    <xf numFmtId="165" fontId="3" fillId="0" borderId="9" xfId="0" applyNumberFormat="1" applyFont="1" applyBorder="1">
      <alignment vertical="top" wrapText="1"/>
    </xf>
    <xf numFmtId="0" fontId="3" fillId="0" borderId="10" xfId="0" applyFont="1" applyBorder="1">
      <alignment vertical="top" wrapText="1"/>
    </xf>
    <xf numFmtId="49" fontId="3" fillId="0" borderId="10" xfId="0" applyNumberFormat="1" applyFont="1" applyBorder="1">
      <alignment vertical="top" wrapText="1"/>
    </xf>
    <xf numFmtId="0" fontId="3" fillId="0" borderId="10" xfId="0" applyNumberFormat="1" applyFont="1" applyBorder="1">
      <alignment vertical="top" wrapText="1"/>
    </xf>
    <xf numFmtId="0" fontId="3" fillId="3" borderId="10" xfId="0" applyFont="1" applyFill="1" applyBorder="1">
      <alignment vertical="top" wrapText="1"/>
    </xf>
    <xf numFmtId="165" fontId="3" fillId="0" borderId="10" xfId="0" applyNumberFormat="1" applyFont="1" applyBorder="1">
      <alignment vertical="top" wrapText="1"/>
    </xf>
    <xf numFmtId="2" fontId="3" fillId="0" borderId="10" xfId="0" applyNumberFormat="1" applyFont="1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E324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DAD00"/>
      <rgbColor rgb="FFE32400"/>
      <rgbColor rgb="FF0075B9"/>
      <rgbColor rgb="FFED220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106347</xdr:colOff>
      <xdr:row>226</xdr:row>
      <xdr:rowOff>229571</xdr:rowOff>
    </xdr:from>
    <xdr:to>
      <xdr:col>6</xdr:col>
      <xdr:colOff>182380</xdr:colOff>
      <xdr:row>232</xdr:row>
      <xdr:rowOff>222750</xdr:rowOff>
    </xdr:to>
    <xdr:pic>
      <xdr:nvPicPr>
        <xdr:cNvPr id="2" name="pasted-movie.png" descr="pasted-movi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47" y="57939006"/>
          <a:ext cx="4635334" cy="15095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87297</xdr:colOff>
      <xdr:row>225</xdr:row>
      <xdr:rowOff>106630</xdr:rowOff>
    </xdr:from>
    <xdr:to>
      <xdr:col>5</xdr:col>
      <xdr:colOff>247774</xdr:colOff>
      <xdr:row>226</xdr:row>
      <xdr:rowOff>213094</xdr:rowOff>
    </xdr:to>
    <xdr:sp macro="" textlink="">
      <xdr:nvSpPr>
        <xdr:cNvPr id="3" name="All Data - Including weird joint boundari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7297" y="57563335"/>
          <a:ext cx="3703778" cy="35919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All Data - Including weird joint boundaries</a:t>
          </a:r>
        </a:p>
      </xdr:txBody>
    </xdr:sp>
    <xdr:clientData/>
  </xdr:twoCellAnchor>
  <xdr:twoCellAnchor>
    <xdr:from>
      <xdr:col>2</xdr:col>
      <xdr:colOff>366530</xdr:colOff>
      <xdr:row>229</xdr:row>
      <xdr:rowOff>54012</xdr:rowOff>
    </xdr:from>
    <xdr:to>
      <xdr:col>4</xdr:col>
      <xdr:colOff>753262</xdr:colOff>
      <xdr:row>230</xdr:row>
      <xdr:rowOff>75524</xdr:rowOff>
    </xdr:to>
    <xdr:sp macro="" textlink="">
      <xdr:nvSpPr>
        <xdr:cNvPr id="4" name="Rectangl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38130" y="58521637"/>
          <a:ext cx="1758333" cy="274243"/>
        </a:xfrm>
        <a:prstGeom prst="rect">
          <a:avLst/>
        </a:prstGeom>
        <a:noFill/>
        <a:ln w="38100" cap="flat">
          <a:solidFill>
            <a:schemeClr val="accent5">
              <a:lumOff val="-29866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</xdr:col>
      <xdr:colOff>660005</xdr:colOff>
      <xdr:row>218</xdr:row>
      <xdr:rowOff>228558</xdr:rowOff>
    </xdr:from>
    <xdr:to>
      <xdr:col>5</xdr:col>
      <xdr:colOff>955635</xdr:colOff>
      <xdr:row>219</xdr:row>
      <xdr:rowOff>190584</xdr:rowOff>
    </xdr:to>
    <xdr:sp macro="" textlink="">
      <xdr:nvSpPr>
        <xdr:cNvPr id="5" name="Rectang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717405" y="55752958"/>
          <a:ext cx="1781530" cy="216026"/>
        </a:xfrm>
        <a:prstGeom prst="rect">
          <a:avLst/>
        </a:prstGeom>
        <a:noFill/>
        <a:ln w="38100" cap="flat">
          <a:solidFill>
            <a:schemeClr val="accent5">
              <a:lumOff val="-29866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87297</xdr:colOff>
      <xdr:row>216</xdr:row>
      <xdr:rowOff>236504</xdr:rowOff>
    </xdr:from>
    <xdr:to>
      <xdr:col>3</xdr:col>
      <xdr:colOff>629857</xdr:colOff>
      <xdr:row>224</xdr:row>
      <xdr:rowOff>51256</xdr:rowOff>
    </xdr:to>
    <xdr:sp macro="" textlink="">
      <xdr:nvSpPr>
        <xdr:cNvPr id="6" name="Not-Weird Data - Exclude weird joint boundaries…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7297" y="55376094"/>
          <a:ext cx="2599961" cy="187913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Not-Weird Data - Exclude weird joint boundaries</a:t>
          </a: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400" b="1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Drift gets weird after a non-weld because the measurement tolerance, particularly around bends, MUCH larger than weld-to-weld drifts</a:t>
          </a:r>
        </a:p>
      </xdr:txBody>
    </xdr:sp>
    <xdr:clientData/>
  </xdr:twoCellAnchor>
  <xdr:twoCellAnchor>
    <xdr:from>
      <xdr:col>7</xdr:col>
      <xdr:colOff>69262</xdr:colOff>
      <xdr:row>217</xdr:row>
      <xdr:rowOff>16216</xdr:rowOff>
    </xdr:from>
    <xdr:to>
      <xdr:col>10</xdr:col>
      <xdr:colOff>43083</xdr:colOff>
      <xdr:row>218</xdr:row>
      <xdr:rowOff>215858</xdr:rowOff>
    </xdr:to>
    <xdr:sp macro="" textlink="">
      <xdr:nvSpPr>
        <xdr:cNvPr id="7" name="Rectangl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7362" y="55273916"/>
          <a:ext cx="1193021" cy="466342"/>
        </a:xfrm>
        <a:prstGeom prst="rect">
          <a:avLst/>
        </a:prstGeom>
        <a:noFill/>
        <a:ln w="38100" cap="flat">
          <a:solidFill>
            <a:schemeClr val="accent5">
              <a:lumOff val="-29866"/>
            </a:schemeClr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401240</xdr:colOff>
      <xdr:row>0</xdr:row>
      <xdr:rowOff>0</xdr:rowOff>
    </xdr:from>
    <xdr:to>
      <xdr:col>9</xdr:col>
      <xdr:colOff>537384</xdr:colOff>
      <xdr:row>0</xdr:row>
      <xdr:rowOff>330831</xdr:rowOff>
    </xdr:to>
    <xdr:sp macro="" textlink="">
      <xdr:nvSpPr>
        <xdr:cNvPr id="8" name="Results at the bottom of table...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944540" y="-286078"/>
          <a:ext cx="2371345" cy="330832"/>
        </a:xfrm>
        <a:prstGeom prst="rect">
          <a:avLst/>
        </a:prstGeom>
        <a:solidFill>
          <a:srgbClr val="60D937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Results at the bottom of table...</a:t>
          </a:r>
        </a:p>
      </xdr:txBody>
    </xdr:sp>
    <xdr:clientData/>
  </xdr:twoCellAnchor>
  <xdr:twoCellAnchor>
    <xdr:from>
      <xdr:col>4</xdr:col>
      <xdr:colOff>10445</xdr:colOff>
      <xdr:row>220</xdr:row>
      <xdr:rowOff>82634</xdr:rowOff>
    </xdr:from>
    <xdr:to>
      <xdr:col>5</xdr:col>
      <xdr:colOff>100083</xdr:colOff>
      <xdr:row>223</xdr:row>
      <xdr:rowOff>212278</xdr:rowOff>
    </xdr:to>
    <xdr:sp macro="" textlink="">
      <xdr:nvSpPr>
        <xdr:cNvPr id="9" name="Lin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2753645" y="56273784"/>
          <a:ext cx="889739" cy="889740"/>
        </a:xfrm>
        <a:prstGeom prst="line">
          <a:avLst/>
        </a:prstGeom>
        <a:noFill/>
        <a:ln w="508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296004</xdr:colOff>
      <xdr:row>221</xdr:row>
      <xdr:rowOff>231216</xdr:rowOff>
    </xdr:from>
    <xdr:to>
      <xdr:col>6</xdr:col>
      <xdr:colOff>424794</xdr:colOff>
      <xdr:row>223</xdr:row>
      <xdr:rowOff>27801</xdr:rowOff>
    </xdr:to>
    <xdr:sp macro="" textlink="">
      <xdr:nvSpPr>
        <xdr:cNvPr id="10" name="non-weird joint boundarie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039204" y="56677001"/>
          <a:ext cx="1944891" cy="30204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non-weird joint boundaries</a:t>
          </a:r>
        </a:p>
      </xdr:txBody>
    </xdr:sp>
    <xdr:clientData/>
  </xdr:twoCellAnchor>
  <xdr:twoCellAnchor>
    <xdr:from>
      <xdr:col>3</xdr:col>
      <xdr:colOff>314294</xdr:colOff>
      <xdr:row>224</xdr:row>
      <xdr:rowOff>182309</xdr:rowOff>
    </xdr:from>
    <xdr:to>
      <xdr:col>4</xdr:col>
      <xdr:colOff>137445</xdr:colOff>
      <xdr:row>229</xdr:row>
      <xdr:rowOff>34962</xdr:rowOff>
    </xdr:to>
    <xdr:sp macro="" textlink="">
      <xdr:nvSpPr>
        <xdr:cNvPr id="11" name="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371694" y="57386284"/>
          <a:ext cx="508952" cy="1116304"/>
        </a:xfrm>
        <a:prstGeom prst="line">
          <a:avLst/>
        </a:prstGeom>
        <a:noFill/>
        <a:ln w="508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</xdr:col>
      <xdr:colOff>429277</xdr:colOff>
      <xdr:row>231</xdr:row>
      <xdr:rowOff>69225</xdr:rowOff>
    </xdr:from>
    <xdr:to>
      <xdr:col>5</xdr:col>
      <xdr:colOff>261980</xdr:colOff>
      <xdr:row>232</xdr:row>
      <xdr:rowOff>118540</xdr:rowOff>
    </xdr:to>
    <xdr:sp macro="" textlink="">
      <xdr:nvSpPr>
        <xdr:cNvPr id="12" name="Includes bends and casings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800877" y="59042310"/>
          <a:ext cx="2004404" cy="30204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Includes bends and casings</a:t>
          </a:r>
        </a:p>
      </xdr:txBody>
    </xdr:sp>
    <xdr:clientData/>
  </xdr:twoCellAnchor>
  <xdr:twoCellAnchor>
    <xdr:from>
      <xdr:col>1</xdr:col>
      <xdr:colOff>589934</xdr:colOff>
      <xdr:row>223</xdr:row>
      <xdr:rowOff>137021</xdr:rowOff>
    </xdr:from>
    <xdr:to>
      <xdr:col>4</xdr:col>
      <xdr:colOff>189427</xdr:colOff>
      <xdr:row>224</xdr:row>
      <xdr:rowOff>215123</xdr:rowOff>
    </xdr:to>
    <xdr:sp macro="" textlink="">
      <xdr:nvSpPr>
        <xdr:cNvPr id="13" name="Lipschitz Constant, K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75734" y="57088266"/>
          <a:ext cx="1656894" cy="330833"/>
        </a:xfrm>
        <a:prstGeom prst="rect">
          <a:avLst/>
        </a:prstGeom>
        <a:solidFill>
          <a:srgbClr val="60D937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Lipschitz Constant, K</a:t>
          </a:r>
        </a:p>
      </xdr:txBody>
    </xdr:sp>
    <xdr:clientData/>
  </xdr:twoCellAnchor>
  <xdr:twoCellAnchor>
    <xdr:from>
      <xdr:col>8</xdr:col>
      <xdr:colOff>34517</xdr:colOff>
      <xdr:row>219</xdr:row>
      <xdr:rowOff>209888</xdr:rowOff>
    </xdr:from>
    <xdr:to>
      <xdr:col>9</xdr:col>
      <xdr:colOff>15259</xdr:colOff>
      <xdr:row>224</xdr:row>
      <xdr:rowOff>31747</xdr:rowOff>
    </xdr:to>
    <xdr:sp macro="" textlink="">
      <xdr:nvSpPr>
        <xdr:cNvPr id="14" name="Lin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V="1">
          <a:off x="5254217" y="56146403"/>
          <a:ext cx="539543" cy="1089320"/>
        </a:xfrm>
        <a:prstGeom prst="line">
          <a:avLst/>
        </a:prstGeom>
        <a:noFill/>
        <a:ln w="508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848091</xdr:colOff>
      <xdr:row>223</xdr:row>
      <xdr:rowOff>208662</xdr:rowOff>
    </xdr:from>
    <xdr:to>
      <xdr:col>10</xdr:col>
      <xdr:colOff>27671</xdr:colOff>
      <xdr:row>225</xdr:row>
      <xdr:rowOff>34033</xdr:rowOff>
    </xdr:to>
    <xdr:sp macro="" textlink="">
      <xdr:nvSpPr>
        <xdr:cNvPr id="15" name="Second Difference of Drif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91391" y="57159907"/>
          <a:ext cx="1973581" cy="330832"/>
        </a:xfrm>
        <a:prstGeom prst="rect">
          <a:avLst/>
        </a:prstGeom>
        <a:solidFill>
          <a:srgbClr val="60D937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ctr" defTabSz="584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Second Difference of Drift</a:t>
          </a:r>
        </a:p>
      </xdr:txBody>
    </xdr:sp>
    <xdr:clientData/>
  </xdr:twoCellAnchor>
  <xdr:twoCellAnchor>
    <xdr:from>
      <xdr:col>5</xdr:col>
      <xdr:colOff>827693</xdr:colOff>
      <xdr:row>225</xdr:row>
      <xdr:rowOff>3880</xdr:rowOff>
    </xdr:from>
    <xdr:to>
      <xdr:col>9</xdr:col>
      <xdr:colOff>537384</xdr:colOff>
      <xdr:row>226</xdr:row>
      <xdr:rowOff>53195</xdr:rowOff>
    </xdr:to>
    <xdr:sp macro="" textlink="">
      <xdr:nvSpPr>
        <xdr:cNvPr id="16" name="non-weird joint boundaries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370993" y="57460585"/>
          <a:ext cx="1944892" cy="302046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1100" b="1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non-weird joint boundaries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1"/>
  <sheetViews>
    <sheetView showGridLines="0" tabSelected="1" workbookViewId="0">
      <pane ySplit="2" topLeftCell="A199" activePane="bottomLeft" state="frozen"/>
      <selection pane="bottomLeft" activeCell="E238" sqref="E238"/>
    </sheetView>
  </sheetViews>
  <sheetFormatPr baseColWidth="10" defaultColWidth="16.6640625" defaultRowHeight="20" customHeight="1" x14ac:dyDescent="0.15"/>
  <cols>
    <col min="1" max="4" width="9" style="1" customWidth="1"/>
    <col min="5" max="5" width="10.5" style="1" customWidth="1"/>
    <col min="6" max="6" width="13.33203125" style="1" customWidth="1"/>
    <col min="7" max="7" width="7.33203125" style="1" customWidth="1"/>
    <col min="8" max="8" width="1.33203125" style="1" customWidth="1"/>
    <col min="9" max="10" width="7.33203125" style="1" customWidth="1"/>
    <col min="11" max="11" width="16.6640625" style="1" customWidth="1"/>
    <col min="12" max="16384" width="16.6640625" style="1"/>
  </cols>
  <sheetData>
    <row r="1" spans="1:10" ht="30.5" customHeight="1" x14ac:dyDescent="0.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20.25" customHeight="1" x14ac:dyDescent="0.15">
      <c r="A2" s="2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6"/>
      <c r="I2" s="4" t="s">
        <v>8</v>
      </c>
      <c r="J2" s="4" t="s">
        <v>9</v>
      </c>
    </row>
    <row r="3" spans="1:10" ht="20.25" customHeight="1" x14ac:dyDescent="0.15">
      <c r="A3" s="7" t="s">
        <v>10</v>
      </c>
      <c r="B3" s="8">
        <v>123.31</v>
      </c>
      <c r="C3" s="8">
        <v>-62.16</v>
      </c>
      <c r="D3" s="9"/>
      <c r="E3" s="9"/>
      <c r="F3" s="10"/>
      <c r="G3" s="9"/>
      <c r="H3" s="11"/>
      <c r="I3" s="9"/>
      <c r="J3" s="9"/>
    </row>
    <row r="4" spans="1:10" ht="20" customHeight="1" x14ac:dyDescent="0.15">
      <c r="A4" s="12" t="s">
        <v>11</v>
      </c>
      <c r="B4" s="13">
        <v>144.22999999999999</v>
      </c>
      <c r="C4" s="13">
        <v>-62.05</v>
      </c>
      <c r="D4" s="14"/>
      <c r="E4" s="14"/>
      <c r="F4" s="15"/>
      <c r="G4" s="14"/>
      <c r="H4" s="16"/>
      <c r="I4" s="14"/>
      <c r="J4" s="14"/>
    </row>
    <row r="5" spans="1:10" ht="20" customHeight="1" x14ac:dyDescent="0.15">
      <c r="A5" s="12" t="s">
        <v>11</v>
      </c>
      <c r="B5" s="13">
        <v>189.38</v>
      </c>
      <c r="C5" s="13">
        <v>-61.95</v>
      </c>
      <c r="D5" s="14"/>
      <c r="E5" s="14"/>
      <c r="F5" s="15"/>
      <c r="G5" s="14"/>
      <c r="H5" s="16"/>
      <c r="I5" s="14"/>
      <c r="J5" s="14"/>
    </row>
    <row r="6" spans="1:10" ht="20" customHeight="1" x14ac:dyDescent="0.15">
      <c r="A6" s="12" t="s">
        <v>12</v>
      </c>
      <c r="B6" s="13">
        <v>224.41</v>
      </c>
      <c r="C6" s="13">
        <v>-62.52</v>
      </c>
      <c r="D6" s="14"/>
      <c r="E6" s="14"/>
      <c r="F6" s="15"/>
      <c r="G6" s="14"/>
      <c r="H6" s="16"/>
      <c r="I6" s="14"/>
      <c r="J6" s="14"/>
    </row>
    <row r="7" spans="1:10" ht="20" customHeight="1" x14ac:dyDescent="0.15">
      <c r="A7" s="12" t="s">
        <v>11</v>
      </c>
      <c r="B7" s="13">
        <v>234.45</v>
      </c>
      <c r="C7" s="13">
        <v>-62.05</v>
      </c>
      <c r="D7" s="14"/>
      <c r="E7" s="14"/>
      <c r="F7" s="15"/>
      <c r="G7" s="14"/>
      <c r="H7" s="16"/>
      <c r="I7" s="14"/>
      <c r="J7" s="14"/>
    </row>
    <row r="8" spans="1:10" ht="20" customHeight="1" x14ac:dyDescent="0.15">
      <c r="A8" s="12" t="s">
        <v>11</v>
      </c>
      <c r="B8" s="13">
        <v>279.52999999999997</v>
      </c>
      <c r="C8" s="13">
        <v>-61.97</v>
      </c>
      <c r="D8" s="13">
        <f>ABS(B7-B8)</f>
        <v>45.079999999999984</v>
      </c>
      <c r="E8" s="13">
        <f>ABS(C7-C8)</f>
        <v>7.9999999999998295E-2</v>
      </c>
      <c r="F8" s="17">
        <f>E8/D8</f>
        <v>1.7746228926352778E-3</v>
      </c>
      <c r="G8" s="14"/>
      <c r="H8" s="16"/>
      <c r="I8" s="13">
        <f>C8-C7</f>
        <v>7.9999999999998295E-2</v>
      </c>
      <c r="J8" s="14"/>
    </row>
    <row r="9" spans="1:10" ht="20" customHeight="1" x14ac:dyDescent="0.15">
      <c r="A9" s="18" t="s">
        <v>12</v>
      </c>
      <c r="B9" s="19">
        <v>304.77999999999997</v>
      </c>
      <c r="C9" s="19">
        <v>-61.14</v>
      </c>
      <c r="D9" s="20"/>
      <c r="E9" s="20"/>
      <c r="F9" s="21"/>
      <c r="G9" s="20"/>
      <c r="H9" s="22"/>
      <c r="I9" s="20"/>
      <c r="J9" s="14"/>
    </row>
    <row r="10" spans="1:10" ht="20" customHeight="1" x14ac:dyDescent="0.15">
      <c r="A10" s="23" t="s">
        <v>11</v>
      </c>
      <c r="B10" s="24">
        <v>324.62</v>
      </c>
      <c r="C10" s="24">
        <v>-61.91</v>
      </c>
      <c r="D10" s="24">
        <f>ABS(B8-B10)</f>
        <v>45.090000000000032</v>
      </c>
      <c r="E10" s="24">
        <f>ABS(C8-C10)</f>
        <v>6.0000000000002274E-2</v>
      </c>
      <c r="F10" s="25">
        <f t="shared" ref="F10:F43" si="0">E10/D10</f>
        <v>1.3306719893546736E-3</v>
      </c>
      <c r="G10" s="26"/>
      <c r="H10" s="27"/>
      <c r="I10" s="24">
        <f>C10-C8</f>
        <v>6.0000000000002274E-2</v>
      </c>
      <c r="J10" s="13">
        <f>I10-I8</f>
        <v>-1.9999999999996021E-2</v>
      </c>
    </row>
    <row r="11" spans="1:10" ht="20" customHeight="1" x14ac:dyDescent="0.15">
      <c r="A11" s="28" t="s">
        <v>11</v>
      </c>
      <c r="B11" s="29">
        <v>331.07</v>
      </c>
      <c r="C11" s="29">
        <v>-61.93</v>
      </c>
      <c r="D11" s="29">
        <f t="shared" ref="D11:D43" si="1">ABS(B10-B11)</f>
        <v>6.4499999999999886</v>
      </c>
      <c r="E11" s="29">
        <f t="shared" ref="E11:E43" si="2">ABS(C10-C11)</f>
        <v>2.0000000000003126E-2</v>
      </c>
      <c r="F11" s="30">
        <f t="shared" si="0"/>
        <v>3.1007751937989396E-3</v>
      </c>
      <c r="G11" s="31"/>
      <c r="H11" s="32"/>
      <c r="I11" s="29">
        <f t="shared" ref="I11:I43" si="3">C11-C10</f>
        <v>-2.0000000000003126E-2</v>
      </c>
      <c r="J11" s="13">
        <f t="shared" ref="J11:J43" si="4">I11-I10</f>
        <v>-8.00000000000054E-2</v>
      </c>
    </row>
    <row r="12" spans="1:10" ht="20" customHeight="1" x14ac:dyDescent="0.15">
      <c r="A12" s="12" t="s">
        <v>11</v>
      </c>
      <c r="B12" s="13">
        <v>373.51</v>
      </c>
      <c r="C12" s="13">
        <v>-61.99</v>
      </c>
      <c r="D12" s="13">
        <f t="shared" si="1"/>
        <v>42.44</v>
      </c>
      <c r="E12" s="13">
        <f t="shared" si="2"/>
        <v>6.0000000000002274E-2</v>
      </c>
      <c r="F12" s="17">
        <f t="shared" si="0"/>
        <v>1.4137606032045777E-3</v>
      </c>
      <c r="G12" s="14"/>
      <c r="H12" s="16"/>
      <c r="I12" s="13">
        <f t="shared" si="3"/>
        <v>-6.0000000000002274E-2</v>
      </c>
      <c r="J12" s="13">
        <f t="shared" si="4"/>
        <v>-3.9999999999999147E-2</v>
      </c>
    </row>
    <row r="13" spans="1:10" ht="20" customHeight="1" x14ac:dyDescent="0.15">
      <c r="A13" s="12" t="s">
        <v>11</v>
      </c>
      <c r="B13" s="13">
        <v>418.55</v>
      </c>
      <c r="C13" s="13">
        <v>-62.04</v>
      </c>
      <c r="D13" s="13">
        <f t="shared" si="1"/>
        <v>45.04000000000002</v>
      </c>
      <c r="E13" s="13">
        <f t="shared" si="2"/>
        <v>4.9999999999997158E-2</v>
      </c>
      <c r="F13" s="17">
        <f t="shared" si="0"/>
        <v>1.110124333925336E-3</v>
      </c>
      <c r="G13" s="14"/>
      <c r="H13" s="16"/>
      <c r="I13" s="13">
        <f t="shared" si="3"/>
        <v>-4.9999999999997158E-2</v>
      </c>
      <c r="J13" s="13">
        <f t="shared" si="4"/>
        <v>1.0000000000005116E-2</v>
      </c>
    </row>
    <row r="14" spans="1:10" ht="20" customHeight="1" x14ac:dyDescent="0.15">
      <c r="A14" s="12" t="s">
        <v>11</v>
      </c>
      <c r="B14" s="13">
        <v>463.57</v>
      </c>
      <c r="C14" s="13">
        <v>-62.05</v>
      </c>
      <c r="D14" s="13">
        <f t="shared" si="1"/>
        <v>45.019999999999982</v>
      </c>
      <c r="E14" s="13">
        <f t="shared" si="2"/>
        <v>9.9999999999980105E-3</v>
      </c>
      <c r="F14" s="17">
        <f t="shared" si="0"/>
        <v>2.2212350066632639E-4</v>
      </c>
      <c r="G14" s="14"/>
      <c r="H14" s="16"/>
      <c r="I14" s="13">
        <f t="shared" si="3"/>
        <v>-9.9999999999980105E-3</v>
      </c>
      <c r="J14" s="13">
        <f t="shared" si="4"/>
        <v>3.9999999999999147E-2</v>
      </c>
    </row>
    <row r="15" spans="1:10" ht="20" customHeight="1" x14ac:dyDescent="0.15">
      <c r="A15" s="12" t="s">
        <v>11</v>
      </c>
      <c r="B15" s="13">
        <v>508.58</v>
      </c>
      <c r="C15" s="13">
        <v>-62.05</v>
      </c>
      <c r="D15" s="13">
        <f t="shared" si="1"/>
        <v>45.009999999999991</v>
      </c>
      <c r="E15" s="13">
        <f t="shared" si="2"/>
        <v>0</v>
      </c>
      <c r="F15" s="17">
        <f t="shared" si="0"/>
        <v>0</v>
      </c>
      <c r="G15" s="14"/>
      <c r="H15" s="16"/>
      <c r="I15" s="13">
        <f t="shared" si="3"/>
        <v>0</v>
      </c>
      <c r="J15" s="13">
        <f t="shared" si="4"/>
        <v>9.9999999999980105E-3</v>
      </c>
    </row>
    <row r="16" spans="1:10" ht="20" customHeight="1" x14ac:dyDescent="0.15">
      <c r="A16" s="12" t="s">
        <v>11</v>
      </c>
      <c r="B16" s="13">
        <v>553.61</v>
      </c>
      <c r="C16" s="13">
        <v>-62.13</v>
      </c>
      <c r="D16" s="13">
        <f t="shared" si="1"/>
        <v>45.03000000000003</v>
      </c>
      <c r="E16" s="13">
        <f t="shared" si="2"/>
        <v>8.00000000000054E-2</v>
      </c>
      <c r="F16" s="17">
        <f t="shared" si="0"/>
        <v>1.7765933821897702E-3</v>
      </c>
      <c r="G16" s="14"/>
      <c r="H16" s="16"/>
      <c r="I16" s="13">
        <f t="shared" si="3"/>
        <v>-8.00000000000054E-2</v>
      </c>
      <c r="J16" s="13">
        <f t="shared" si="4"/>
        <v>-8.00000000000054E-2</v>
      </c>
    </row>
    <row r="17" spans="1:10" ht="20" customHeight="1" x14ac:dyDescent="0.15">
      <c r="A17" s="12" t="s">
        <v>11</v>
      </c>
      <c r="B17" s="13">
        <v>598.6</v>
      </c>
      <c r="C17" s="13">
        <v>-62.11</v>
      </c>
      <c r="D17" s="13">
        <f t="shared" si="1"/>
        <v>44.990000000000009</v>
      </c>
      <c r="E17" s="13">
        <f t="shared" si="2"/>
        <v>2.0000000000003126E-2</v>
      </c>
      <c r="F17" s="17">
        <f t="shared" si="0"/>
        <v>4.4454323182936478E-4</v>
      </c>
      <c r="G17" s="14"/>
      <c r="H17" s="16"/>
      <c r="I17" s="13">
        <f t="shared" si="3"/>
        <v>2.0000000000003126E-2</v>
      </c>
      <c r="J17" s="13">
        <f t="shared" si="4"/>
        <v>0.10000000000000853</v>
      </c>
    </row>
    <row r="18" spans="1:10" ht="20" customHeight="1" x14ac:dyDescent="0.15">
      <c r="A18" s="12" t="s">
        <v>11</v>
      </c>
      <c r="B18" s="13">
        <v>643.66</v>
      </c>
      <c r="C18" s="13">
        <v>-62.06</v>
      </c>
      <c r="D18" s="13">
        <f t="shared" si="1"/>
        <v>45.059999999999945</v>
      </c>
      <c r="E18" s="13">
        <f t="shared" si="2"/>
        <v>4.9999999999997158E-2</v>
      </c>
      <c r="F18" s="17">
        <f t="shared" si="0"/>
        <v>1.109631602307972E-3</v>
      </c>
      <c r="G18" s="14"/>
      <c r="H18" s="16"/>
      <c r="I18" s="13">
        <f t="shared" si="3"/>
        <v>4.9999999999997158E-2</v>
      </c>
      <c r="J18" s="13">
        <f t="shared" si="4"/>
        <v>2.9999999999994031E-2</v>
      </c>
    </row>
    <row r="19" spans="1:10" ht="20" customHeight="1" x14ac:dyDescent="0.15">
      <c r="A19" s="12" t="s">
        <v>11</v>
      </c>
      <c r="B19" s="13">
        <v>688.68</v>
      </c>
      <c r="C19" s="13">
        <v>-62.06</v>
      </c>
      <c r="D19" s="13">
        <f t="shared" si="1"/>
        <v>45.019999999999982</v>
      </c>
      <c r="E19" s="13">
        <f t="shared" si="2"/>
        <v>0</v>
      </c>
      <c r="F19" s="17">
        <f t="shared" si="0"/>
        <v>0</v>
      </c>
      <c r="G19" s="14"/>
      <c r="H19" s="16"/>
      <c r="I19" s="13">
        <f t="shared" si="3"/>
        <v>0</v>
      </c>
      <c r="J19" s="13">
        <f t="shared" si="4"/>
        <v>-4.9999999999997158E-2</v>
      </c>
    </row>
    <row r="20" spans="1:10" ht="20" customHeight="1" x14ac:dyDescent="0.15">
      <c r="A20" s="12" t="s">
        <v>11</v>
      </c>
      <c r="B20" s="13">
        <v>733.68</v>
      </c>
      <c r="C20" s="13">
        <v>-62.04</v>
      </c>
      <c r="D20" s="13">
        <f t="shared" si="1"/>
        <v>45</v>
      </c>
      <c r="E20" s="13">
        <f t="shared" si="2"/>
        <v>2.0000000000003126E-2</v>
      </c>
      <c r="F20" s="17">
        <f t="shared" si="0"/>
        <v>4.4444444444451391E-4</v>
      </c>
      <c r="G20" s="14"/>
      <c r="H20" s="16"/>
      <c r="I20" s="13">
        <f t="shared" si="3"/>
        <v>2.0000000000003126E-2</v>
      </c>
      <c r="J20" s="13">
        <f t="shared" si="4"/>
        <v>2.0000000000003126E-2</v>
      </c>
    </row>
    <row r="21" spans="1:10" ht="20" customHeight="1" x14ac:dyDescent="0.15">
      <c r="A21" s="12" t="s">
        <v>11</v>
      </c>
      <c r="B21" s="13">
        <v>778.71</v>
      </c>
      <c r="C21" s="13">
        <v>-61.97</v>
      </c>
      <c r="D21" s="13">
        <f t="shared" si="1"/>
        <v>45.030000000000086</v>
      </c>
      <c r="E21" s="13">
        <f t="shared" si="2"/>
        <v>7.0000000000000284E-2</v>
      </c>
      <c r="F21" s="17">
        <f t="shared" si="0"/>
        <v>1.5545192094159482E-3</v>
      </c>
      <c r="G21" s="14"/>
      <c r="H21" s="16"/>
      <c r="I21" s="13">
        <f t="shared" si="3"/>
        <v>7.0000000000000284E-2</v>
      </c>
      <c r="J21" s="13">
        <f t="shared" si="4"/>
        <v>4.9999999999997158E-2</v>
      </c>
    </row>
    <row r="22" spans="1:10" ht="20" customHeight="1" x14ac:dyDescent="0.15">
      <c r="A22" s="12" t="s">
        <v>11</v>
      </c>
      <c r="B22" s="13">
        <v>823.75</v>
      </c>
      <c r="C22" s="13">
        <v>-61.86</v>
      </c>
      <c r="D22" s="13">
        <f t="shared" si="1"/>
        <v>45.039999999999964</v>
      </c>
      <c r="E22" s="13">
        <f t="shared" si="2"/>
        <v>0.10999999999999943</v>
      </c>
      <c r="F22" s="17">
        <f t="shared" si="0"/>
        <v>2.4422735346358686E-3</v>
      </c>
      <c r="G22" s="14"/>
      <c r="H22" s="16"/>
      <c r="I22" s="13">
        <f t="shared" si="3"/>
        <v>0.10999999999999943</v>
      </c>
      <c r="J22" s="13">
        <f t="shared" si="4"/>
        <v>3.9999999999999147E-2</v>
      </c>
    </row>
    <row r="23" spans="1:10" ht="20" customHeight="1" x14ac:dyDescent="0.15">
      <c r="A23" s="12" t="s">
        <v>11</v>
      </c>
      <c r="B23" s="13">
        <v>868.77</v>
      </c>
      <c r="C23" s="13">
        <v>-61.78</v>
      </c>
      <c r="D23" s="13">
        <f t="shared" si="1"/>
        <v>45.019999999999982</v>
      </c>
      <c r="E23" s="13">
        <f t="shared" si="2"/>
        <v>7.9999999999998295E-2</v>
      </c>
      <c r="F23" s="17">
        <f t="shared" si="0"/>
        <v>1.7769880053309269E-3</v>
      </c>
      <c r="G23" s="14"/>
      <c r="H23" s="16"/>
      <c r="I23" s="13">
        <f t="shared" si="3"/>
        <v>7.9999999999998295E-2</v>
      </c>
      <c r="J23" s="13">
        <f t="shared" si="4"/>
        <v>-3.0000000000001137E-2</v>
      </c>
    </row>
    <row r="24" spans="1:10" ht="20" customHeight="1" x14ac:dyDescent="0.15">
      <c r="A24" s="12" t="s">
        <v>11</v>
      </c>
      <c r="B24" s="13">
        <v>913.74</v>
      </c>
      <c r="C24" s="13">
        <v>-61.74</v>
      </c>
      <c r="D24" s="13">
        <f t="shared" si="1"/>
        <v>44.970000000000027</v>
      </c>
      <c r="E24" s="13">
        <f t="shared" si="2"/>
        <v>3.9999999999999147E-2</v>
      </c>
      <c r="F24" s="17">
        <f t="shared" si="0"/>
        <v>8.8948187680674051E-4</v>
      </c>
      <c r="G24" s="14"/>
      <c r="H24" s="16"/>
      <c r="I24" s="13">
        <f t="shared" si="3"/>
        <v>3.9999999999999147E-2</v>
      </c>
      <c r="J24" s="13">
        <f t="shared" si="4"/>
        <v>-3.9999999999999147E-2</v>
      </c>
    </row>
    <row r="25" spans="1:10" ht="20" customHeight="1" x14ac:dyDescent="0.15">
      <c r="A25" s="12" t="s">
        <v>11</v>
      </c>
      <c r="B25" s="13">
        <v>958.82</v>
      </c>
      <c r="C25" s="13">
        <v>-61.56</v>
      </c>
      <c r="D25" s="13">
        <f t="shared" si="1"/>
        <v>45.080000000000041</v>
      </c>
      <c r="E25" s="13">
        <f t="shared" si="2"/>
        <v>0.17999999999999972</v>
      </c>
      <c r="F25" s="17">
        <f t="shared" si="0"/>
        <v>3.9929015084294488E-3</v>
      </c>
      <c r="G25" s="14"/>
      <c r="H25" s="16"/>
      <c r="I25" s="13">
        <f t="shared" si="3"/>
        <v>0.17999999999999972</v>
      </c>
      <c r="J25" s="13">
        <f t="shared" si="4"/>
        <v>0.14000000000000057</v>
      </c>
    </row>
    <row r="26" spans="1:10" ht="20" customHeight="1" x14ac:dyDescent="0.15">
      <c r="A26" s="12" t="s">
        <v>11</v>
      </c>
      <c r="B26" s="13">
        <v>1003.84</v>
      </c>
      <c r="C26" s="13">
        <v>-61.42</v>
      </c>
      <c r="D26" s="13">
        <f t="shared" si="1"/>
        <v>45.019999999999982</v>
      </c>
      <c r="E26" s="13">
        <f t="shared" si="2"/>
        <v>0.14000000000000057</v>
      </c>
      <c r="F26" s="17">
        <f t="shared" si="0"/>
        <v>3.1097290093292009E-3</v>
      </c>
      <c r="G26" s="14"/>
      <c r="H26" s="16"/>
      <c r="I26" s="13">
        <f t="shared" si="3"/>
        <v>0.14000000000000057</v>
      </c>
      <c r="J26" s="13">
        <f t="shared" si="4"/>
        <v>-3.9999999999999147E-2</v>
      </c>
    </row>
    <row r="27" spans="1:10" ht="20" customHeight="1" x14ac:dyDescent="0.15">
      <c r="A27" s="12" t="s">
        <v>11</v>
      </c>
      <c r="B27" s="13">
        <v>1048.81</v>
      </c>
      <c r="C27" s="13">
        <v>-61.37</v>
      </c>
      <c r="D27" s="13">
        <f t="shared" si="1"/>
        <v>44.969999999999914</v>
      </c>
      <c r="E27" s="13">
        <f t="shared" si="2"/>
        <v>5.0000000000004263E-2</v>
      </c>
      <c r="F27" s="17">
        <f t="shared" si="0"/>
        <v>1.1118523460085471E-3</v>
      </c>
      <c r="G27" s="14"/>
      <c r="H27" s="16"/>
      <c r="I27" s="13">
        <f t="shared" si="3"/>
        <v>5.0000000000004263E-2</v>
      </c>
      <c r="J27" s="13">
        <f t="shared" si="4"/>
        <v>-8.9999999999996305E-2</v>
      </c>
    </row>
    <row r="28" spans="1:10" ht="20" customHeight="1" x14ac:dyDescent="0.15">
      <c r="A28" s="12" t="s">
        <v>11</v>
      </c>
      <c r="B28" s="13">
        <v>1093.83</v>
      </c>
      <c r="C28" s="13">
        <v>-61.3</v>
      </c>
      <c r="D28" s="13">
        <f t="shared" si="1"/>
        <v>45.019999999999982</v>
      </c>
      <c r="E28" s="13">
        <f t="shared" si="2"/>
        <v>7.0000000000000284E-2</v>
      </c>
      <c r="F28" s="17">
        <f t="shared" si="0"/>
        <v>1.5548645046646005E-3</v>
      </c>
      <c r="G28" s="14"/>
      <c r="H28" s="16"/>
      <c r="I28" s="13">
        <f t="shared" si="3"/>
        <v>7.0000000000000284E-2</v>
      </c>
      <c r="J28" s="13">
        <f t="shared" si="4"/>
        <v>1.9999999999996021E-2</v>
      </c>
    </row>
    <row r="29" spans="1:10" ht="20" customHeight="1" x14ac:dyDescent="0.15">
      <c r="A29" s="12" t="s">
        <v>11</v>
      </c>
      <c r="B29" s="13">
        <v>1123.19</v>
      </c>
      <c r="C29" s="13">
        <v>-61.2</v>
      </c>
      <c r="D29" s="13">
        <f t="shared" si="1"/>
        <v>29.360000000000127</v>
      </c>
      <c r="E29" s="13">
        <f t="shared" si="2"/>
        <v>9.9999999999994316E-2</v>
      </c>
      <c r="F29" s="17">
        <f t="shared" si="0"/>
        <v>3.4059945504085112E-3</v>
      </c>
      <c r="G29" s="14"/>
      <c r="H29" s="16"/>
      <c r="I29" s="13">
        <f t="shared" si="3"/>
        <v>9.9999999999994316E-2</v>
      </c>
      <c r="J29" s="13">
        <f t="shared" si="4"/>
        <v>2.9999999999994031E-2</v>
      </c>
    </row>
    <row r="30" spans="1:10" ht="20" customHeight="1" x14ac:dyDescent="0.15">
      <c r="A30" s="12" t="s">
        <v>11</v>
      </c>
      <c r="B30" s="13">
        <v>1168.3599999999999</v>
      </c>
      <c r="C30" s="13">
        <v>-61.12</v>
      </c>
      <c r="D30" s="13">
        <f t="shared" si="1"/>
        <v>45.169999999999845</v>
      </c>
      <c r="E30" s="13">
        <f t="shared" si="2"/>
        <v>8.00000000000054E-2</v>
      </c>
      <c r="F30" s="17">
        <f t="shared" si="0"/>
        <v>1.7710870046492291E-3</v>
      </c>
      <c r="G30" s="14"/>
      <c r="H30" s="16"/>
      <c r="I30" s="13">
        <f t="shared" si="3"/>
        <v>8.00000000000054E-2</v>
      </c>
      <c r="J30" s="13">
        <f t="shared" si="4"/>
        <v>-1.9999999999988916E-2</v>
      </c>
    </row>
    <row r="31" spans="1:10" ht="20" customHeight="1" x14ac:dyDescent="0.15">
      <c r="A31" s="12" t="s">
        <v>11</v>
      </c>
      <c r="B31" s="13">
        <v>1213.3900000000001</v>
      </c>
      <c r="C31" s="13">
        <v>-61.1</v>
      </c>
      <c r="D31" s="13">
        <f t="shared" si="1"/>
        <v>45.0300000000002</v>
      </c>
      <c r="E31" s="13">
        <f t="shared" si="2"/>
        <v>1.9999999999996021E-2</v>
      </c>
      <c r="F31" s="17">
        <f t="shared" si="0"/>
        <v>4.4414834554732248E-4</v>
      </c>
      <c r="G31" s="14"/>
      <c r="H31" s="16"/>
      <c r="I31" s="13">
        <f t="shared" si="3"/>
        <v>1.9999999999996021E-2</v>
      </c>
      <c r="J31" s="13">
        <f t="shared" si="4"/>
        <v>-6.0000000000009379E-2</v>
      </c>
    </row>
    <row r="32" spans="1:10" ht="20" customHeight="1" x14ac:dyDescent="0.15">
      <c r="A32" s="12" t="s">
        <v>11</v>
      </c>
      <c r="B32" s="13">
        <v>1258.3900000000001</v>
      </c>
      <c r="C32" s="13">
        <v>-61.08</v>
      </c>
      <c r="D32" s="13">
        <f t="shared" si="1"/>
        <v>45</v>
      </c>
      <c r="E32" s="13">
        <f t="shared" si="2"/>
        <v>2.0000000000003126E-2</v>
      </c>
      <c r="F32" s="17">
        <f t="shared" si="0"/>
        <v>4.4444444444451391E-4</v>
      </c>
      <c r="G32" s="14"/>
      <c r="H32" s="16"/>
      <c r="I32" s="13">
        <f t="shared" si="3"/>
        <v>2.0000000000003126E-2</v>
      </c>
      <c r="J32" s="13">
        <f t="shared" si="4"/>
        <v>7.1054273576010019E-15</v>
      </c>
    </row>
    <row r="33" spans="1:10" ht="20" customHeight="1" x14ac:dyDescent="0.15">
      <c r="A33" s="12" t="s">
        <v>11</v>
      </c>
      <c r="B33" s="13">
        <v>1303.42</v>
      </c>
      <c r="C33" s="13">
        <v>-60.94</v>
      </c>
      <c r="D33" s="13">
        <f t="shared" si="1"/>
        <v>45.029999999999973</v>
      </c>
      <c r="E33" s="13">
        <f t="shared" si="2"/>
        <v>0.14000000000000057</v>
      </c>
      <c r="F33" s="17">
        <f t="shared" si="0"/>
        <v>3.1090384188319042E-3</v>
      </c>
      <c r="G33" s="14"/>
      <c r="H33" s="16"/>
      <c r="I33" s="13">
        <f t="shared" si="3"/>
        <v>0.14000000000000057</v>
      </c>
      <c r="J33" s="13">
        <f t="shared" si="4"/>
        <v>0.11999999999999744</v>
      </c>
    </row>
    <row r="34" spans="1:10" ht="20" customHeight="1" x14ac:dyDescent="0.15">
      <c r="A34" s="12" t="s">
        <v>11</v>
      </c>
      <c r="B34" s="13">
        <v>1348.4</v>
      </c>
      <c r="C34" s="13">
        <v>-60.92</v>
      </c>
      <c r="D34" s="13">
        <f t="shared" si="1"/>
        <v>44.980000000000018</v>
      </c>
      <c r="E34" s="13">
        <f t="shared" si="2"/>
        <v>1.9999999999996021E-2</v>
      </c>
      <c r="F34" s="17">
        <f t="shared" si="0"/>
        <v>4.4464206313908432E-4</v>
      </c>
      <c r="G34" s="14"/>
      <c r="H34" s="16"/>
      <c r="I34" s="13">
        <f t="shared" si="3"/>
        <v>1.9999999999996021E-2</v>
      </c>
      <c r="J34" s="13">
        <f t="shared" si="4"/>
        <v>-0.12000000000000455</v>
      </c>
    </row>
    <row r="35" spans="1:10" ht="20" customHeight="1" x14ac:dyDescent="0.15">
      <c r="A35" s="12" t="s">
        <v>11</v>
      </c>
      <c r="B35" s="13">
        <v>1393.36</v>
      </c>
      <c r="C35" s="13">
        <v>-60.84</v>
      </c>
      <c r="D35" s="13">
        <f t="shared" si="1"/>
        <v>44.959999999999809</v>
      </c>
      <c r="E35" s="13">
        <f t="shared" si="2"/>
        <v>7.9999999999998295E-2</v>
      </c>
      <c r="F35" s="17">
        <f t="shared" si="0"/>
        <v>1.7793594306049518E-3</v>
      </c>
      <c r="G35" s="14"/>
      <c r="H35" s="16"/>
      <c r="I35" s="13">
        <f t="shared" si="3"/>
        <v>7.9999999999998295E-2</v>
      </c>
      <c r="J35" s="13">
        <f t="shared" si="4"/>
        <v>6.0000000000002274E-2</v>
      </c>
    </row>
    <row r="36" spans="1:10" ht="20" customHeight="1" x14ac:dyDescent="0.15">
      <c r="A36" s="12" t="s">
        <v>11</v>
      </c>
      <c r="B36" s="13">
        <v>1438.35</v>
      </c>
      <c r="C36" s="13">
        <v>-60.83</v>
      </c>
      <c r="D36" s="13">
        <f t="shared" si="1"/>
        <v>44.990000000000009</v>
      </c>
      <c r="E36" s="13">
        <f t="shared" si="2"/>
        <v>1.0000000000005116E-2</v>
      </c>
      <c r="F36" s="17">
        <f t="shared" si="0"/>
        <v>2.2227161591476137E-4</v>
      </c>
      <c r="G36" s="14"/>
      <c r="H36" s="16"/>
      <c r="I36" s="13">
        <f t="shared" si="3"/>
        <v>1.0000000000005116E-2</v>
      </c>
      <c r="J36" s="13">
        <f t="shared" si="4"/>
        <v>-6.9999999999993179E-2</v>
      </c>
    </row>
    <row r="37" spans="1:10" ht="20" customHeight="1" x14ac:dyDescent="0.15">
      <c r="A37" s="12" t="s">
        <v>11</v>
      </c>
      <c r="B37" s="13">
        <v>1483.38</v>
      </c>
      <c r="C37" s="13">
        <v>-60.76</v>
      </c>
      <c r="D37" s="13">
        <f t="shared" si="1"/>
        <v>45.0300000000002</v>
      </c>
      <c r="E37" s="13">
        <f t="shared" si="2"/>
        <v>7.0000000000000284E-2</v>
      </c>
      <c r="F37" s="17">
        <f t="shared" si="0"/>
        <v>1.5545192094159443E-3</v>
      </c>
      <c r="G37" s="14"/>
      <c r="H37" s="16"/>
      <c r="I37" s="13">
        <f t="shared" si="3"/>
        <v>7.0000000000000284E-2</v>
      </c>
      <c r="J37" s="13">
        <f t="shared" si="4"/>
        <v>5.9999999999995168E-2</v>
      </c>
    </row>
    <row r="38" spans="1:10" ht="20" customHeight="1" x14ac:dyDescent="0.15">
      <c r="A38" s="12" t="s">
        <v>11</v>
      </c>
      <c r="B38" s="13">
        <v>1528.45</v>
      </c>
      <c r="C38" s="13">
        <v>-60.68</v>
      </c>
      <c r="D38" s="13">
        <f t="shared" si="1"/>
        <v>45.069999999999936</v>
      </c>
      <c r="E38" s="13">
        <f t="shared" si="2"/>
        <v>7.9999999999998295E-2</v>
      </c>
      <c r="F38" s="17">
        <f t="shared" si="0"/>
        <v>1.775016640780972E-3</v>
      </c>
      <c r="G38" s="14"/>
      <c r="H38" s="16"/>
      <c r="I38" s="13">
        <f t="shared" si="3"/>
        <v>7.9999999999998295E-2</v>
      </c>
      <c r="J38" s="13">
        <f t="shared" si="4"/>
        <v>9.9999999999980105E-3</v>
      </c>
    </row>
    <row r="39" spans="1:10" ht="20" customHeight="1" x14ac:dyDescent="0.15">
      <c r="A39" s="12" t="s">
        <v>11</v>
      </c>
      <c r="B39" s="13">
        <v>1573.5</v>
      </c>
      <c r="C39" s="13">
        <v>-60.54</v>
      </c>
      <c r="D39" s="13">
        <f t="shared" si="1"/>
        <v>45.049999999999955</v>
      </c>
      <c r="E39" s="13">
        <f t="shared" si="2"/>
        <v>0.14000000000000057</v>
      </c>
      <c r="F39" s="17">
        <f t="shared" si="0"/>
        <v>3.1076581576026793E-3</v>
      </c>
      <c r="G39" s="14"/>
      <c r="H39" s="16"/>
      <c r="I39" s="13">
        <f t="shared" si="3"/>
        <v>0.14000000000000057</v>
      </c>
      <c r="J39" s="13">
        <f t="shared" si="4"/>
        <v>6.0000000000002274E-2</v>
      </c>
    </row>
    <row r="40" spans="1:10" ht="20" customHeight="1" x14ac:dyDescent="0.15">
      <c r="A40" s="12" t="s">
        <v>11</v>
      </c>
      <c r="B40" s="13">
        <v>1618.51</v>
      </c>
      <c r="C40" s="13">
        <v>-60.43</v>
      </c>
      <c r="D40" s="13">
        <f t="shared" si="1"/>
        <v>45.009999999999991</v>
      </c>
      <c r="E40" s="13">
        <f t="shared" si="2"/>
        <v>0.10999999999999943</v>
      </c>
      <c r="F40" s="17">
        <f t="shared" si="0"/>
        <v>2.4439013552543759E-3</v>
      </c>
      <c r="G40" s="14"/>
      <c r="H40" s="16"/>
      <c r="I40" s="13">
        <f t="shared" si="3"/>
        <v>0.10999999999999943</v>
      </c>
      <c r="J40" s="13">
        <f t="shared" si="4"/>
        <v>-3.0000000000001137E-2</v>
      </c>
    </row>
    <row r="41" spans="1:10" ht="20" customHeight="1" x14ac:dyDescent="0.15">
      <c r="A41" s="12" t="s">
        <v>11</v>
      </c>
      <c r="B41" s="13">
        <v>1663.54</v>
      </c>
      <c r="C41" s="13">
        <v>-60.4</v>
      </c>
      <c r="D41" s="13">
        <f t="shared" si="1"/>
        <v>45.029999999999973</v>
      </c>
      <c r="E41" s="13">
        <f t="shared" si="2"/>
        <v>3.0000000000001137E-2</v>
      </c>
      <c r="F41" s="17">
        <f t="shared" si="0"/>
        <v>6.6622251832114485E-4</v>
      </c>
      <c r="G41" s="14"/>
      <c r="H41" s="16"/>
      <c r="I41" s="13">
        <f t="shared" si="3"/>
        <v>3.0000000000001137E-2</v>
      </c>
      <c r="J41" s="13">
        <f t="shared" si="4"/>
        <v>-7.9999999999998295E-2</v>
      </c>
    </row>
    <row r="42" spans="1:10" ht="20" customHeight="1" x14ac:dyDescent="0.15">
      <c r="A42" s="12" t="s">
        <v>11</v>
      </c>
      <c r="B42" s="13">
        <v>1708.64</v>
      </c>
      <c r="C42" s="13">
        <v>-60.3</v>
      </c>
      <c r="D42" s="13">
        <f t="shared" si="1"/>
        <v>45.100000000000136</v>
      </c>
      <c r="E42" s="13">
        <f t="shared" si="2"/>
        <v>0.10000000000000142</v>
      </c>
      <c r="F42" s="17">
        <f t="shared" si="0"/>
        <v>2.2172949002217542E-3</v>
      </c>
      <c r="G42" s="14"/>
      <c r="H42" s="16"/>
      <c r="I42" s="13">
        <f t="shared" si="3"/>
        <v>0.10000000000000142</v>
      </c>
      <c r="J42" s="13">
        <f t="shared" si="4"/>
        <v>7.0000000000000284E-2</v>
      </c>
    </row>
    <row r="43" spans="1:10" ht="20" customHeight="1" x14ac:dyDescent="0.15">
      <c r="A43" s="12" t="s">
        <v>11</v>
      </c>
      <c r="B43" s="13">
        <v>1753.67</v>
      </c>
      <c r="C43" s="13">
        <v>-60.31</v>
      </c>
      <c r="D43" s="13">
        <f t="shared" si="1"/>
        <v>45.029999999999973</v>
      </c>
      <c r="E43" s="13">
        <f t="shared" si="2"/>
        <v>1.0000000000005116E-2</v>
      </c>
      <c r="F43" s="17">
        <f t="shared" si="0"/>
        <v>2.2207417277382015E-4</v>
      </c>
      <c r="G43" s="14"/>
      <c r="H43" s="16"/>
      <c r="I43" s="13">
        <f t="shared" si="3"/>
        <v>-1.0000000000005116E-2</v>
      </c>
      <c r="J43" s="13">
        <f t="shared" si="4"/>
        <v>-0.11000000000000654</v>
      </c>
    </row>
    <row r="44" spans="1:10" ht="20" customHeight="1" x14ac:dyDescent="0.15">
      <c r="A44" s="18" t="s">
        <v>13</v>
      </c>
      <c r="B44" s="20"/>
      <c r="C44" s="20"/>
      <c r="D44" s="20"/>
      <c r="E44" s="20"/>
      <c r="F44" s="21"/>
      <c r="G44" s="20"/>
      <c r="H44" s="22"/>
      <c r="I44" s="20"/>
      <c r="J44" s="14"/>
    </row>
    <row r="45" spans="1:10" ht="20" customHeight="1" x14ac:dyDescent="0.15">
      <c r="A45" s="23" t="s">
        <v>11</v>
      </c>
      <c r="B45" s="24">
        <v>1798.79</v>
      </c>
      <c r="C45" s="24">
        <v>-60.2</v>
      </c>
      <c r="D45" s="24">
        <f>ABS(B43-B45)</f>
        <v>45.119999999999891</v>
      </c>
      <c r="E45" s="24">
        <f>ABS(C43-C45)</f>
        <v>0.10999999999999943</v>
      </c>
      <c r="F45" s="25">
        <f t="shared" ref="F45:F76" si="5">E45/D45</f>
        <v>2.4379432624113406E-3</v>
      </c>
      <c r="G45" s="26"/>
      <c r="H45" s="27"/>
      <c r="I45" s="24">
        <f>C45-C43</f>
        <v>0.10999999999999943</v>
      </c>
      <c r="J45" s="13">
        <f>I45-I43</f>
        <v>0.12000000000000455</v>
      </c>
    </row>
    <row r="46" spans="1:10" ht="20" customHeight="1" x14ac:dyDescent="0.15">
      <c r="A46" s="28" t="s">
        <v>11</v>
      </c>
      <c r="B46" s="29">
        <v>1843.88</v>
      </c>
      <c r="C46" s="29">
        <v>-60.08</v>
      </c>
      <c r="D46" s="29">
        <f t="shared" ref="D46:D77" si="6">ABS(B45-B46)</f>
        <v>45.090000000000146</v>
      </c>
      <c r="E46" s="29">
        <f t="shared" ref="E46:E77" si="7">ABS(C45-C46)</f>
        <v>0.12000000000000455</v>
      </c>
      <c r="F46" s="30">
        <f t="shared" si="5"/>
        <v>2.6613439787093406E-3</v>
      </c>
      <c r="G46" s="31"/>
      <c r="H46" s="32"/>
      <c r="I46" s="29">
        <f t="shared" ref="I46:I77" si="8">C46-C45</f>
        <v>0.12000000000000455</v>
      </c>
      <c r="J46" s="13">
        <f t="shared" ref="J46:J77" si="9">I46-I45</f>
        <v>1.0000000000005116E-2</v>
      </c>
    </row>
    <row r="47" spans="1:10" ht="20" customHeight="1" x14ac:dyDescent="0.15">
      <c r="A47" s="12" t="s">
        <v>11</v>
      </c>
      <c r="B47" s="13">
        <v>1888.89</v>
      </c>
      <c r="C47" s="13">
        <v>-60.1</v>
      </c>
      <c r="D47" s="13">
        <f t="shared" si="6"/>
        <v>45.009999999999991</v>
      </c>
      <c r="E47" s="13">
        <f t="shared" si="7"/>
        <v>2.0000000000003126E-2</v>
      </c>
      <c r="F47" s="17">
        <f t="shared" si="5"/>
        <v>4.4434570095541282E-4</v>
      </c>
      <c r="G47" s="14"/>
      <c r="H47" s="16"/>
      <c r="I47" s="13">
        <f t="shared" si="8"/>
        <v>-2.0000000000003126E-2</v>
      </c>
      <c r="J47" s="13">
        <f t="shared" si="9"/>
        <v>-0.14000000000000767</v>
      </c>
    </row>
    <row r="48" spans="1:10" ht="20" customHeight="1" x14ac:dyDescent="0.15">
      <c r="A48" s="12" t="s">
        <v>11</v>
      </c>
      <c r="B48" s="13">
        <v>1933.9</v>
      </c>
      <c r="C48" s="13">
        <v>-60.02</v>
      </c>
      <c r="D48" s="13">
        <f t="shared" si="6"/>
        <v>45.009999999999991</v>
      </c>
      <c r="E48" s="13">
        <f t="shared" si="7"/>
        <v>7.9999999999998295E-2</v>
      </c>
      <c r="F48" s="17">
        <f t="shared" si="5"/>
        <v>1.7773828038213355E-3</v>
      </c>
      <c r="G48" s="14"/>
      <c r="H48" s="16"/>
      <c r="I48" s="13">
        <f t="shared" si="8"/>
        <v>7.9999999999998295E-2</v>
      </c>
      <c r="J48" s="13">
        <f t="shared" si="9"/>
        <v>0.10000000000000142</v>
      </c>
    </row>
    <row r="49" spans="1:10" ht="20" customHeight="1" x14ac:dyDescent="0.15">
      <c r="A49" s="12" t="s">
        <v>11</v>
      </c>
      <c r="B49" s="13">
        <v>1978.82</v>
      </c>
      <c r="C49" s="13">
        <v>-60.01</v>
      </c>
      <c r="D49" s="13">
        <f t="shared" si="6"/>
        <v>44.919999999999845</v>
      </c>
      <c r="E49" s="13">
        <f t="shared" si="7"/>
        <v>1.0000000000005116E-2</v>
      </c>
      <c r="F49" s="17">
        <f t="shared" si="5"/>
        <v>2.2261798753350735E-4</v>
      </c>
      <c r="G49" s="14"/>
      <c r="H49" s="16"/>
      <c r="I49" s="13">
        <f t="shared" si="8"/>
        <v>1.0000000000005116E-2</v>
      </c>
      <c r="J49" s="13">
        <f t="shared" si="9"/>
        <v>-6.9999999999993179E-2</v>
      </c>
    </row>
    <row r="50" spans="1:10" ht="20" customHeight="1" x14ac:dyDescent="0.15">
      <c r="A50" s="12" t="s">
        <v>11</v>
      </c>
      <c r="B50" s="13">
        <v>2023.84</v>
      </c>
      <c r="C50" s="13">
        <v>-59.94</v>
      </c>
      <c r="D50" s="13">
        <f t="shared" si="6"/>
        <v>45.019999999999982</v>
      </c>
      <c r="E50" s="13">
        <f t="shared" si="7"/>
        <v>7.0000000000000284E-2</v>
      </c>
      <c r="F50" s="17">
        <f t="shared" si="5"/>
        <v>1.5548645046646005E-3</v>
      </c>
      <c r="G50" s="14"/>
      <c r="H50" s="16"/>
      <c r="I50" s="13">
        <f t="shared" si="8"/>
        <v>7.0000000000000284E-2</v>
      </c>
      <c r="J50" s="13">
        <f t="shared" si="9"/>
        <v>5.9999999999995168E-2</v>
      </c>
    </row>
    <row r="51" spans="1:10" ht="20" customHeight="1" x14ac:dyDescent="0.15">
      <c r="A51" s="12" t="s">
        <v>11</v>
      </c>
      <c r="B51" s="13">
        <v>2068.84</v>
      </c>
      <c r="C51" s="13">
        <v>-59.82</v>
      </c>
      <c r="D51" s="13">
        <f t="shared" si="6"/>
        <v>45.000000000000227</v>
      </c>
      <c r="E51" s="13">
        <f t="shared" si="7"/>
        <v>0.11999999999999744</v>
      </c>
      <c r="F51" s="17">
        <f t="shared" si="5"/>
        <v>2.6666666666665963E-3</v>
      </c>
      <c r="G51" s="14"/>
      <c r="H51" s="16"/>
      <c r="I51" s="13">
        <f t="shared" si="8"/>
        <v>0.11999999999999744</v>
      </c>
      <c r="J51" s="13">
        <f t="shared" si="9"/>
        <v>4.9999999999997158E-2</v>
      </c>
    </row>
    <row r="52" spans="1:10" ht="20" customHeight="1" x14ac:dyDescent="0.15">
      <c r="A52" s="12" t="s">
        <v>11</v>
      </c>
      <c r="B52" s="13">
        <v>2113.79</v>
      </c>
      <c r="C52" s="13">
        <v>-59.78</v>
      </c>
      <c r="D52" s="13">
        <f t="shared" si="6"/>
        <v>44.949999999999818</v>
      </c>
      <c r="E52" s="13">
        <f t="shared" si="7"/>
        <v>3.9999999999999147E-2</v>
      </c>
      <c r="F52" s="17">
        <f t="shared" si="5"/>
        <v>8.8987764182423381E-4</v>
      </c>
      <c r="G52" s="14"/>
      <c r="H52" s="16"/>
      <c r="I52" s="13">
        <f t="shared" si="8"/>
        <v>3.9999999999999147E-2</v>
      </c>
      <c r="J52" s="13">
        <f t="shared" si="9"/>
        <v>-7.9999999999998295E-2</v>
      </c>
    </row>
    <row r="53" spans="1:10" ht="20" customHeight="1" x14ac:dyDescent="0.15">
      <c r="A53" s="12" t="s">
        <v>11</v>
      </c>
      <c r="B53" s="13">
        <v>2158.77</v>
      </c>
      <c r="C53" s="13">
        <v>-59.7</v>
      </c>
      <c r="D53" s="13">
        <f t="shared" si="6"/>
        <v>44.980000000000018</v>
      </c>
      <c r="E53" s="13">
        <f t="shared" si="7"/>
        <v>7.9999999999998295E-2</v>
      </c>
      <c r="F53" s="17">
        <f t="shared" si="5"/>
        <v>1.7785682525566532E-3</v>
      </c>
      <c r="G53" s="14"/>
      <c r="H53" s="16"/>
      <c r="I53" s="13">
        <f t="shared" si="8"/>
        <v>7.9999999999998295E-2</v>
      </c>
      <c r="J53" s="13">
        <f t="shared" si="9"/>
        <v>3.9999999999999147E-2</v>
      </c>
    </row>
    <row r="54" spans="1:10" ht="20" customHeight="1" x14ac:dyDescent="0.15">
      <c r="A54" s="12" t="s">
        <v>11</v>
      </c>
      <c r="B54" s="13">
        <v>2203.75</v>
      </c>
      <c r="C54" s="13">
        <v>-59.6</v>
      </c>
      <c r="D54" s="13">
        <f t="shared" si="6"/>
        <v>44.980000000000018</v>
      </c>
      <c r="E54" s="13">
        <f t="shared" si="7"/>
        <v>0.10000000000000142</v>
      </c>
      <c r="F54" s="17">
        <f t="shared" si="5"/>
        <v>2.2232103156958954E-3</v>
      </c>
      <c r="G54" s="14"/>
      <c r="H54" s="16"/>
      <c r="I54" s="13">
        <f t="shared" si="8"/>
        <v>0.10000000000000142</v>
      </c>
      <c r="J54" s="13">
        <f t="shared" si="9"/>
        <v>2.0000000000003126E-2</v>
      </c>
    </row>
    <row r="55" spans="1:10" ht="20" customHeight="1" x14ac:dyDescent="0.15">
      <c r="A55" s="12" t="s">
        <v>11</v>
      </c>
      <c r="B55" s="13">
        <v>2248.7600000000002</v>
      </c>
      <c r="C55" s="13">
        <v>-59.44</v>
      </c>
      <c r="D55" s="13">
        <f t="shared" si="6"/>
        <v>45.010000000000218</v>
      </c>
      <c r="E55" s="13">
        <f t="shared" si="7"/>
        <v>0.16000000000000369</v>
      </c>
      <c r="F55" s="17">
        <f t="shared" si="5"/>
        <v>3.5547656076428107E-3</v>
      </c>
      <c r="G55" s="14"/>
      <c r="H55" s="16"/>
      <c r="I55" s="13">
        <f t="shared" si="8"/>
        <v>0.16000000000000369</v>
      </c>
      <c r="J55" s="13">
        <f t="shared" si="9"/>
        <v>6.0000000000002274E-2</v>
      </c>
    </row>
    <row r="56" spans="1:10" ht="20" customHeight="1" x14ac:dyDescent="0.15">
      <c r="A56" s="12" t="s">
        <v>11</v>
      </c>
      <c r="B56" s="13">
        <v>2293.69</v>
      </c>
      <c r="C56" s="13">
        <v>-59.39</v>
      </c>
      <c r="D56" s="13">
        <f t="shared" si="6"/>
        <v>44.929999999999836</v>
      </c>
      <c r="E56" s="13">
        <f t="shared" si="7"/>
        <v>4.9999999999997158E-2</v>
      </c>
      <c r="F56" s="17">
        <f t="shared" si="5"/>
        <v>1.1128421989761259E-3</v>
      </c>
      <c r="G56" s="14"/>
      <c r="H56" s="16"/>
      <c r="I56" s="13">
        <f t="shared" si="8"/>
        <v>4.9999999999997158E-2</v>
      </c>
      <c r="J56" s="13">
        <f t="shared" si="9"/>
        <v>-0.11000000000000654</v>
      </c>
    </row>
    <row r="57" spans="1:10" ht="20" customHeight="1" x14ac:dyDescent="0.15">
      <c r="A57" s="12" t="s">
        <v>11</v>
      </c>
      <c r="B57" s="13">
        <v>2338.62</v>
      </c>
      <c r="C57" s="13">
        <v>-59.37</v>
      </c>
      <c r="D57" s="13">
        <f t="shared" si="6"/>
        <v>44.929999999999836</v>
      </c>
      <c r="E57" s="13">
        <f t="shared" si="7"/>
        <v>2.0000000000003126E-2</v>
      </c>
      <c r="F57" s="17">
        <f t="shared" si="5"/>
        <v>4.4513687959054526E-4</v>
      </c>
      <c r="G57" s="14"/>
      <c r="H57" s="16"/>
      <c r="I57" s="13">
        <f t="shared" si="8"/>
        <v>2.0000000000003126E-2</v>
      </c>
      <c r="J57" s="13">
        <f t="shared" si="9"/>
        <v>-2.9999999999994031E-2</v>
      </c>
    </row>
    <row r="58" spans="1:10" ht="20" customHeight="1" x14ac:dyDescent="0.15">
      <c r="A58" s="12" t="s">
        <v>11</v>
      </c>
      <c r="B58" s="13">
        <v>2383.5500000000002</v>
      </c>
      <c r="C58" s="13">
        <v>-59.33</v>
      </c>
      <c r="D58" s="13">
        <f t="shared" si="6"/>
        <v>44.930000000000291</v>
      </c>
      <c r="E58" s="13">
        <f t="shared" si="7"/>
        <v>3.9999999999999147E-2</v>
      </c>
      <c r="F58" s="17">
        <f t="shared" si="5"/>
        <v>8.9027375918092344E-4</v>
      </c>
      <c r="G58" s="14"/>
      <c r="H58" s="16"/>
      <c r="I58" s="13">
        <f t="shared" si="8"/>
        <v>3.9999999999999147E-2</v>
      </c>
      <c r="J58" s="13">
        <f t="shared" si="9"/>
        <v>1.9999999999996021E-2</v>
      </c>
    </row>
    <row r="59" spans="1:10" ht="20" customHeight="1" x14ac:dyDescent="0.15">
      <c r="A59" s="12" t="s">
        <v>11</v>
      </c>
      <c r="B59" s="13">
        <v>2428.46</v>
      </c>
      <c r="C59" s="13">
        <v>-59.39</v>
      </c>
      <c r="D59" s="13">
        <f t="shared" si="6"/>
        <v>44.909999999999854</v>
      </c>
      <c r="E59" s="13">
        <f t="shared" si="7"/>
        <v>6.0000000000002274E-2</v>
      </c>
      <c r="F59" s="17">
        <f t="shared" si="5"/>
        <v>1.3360053440214311E-3</v>
      </c>
      <c r="G59" s="14"/>
      <c r="H59" s="16"/>
      <c r="I59" s="13">
        <f t="shared" si="8"/>
        <v>-6.0000000000002274E-2</v>
      </c>
      <c r="J59" s="13">
        <f t="shared" si="9"/>
        <v>-0.10000000000000142</v>
      </c>
    </row>
    <row r="60" spans="1:10" ht="20" customHeight="1" x14ac:dyDescent="0.15">
      <c r="A60" s="12" t="s">
        <v>11</v>
      </c>
      <c r="B60" s="13">
        <v>2473.35</v>
      </c>
      <c r="C60" s="13">
        <v>-59.4</v>
      </c>
      <c r="D60" s="13">
        <f t="shared" si="6"/>
        <v>44.889999999999873</v>
      </c>
      <c r="E60" s="13">
        <f t="shared" si="7"/>
        <v>9.9999999999980105E-3</v>
      </c>
      <c r="F60" s="17">
        <f t="shared" si="5"/>
        <v>2.2276676319888704E-4</v>
      </c>
      <c r="G60" s="14"/>
      <c r="H60" s="16"/>
      <c r="I60" s="13">
        <f t="shared" si="8"/>
        <v>-9.9999999999980105E-3</v>
      </c>
      <c r="J60" s="13">
        <f t="shared" si="9"/>
        <v>5.0000000000004263E-2</v>
      </c>
    </row>
    <row r="61" spans="1:10" ht="20" customHeight="1" x14ac:dyDescent="0.15">
      <c r="A61" s="12" t="s">
        <v>11</v>
      </c>
      <c r="B61" s="13">
        <v>2518.2199999999998</v>
      </c>
      <c r="C61" s="13">
        <v>-59.53</v>
      </c>
      <c r="D61" s="13">
        <f t="shared" si="6"/>
        <v>44.869999999999891</v>
      </c>
      <c r="E61" s="13">
        <f t="shared" si="7"/>
        <v>0.13000000000000256</v>
      </c>
      <c r="F61" s="17">
        <f t="shared" si="5"/>
        <v>2.8972587474928209E-3</v>
      </c>
      <c r="G61" s="14"/>
      <c r="H61" s="16"/>
      <c r="I61" s="13">
        <f t="shared" si="8"/>
        <v>-0.13000000000000256</v>
      </c>
      <c r="J61" s="13">
        <f t="shared" si="9"/>
        <v>-0.12000000000000455</v>
      </c>
    </row>
    <row r="62" spans="1:10" ht="20" customHeight="1" x14ac:dyDescent="0.15">
      <c r="A62" s="12" t="s">
        <v>11</v>
      </c>
      <c r="B62" s="13">
        <v>2563.12</v>
      </c>
      <c r="C62" s="13">
        <v>-59.72</v>
      </c>
      <c r="D62" s="13">
        <f t="shared" si="6"/>
        <v>44.900000000000091</v>
      </c>
      <c r="E62" s="13">
        <f t="shared" si="7"/>
        <v>0.18999999999999773</v>
      </c>
      <c r="F62" s="17">
        <f t="shared" si="5"/>
        <v>4.2316258351892504E-3</v>
      </c>
      <c r="G62" s="14"/>
      <c r="H62" s="16"/>
      <c r="I62" s="13">
        <f t="shared" si="8"/>
        <v>-0.18999999999999773</v>
      </c>
      <c r="J62" s="13">
        <f t="shared" si="9"/>
        <v>-5.9999999999995168E-2</v>
      </c>
    </row>
    <row r="63" spans="1:10" ht="20" customHeight="1" x14ac:dyDescent="0.15">
      <c r="A63" s="12" t="s">
        <v>11</v>
      </c>
      <c r="B63" s="13">
        <v>2607.98</v>
      </c>
      <c r="C63" s="13">
        <v>-59.84</v>
      </c>
      <c r="D63" s="13">
        <f t="shared" si="6"/>
        <v>44.860000000000127</v>
      </c>
      <c r="E63" s="13">
        <f t="shared" si="7"/>
        <v>0.12000000000000455</v>
      </c>
      <c r="F63" s="17">
        <f t="shared" si="5"/>
        <v>2.6749888542132011E-3</v>
      </c>
      <c r="G63" s="14"/>
      <c r="H63" s="16"/>
      <c r="I63" s="13">
        <f t="shared" si="8"/>
        <v>-0.12000000000000455</v>
      </c>
      <c r="J63" s="13">
        <f t="shared" si="9"/>
        <v>6.9999999999993179E-2</v>
      </c>
    </row>
    <row r="64" spans="1:10" ht="20" customHeight="1" x14ac:dyDescent="0.15">
      <c r="A64" s="12" t="s">
        <v>11</v>
      </c>
      <c r="B64" s="13">
        <v>2652.83</v>
      </c>
      <c r="C64" s="13">
        <v>-60.04</v>
      </c>
      <c r="D64" s="13">
        <f t="shared" si="6"/>
        <v>44.849999999999909</v>
      </c>
      <c r="E64" s="13">
        <f t="shared" si="7"/>
        <v>0.19999999999999574</v>
      </c>
      <c r="F64" s="17">
        <f t="shared" si="5"/>
        <v>4.4593088071348081E-3</v>
      </c>
      <c r="G64" s="14"/>
      <c r="H64" s="16"/>
      <c r="I64" s="13">
        <f t="shared" si="8"/>
        <v>-0.19999999999999574</v>
      </c>
      <c r="J64" s="13">
        <f t="shared" si="9"/>
        <v>-7.9999999999991189E-2</v>
      </c>
    </row>
    <row r="65" spans="1:10" ht="20" customHeight="1" x14ac:dyDescent="0.15">
      <c r="A65" s="12" t="s">
        <v>11</v>
      </c>
      <c r="B65" s="13">
        <v>2697.7</v>
      </c>
      <c r="C65" s="13">
        <v>-60.2</v>
      </c>
      <c r="D65" s="13">
        <f t="shared" si="6"/>
        <v>44.869999999999891</v>
      </c>
      <c r="E65" s="13">
        <f t="shared" si="7"/>
        <v>0.16000000000000369</v>
      </c>
      <c r="F65" s="17">
        <f t="shared" si="5"/>
        <v>3.5658569199911762E-3</v>
      </c>
      <c r="G65" s="14"/>
      <c r="H65" s="16"/>
      <c r="I65" s="13">
        <f t="shared" si="8"/>
        <v>-0.16000000000000369</v>
      </c>
      <c r="J65" s="13">
        <f t="shared" si="9"/>
        <v>3.9999999999992042E-2</v>
      </c>
    </row>
    <row r="66" spans="1:10" ht="20" customHeight="1" x14ac:dyDescent="0.15">
      <c r="A66" s="12" t="s">
        <v>11</v>
      </c>
      <c r="B66" s="13">
        <v>2742.63</v>
      </c>
      <c r="C66" s="13">
        <v>-60.3</v>
      </c>
      <c r="D66" s="13">
        <f t="shared" si="6"/>
        <v>44.930000000000291</v>
      </c>
      <c r="E66" s="13">
        <f t="shared" si="7"/>
        <v>9.9999999999994316E-2</v>
      </c>
      <c r="F66" s="17">
        <f t="shared" si="5"/>
        <v>2.2256843979522292E-3</v>
      </c>
      <c r="G66" s="14"/>
      <c r="H66" s="16"/>
      <c r="I66" s="13">
        <f t="shared" si="8"/>
        <v>-9.9999999999994316E-2</v>
      </c>
      <c r="J66" s="13">
        <f t="shared" si="9"/>
        <v>6.0000000000009379E-2</v>
      </c>
    </row>
    <row r="67" spans="1:10" ht="20" customHeight="1" x14ac:dyDescent="0.15">
      <c r="A67" s="12" t="s">
        <v>11</v>
      </c>
      <c r="B67" s="13">
        <v>2787.51</v>
      </c>
      <c r="C67" s="13">
        <v>-60.32</v>
      </c>
      <c r="D67" s="13">
        <f t="shared" si="6"/>
        <v>44.880000000000109</v>
      </c>
      <c r="E67" s="13">
        <f t="shared" si="7"/>
        <v>2.0000000000003126E-2</v>
      </c>
      <c r="F67" s="17">
        <f t="shared" si="5"/>
        <v>4.4563279857404365E-4</v>
      </c>
      <c r="G67" s="14"/>
      <c r="H67" s="16"/>
      <c r="I67" s="13">
        <f t="shared" si="8"/>
        <v>-2.0000000000003126E-2</v>
      </c>
      <c r="J67" s="13">
        <f t="shared" si="9"/>
        <v>7.9999999999991189E-2</v>
      </c>
    </row>
    <row r="68" spans="1:10" ht="20" customHeight="1" x14ac:dyDescent="0.15">
      <c r="A68" s="12" t="s">
        <v>11</v>
      </c>
      <c r="B68" s="13">
        <v>2832.43</v>
      </c>
      <c r="C68" s="13">
        <v>-60.28</v>
      </c>
      <c r="D68" s="13">
        <f t="shared" si="6"/>
        <v>44.919999999999618</v>
      </c>
      <c r="E68" s="13">
        <f t="shared" si="7"/>
        <v>3.9999999999999147E-2</v>
      </c>
      <c r="F68" s="17">
        <f t="shared" si="5"/>
        <v>8.9047195013355939E-4</v>
      </c>
      <c r="G68" s="14"/>
      <c r="H68" s="16"/>
      <c r="I68" s="13">
        <f t="shared" si="8"/>
        <v>3.9999999999999147E-2</v>
      </c>
      <c r="J68" s="13">
        <f t="shared" si="9"/>
        <v>6.0000000000002274E-2</v>
      </c>
    </row>
    <row r="69" spans="1:10" ht="20" customHeight="1" x14ac:dyDescent="0.15">
      <c r="A69" s="12" t="s">
        <v>11</v>
      </c>
      <c r="B69" s="13">
        <v>2877.38</v>
      </c>
      <c r="C69" s="13">
        <v>-60.25</v>
      </c>
      <c r="D69" s="13">
        <f t="shared" si="6"/>
        <v>44.950000000000273</v>
      </c>
      <c r="E69" s="13">
        <f t="shared" si="7"/>
        <v>3.0000000000001137E-2</v>
      </c>
      <c r="F69" s="17">
        <f t="shared" si="5"/>
        <v>6.674082313682081E-4</v>
      </c>
      <c r="G69" s="14"/>
      <c r="H69" s="16"/>
      <c r="I69" s="13">
        <f t="shared" si="8"/>
        <v>3.0000000000001137E-2</v>
      </c>
      <c r="J69" s="13">
        <f t="shared" si="9"/>
        <v>-9.9999999999980105E-3</v>
      </c>
    </row>
    <row r="70" spans="1:10" ht="20" customHeight="1" x14ac:dyDescent="0.15">
      <c r="A70" s="12" t="s">
        <v>11</v>
      </c>
      <c r="B70" s="13">
        <v>2922.29</v>
      </c>
      <c r="C70" s="13">
        <v>-60.27</v>
      </c>
      <c r="D70" s="13">
        <f t="shared" si="6"/>
        <v>44.909999999999854</v>
      </c>
      <c r="E70" s="13">
        <f t="shared" si="7"/>
        <v>2.0000000000003126E-2</v>
      </c>
      <c r="F70" s="17">
        <f t="shared" si="5"/>
        <v>4.4533511467386306E-4</v>
      </c>
      <c r="G70" s="14"/>
      <c r="H70" s="16"/>
      <c r="I70" s="13">
        <f t="shared" si="8"/>
        <v>-2.0000000000003126E-2</v>
      </c>
      <c r="J70" s="13">
        <f t="shared" si="9"/>
        <v>-5.0000000000004263E-2</v>
      </c>
    </row>
    <row r="71" spans="1:10" ht="20" customHeight="1" x14ac:dyDescent="0.15">
      <c r="A71" s="12" t="s">
        <v>11</v>
      </c>
      <c r="B71" s="13">
        <v>2967.17</v>
      </c>
      <c r="C71" s="13">
        <v>-60.27</v>
      </c>
      <c r="D71" s="13">
        <f t="shared" si="6"/>
        <v>44.880000000000109</v>
      </c>
      <c r="E71" s="13">
        <f t="shared" si="7"/>
        <v>0</v>
      </c>
      <c r="F71" s="17">
        <f t="shared" si="5"/>
        <v>0</v>
      </c>
      <c r="G71" s="14"/>
      <c r="H71" s="16"/>
      <c r="I71" s="13">
        <f t="shared" si="8"/>
        <v>0</v>
      </c>
      <c r="J71" s="13">
        <f t="shared" si="9"/>
        <v>2.0000000000003126E-2</v>
      </c>
    </row>
    <row r="72" spans="1:10" ht="20" customHeight="1" x14ac:dyDescent="0.15">
      <c r="A72" s="12" t="s">
        <v>11</v>
      </c>
      <c r="B72" s="13">
        <v>3012.06</v>
      </c>
      <c r="C72" s="13">
        <v>-60.38</v>
      </c>
      <c r="D72" s="13">
        <f t="shared" si="6"/>
        <v>44.889999999999873</v>
      </c>
      <c r="E72" s="13">
        <f t="shared" si="7"/>
        <v>0.10999999999999943</v>
      </c>
      <c r="F72" s="17">
        <f t="shared" si="5"/>
        <v>2.450434395188232E-3</v>
      </c>
      <c r="G72" s="14"/>
      <c r="H72" s="16"/>
      <c r="I72" s="13">
        <f t="shared" si="8"/>
        <v>-0.10999999999999943</v>
      </c>
      <c r="J72" s="13">
        <f t="shared" si="9"/>
        <v>-0.10999999999999943</v>
      </c>
    </row>
    <row r="73" spans="1:10" ht="20" customHeight="1" x14ac:dyDescent="0.15">
      <c r="A73" s="12" t="s">
        <v>11</v>
      </c>
      <c r="B73" s="13">
        <v>3056.94</v>
      </c>
      <c r="C73" s="13">
        <v>-60.49</v>
      </c>
      <c r="D73" s="13">
        <f t="shared" si="6"/>
        <v>44.880000000000109</v>
      </c>
      <c r="E73" s="13">
        <f t="shared" si="7"/>
        <v>0.10999999999999943</v>
      </c>
      <c r="F73" s="17">
        <f t="shared" si="5"/>
        <v>2.4509803921568441E-3</v>
      </c>
      <c r="G73" s="14"/>
      <c r="H73" s="16"/>
      <c r="I73" s="13">
        <f t="shared" si="8"/>
        <v>-0.10999999999999943</v>
      </c>
      <c r="J73" s="13">
        <f t="shared" si="9"/>
        <v>0</v>
      </c>
    </row>
    <row r="74" spans="1:10" ht="20" customHeight="1" x14ac:dyDescent="0.15">
      <c r="A74" s="12" t="s">
        <v>11</v>
      </c>
      <c r="B74" s="13">
        <v>3101.91</v>
      </c>
      <c r="C74" s="13">
        <v>-60.46</v>
      </c>
      <c r="D74" s="13">
        <f t="shared" si="6"/>
        <v>44.9699999999998</v>
      </c>
      <c r="E74" s="13">
        <f t="shared" si="7"/>
        <v>3.0000000000001137E-2</v>
      </c>
      <c r="F74" s="17">
        <f t="shared" si="5"/>
        <v>6.6711140760509829E-4</v>
      </c>
      <c r="G74" s="14"/>
      <c r="H74" s="16"/>
      <c r="I74" s="13">
        <f t="shared" si="8"/>
        <v>3.0000000000001137E-2</v>
      </c>
      <c r="J74" s="13">
        <f t="shared" si="9"/>
        <v>0.14000000000000057</v>
      </c>
    </row>
    <row r="75" spans="1:10" ht="20" customHeight="1" x14ac:dyDescent="0.15">
      <c r="A75" s="12" t="s">
        <v>11</v>
      </c>
      <c r="B75" s="13">
        <v>3146.77</v>
      </c>
      <c r="C75" s="13">
        <v>-60.57</v>
      </c>
      <c r="D75" s="13">
        <f t="shared" si="6"/>
        <v>44.860000000000127</v>
      </c>
      <c r="E75" s="13">
        <f t="shared" si="7"/>
        <v>0.10999999999999943</v>
      </c>
      <c r="F75" s="17">
        <f t="shared" si="5"/>
        <v>2.4520731163619955E-3</v>
      </c>
      <c r="G75" s="14"/>
      <c r="H75" s="16"/>
      <c r="I75" s="13">
        <f t="shared" si="8"/>
        <v>-0.10999999999999943</v>
      </c>
      <c r="J75" s="13">
        <f t="shared" si="9"/>
        <v>-0.14000000000000057</v>
      </c>
    </row>
    <row r="76" spans="1:10" ht="20" customHeight="1" x14ac:dyDescent="0.15">
      <c r="A76" s="12" t="s">
        <v>11</v>
      </c>
      <c r="B76" s="13">
        <v>3191.73</v>
      </c>
      <c r="C76" s="13">
        <v>-60.6</v>
      </c>
      <c r="D76" s="13">
        <f t="shared" si="6"/>
        <v>44.960000000000036</v>
      </c>
      <c r="E76" s="13">
        <f t="shared" si="7"/>
        <v>3.0000000000001137E-2</v>
      </c>
      <c r="F76" s="17">
        <f t="shared" si="5"/>
        <v>6.6725978647689307E-4</v>
      </c>
      <c r="G76" s="14"/>
      <c r="H76" s="16"/>
      <c r="I76" s="13">
        <f t="shared" si="8"/>
        <v>-3.0000000000001137E-2</v>
      </c>
      <c r="J76" s="13">
        <f t="shared" si="9"/>
        <v>7.9999999999998295E-2</v>
      </c>
    </row>
    <row r="77" spans="1:10" ht="20" customHeight="1" x14ac:dyDescent="0.15">
      <c r="A77" s="12" t="s">
        <v>11</v>
      </c>
      <c r="B77" s="13">
        <v>3236.69</v>
      </c>
      <c r="C77" s="13">
        <v>-60.58</v>
      </c>
      <c r="D77" s="13">
        <f t="shared" si="6"/>
        <v>44.960000000000036</v>
      </c>
      <c r="E77" s="13">
        <f t="shared" si="7"/>
        <v>2.0000000000003126E-2</v>
      </c>
      <c r="F77" s="17">
        <f t="shared" ref="F77:F108" si="10">E77/D77</f>
        <v>4.4483985765131476E-4</v>
      </c>
      <c r="G77" s="14"/>
      <c r="H77" s="16"/>
      <c r="I77" s="13">
        <f t="shared" si="8"/>
        <v>2.0000000000003126E-2</v>
      </c>
      <c r="J77" s="13">
        <f t="shared" si="9"/>
        <v>5.0000000000004263E-2</v>
      </c>
    </row>
    <row r="78" spans="1:10" ht="20" customHeight="1" x14ac:dyDescent="0.15">
      <c r="A78" s="12" t="s">
        <v>11</v>
      </c>
      <c r="B78" s="13">
        <v>3281.66</v>
      </c>
      <c r="C78" s="13">
        <v>-60.55</v>
      </c>
      <c r="D78" s="13">
        <f t="shared" ref="D78:D114" si="11">ABS(B77-B78)</f>
        <v>44.9699999999998</v>
      </c>
      <c r="E78" s="13">
        <f t="shared" ref="E78:E114" si="12">ABS(C77-C78)</f>
        <v>3.0000000000001137E-2</v>
      </c>
      <c r="F78" s="17">
        <f t="shared" si="10"/>
        <v>6.6711140760509829E-4</v>
      </c>
      <c r="G78" s="14"/>
      <c r="H78" s="16"/>
      <c r="I78" s="13">
        <f t="shared" ref="I78:I114" si="13">C78-C77</f>
        <v>3.0000000000001137E-2</v>
      </c>
      <c r="J78" s="13">
        <f t="shared" ref="J78:J109" si="14">I78-I77</f>
        <v>9.9999999999980105E-3</v>
      </c>
    </row>
    <row r="79" spans="1:10" ht="20" customHeight="1" x14ac:dyDescent="0.15">
      <c r="A79" s="12" t="s">
        <v>11</v>
      </c>
      <c r="B79" s="13">
        <v>3326.71</v>
      </c>
      <c r="C79" s="13">
        <v>-60.5</v>
      </c>
      <c r="D79" s="13">
        <f t="shared" si="11"/>
        <v>45.050000000000182</v>
      </c>
      <c r="E79" s="13">
        <f t="shared" si="12"/>
        <v>4.9999999999997158E-2</v>
      </c>
      <c r="F79" s="17">
        <f t="shared" si="10"/>
        <v>1.1098779134294551E-3</v>
      </c>
      <c r="G79" s="14"/>
      <c r="H79" s="16"/>
      <c r="I79" s="13">
        <f t="shared" si="13"/>
        <v>4.9999999999997158E-2</v>
      </c>
      <c r="J79" s="13">
        <f t="shared" si="14"/>
        <v>1.9999999999996021E-2</v>
      </c>
    </row>
    <row r="80" spans="1:10" ht="20" customHeight="1" x14ac:dyDescent="0.15">
      <c r="A80" s="12" t="s">
        <v>11</v>
      </c>
      <c r="B80" s="13">
        <v>3371.69</v>
      </c>
      <c r="C80" s="13">
        <v>-60.46</v>
      </c>
      <c r="D80" s="13">
        <f t="shared" si="11"/>
        <v>44.980000000000018</v>
      </c>
      <c r="E80" s="13">
        <f t="shared" si="12"/>
        <v>3.9999999999999147E-2</v>
      </c>
      <c r="F80" s="17">
        <f t="shared" si="10"/>
        <v>8.8928412627832661E-4</v>
      </c>
      <c r="G80" s="14"/>
      <c r="H80" s="16"/>
      <c r="I80" s="13">
        <f t="shared" si="13"/>
        <v>3.9999999999999147E-2</v>
      </c>
      <c r="J80" s="13">
        <f t="shared" si="14"/>
        <v>-9.9999999999980105E-3</v>
      </c>
    </row>
    <row r="81" spans="1:10" ht="20" customHeight="1" x14ac:dyDescent="0.15">
      <c r="A81" s="12" t="s">
        <v>11</v>
      </c>
      <c r="B81" s="13">
        <v>3416.72</v>
      </c>
      <c r="C81" s="13">
        <v>-60.32</v>
      </c>
      <c r="D81" s="13">
        <f t="shared" si="11"/>
        <v>45.029999999999745</v>
      </c>
      <c r="E81" s="13">
        <f t="shared" si="12"/>
        <v>0.14000000000000057</v>
      </c>
      <c r="F81" s="17">
        <f t="shared" si="10"/>
        <v>3.1090384188319203E-3</v>
      </c>
      <c r="G81" s="14"/>
      <c r="H81" s="16"/>
      <c r="I81" s="13">
        <f t="shared" si="13"/>
        <v>0.14000000000000057</v>
      </c>
      <c r="J81" s="13">
        <f t="shared" si="14"/>
        <v>0.10000000000000142</v>
      </c>
    </row>
    <row r="82" spans="1:10" ht="20" customHeight="1" x14ac:dyDescent="0.15">
      <c r="A82" s="12" t="s">
        <v>11</v>
      </c>
      <c r="B82" s="13">
        <v>3461.7</v>
      </c>
      <c r="C82" s="13">
        <v>-60.31</v>
      </c>
      <c r="D82" s="13">
        <f t="shared" si="11"/>
        <v>44.980000000000018</v>
      </c>
      <c r="E82" s="13">
        <f t="shared" si="12"/>
        <v>9.9999999999980105E-3</v>
      </c>
      <c r="F82" s="17">
        <f t="shared" si="10"/>
        <v>2.2232103156954216E-4</v>
      </c>
      <c r="G82" s="14"/>
      <c r="H82" s="16"/>
      <c r="I82" s="13">
        <f t="shared" si="13"/>
        <v>9.9999999999980105E-3</v>
      </c>
      <c r="J82" s="13">
        <f t="shared" si="14"/>
        <v>-0.13000000000000256</v>
      </c>
    </row>
    <row r="83" spans="1:10" ht="20" customHeight="1" x14ac:dyDescent="0.15">
      <c r="A83" s="12" t="s">
        <v>11</v>
      </c>
      <c r="B83" s="13">
        <v>3506.73</v>
      </c>
      <c r="C83" s="13">
        <v>-60.19</v>
      </c>
      <c r="D83" s="13">
        <f t="shared" si="11"/>
        <v>45.0300000000002</v>
      </c>
      <c r="E83" s="13">
        <f t="shared" si="12"/>
        <v>0.12000000000000455</v>
      </c>
      <c r="F83" s="17">
        <f t="shared" si="10"/>
        <v>2.664890073284566E-3</v>
      </c>
      <c r="G83" s="14"/>
      <c r="H83" s="16"/>
      <c r="I83" s="13">
        <f t="shared" si="13"/>
        <v>0.12000000000000455</v>
      </c>
      <c r="J83" s="13">
        <f t="shared" si="14"/>
        <v>0.11000000000000654</v>
      </c>
    </row>
    <row r="84" spans="1:10" ht="20" customHeight="1" x14ac:dyDescent="0.15">
      <c r="A84" s="12" t="s">
        <v>11</v>
      </c>
      <c r="B84" s="13">
        <v>3551.71</v>
      </c>
      <c r="C84" s="13">
        <v>-60.2</v>
      </c>
      <c r="D84" s="13">
        <f t="shared" si="11"/>
        <v>44.980000000000018</v>
      </c>
      <c r="E84" s="13">
        <f t="shared" si="12"/>
        <v>1.0000000000005116E-2</v>
      </c>
      <c r="F84" s="17">
        <f t="shared" si="10"/>
        <v>2.2232103156970013E-4</v>
      </c>
      <c r="G84" s="14"/>
      <c r="H84" s="16"/>
      <c r="I84" s="13">
        <f t="shared" si="13"/>
        <v>-1.0000000000005116E-2</v>
      </c>
      <c r="J84" s="13">
        <f t="shared" si="14"/>
        <v>-0.13000000000000966</v>
      </c>
    </row>
    <row r="85" spans="1:10" ht="20" customHeight="1" x14ac:dyDescent="0.15">
      <c r="A85" s="12" t="s">
        <v>11</v>
      </c>
      <c r="B85" s="13">
        <v>3596.68</v>
      </c>
      <c r="C85" s="13">
        <v>-60.24</v>
      </c>
      <c r="D85" s="13">
        <f t="shared" si="11"/>
        <v>44.9699999999998</v>
      </c>
      <c r="E85" s="13">
        <f t="shared" si="12"/>
        <v>3.9999999999999147E-2</v>
      </c>
      <c r="F85" s="17">
        <f t="shared" si="10"/>
        <v>8.8948187680674507E-4</v>
      </c>
      <c r="G85" s="14"/>
      <c r="H85" s="16"/>
      <c r="I85" s="13">
        <f t="shared" si="13"/>
        <v>-3.9999999999999147E-2</v>
      </c>
      <c r="J85" s="13">
        <f t="shared" si="14"/>
        <v>-2.9999999999994031E-2</v>
      </c>
    </row>
    <row r="86" spans="1:10" ht="20" customHeight="1" x14ac:dyDescent="0.15">
      <c r="A86" s="12" t="s">
        <v>11</v>
      </c>
      <c r="B86" s="13">
        <v>3641.68</v>
      </c>
      <c r="C86" s="13">
        <v>-60.29</v>
      </c>
      <c r="D86" s="13">
        <f t="shared" si="11"/>
        <v>45</v>
      </c>
      <c r="E86" s="13">
        <f t="shared" si="12"/>
        <v>4.9999999999997158E-2</v>
      </c>
      <c r="F86" s="17">
        <f t="shared" si="10"/>
        <v>1.111111111111048E-3</v>
      </c>
      <c r="G86" s="14"/>
      <c r="H86" s="16"/>
      <c r="I86" s="13">
        <f t="shared" si="13"/>
        <v>-4.9999999999997158E-2</v>
      </c>
      <c r="J86" s="13">
        <f t="shared" si="14"/>
        <v>-9.9999999999980105E-3</v>
      </c>
    </row>
    <row r="87" spans="1:10" ht="20" customHeight="1" x14ac:dyDescent="0.15">
      <c r="A87" s="12" t="s">
        <v>11</v>
      </c>
      <c r="B87" s="13">
        <v>3686.68</v>
      </c>
      <c r="C87" s="13">
        <v>-60.31</v>
      </c>
      <c r="D87" s="13">
        <f t="shared" si="11"/>
        <v>45</v>
      </c>
      <c r="E87" s="13">
        <f t="shared" si="12"/>
        <v>2.0000000000003126E-2</v>
      </c>
      <c r="F87" s="17">
        <f t="shared" si="10"/>
        <v>4.4444444444451391E-4</v>
      </c>
      <c r="G87" s="14"/>
      <c r="H87" s="16"/>
      <c r="I87" s="13">
        <f t="shared" si="13"/>
        <v>-2.0000000000003126E-2</v>
      </c>
      <c r="J87" s="13">
        <f t="shared" si="14"/>
        <v>2.9999999999994031E-2</v>
      </c>
    </row>
    <row r="88" spans="1:10" ht="20" customHeight="1" x14ac:dyDescent="0.15">
      <c r="A88" s="12" t="s">
        <v>11</v>
      </c>
      <c r="B88" s="13">
        <v>3731.88</v>
      </c>
      <c r="C88" s="13">
        <v>-60.12</v>
      </c>
      <c r="D88" s="13">
        <f t="shared" si="11"/>
        <v>45.200000000000273</v>
      </c>
      <c r="E88" s="13">
        <f t="shared" si="12"/>
        <v>0.19000000000000483</v>
      </c>
      <c r="F88" s="17">
        <f t="shared" si="10"/>
        <v>4.203539823008931E-3</v>
      </c>
      <c r="G88" s="14"/>
      <c r="H88" s="16"/>
      <c r="I88" s="13">
        <f t="shared" si="13"/>
        <v>0.19000000000000483</v>
      </c>
      <c r="J88" s="13">
        <f t="shared" si="14"/>
        <v>0.21000000000000796</v>
      </c>
    </row>
    <row r="89" spans="1:10" ht="20" customHeight="1" x14ac:dyDescent="0.15">
      <c r="A89" s="12" t="s">
        <v>11</v>
      </c>
      <c r="B89" s="13">
        <v>3776.94</v>
      </c>
      <c r="C89" s="13">
        <v>-60.22</v>
      </c>
      <c r="D89" s="13">
        <f t="shared" si="11"/>
        <v>45.059999999999945</v>
      </c>
      <c r="E89" s="13">
        <f t="shared" si="12"/>
        <v>0.10000000000000142</v>
      </c>
      <c r="F89" s="17">
        <f t="shared" si="10"/>
        <v>2.2192632046161018E-3</v>
      </c>
      <c r="G89" s="14"/>
      <c r="H89" s="16"/>
      <c r="I89" s="13">
        <f t="shared" si="13"/>
        <v>-0.10000000000000142</v>
      </c>
      <c r="J89" s="13">
        <f t="shared" si="14"/>
        <v>-0.29000000000000625</v>
      </c>
    </row>
    <row r="90" spans="1:10" ht="20" customHeight="1" x14ac:dyDescent="0.15">
      <c r="A90" s="12" t="s">
        <v>11</v>
      </c>
      <c r="B90" s="13">
        <v>3821.98</v>
      </c>
      <c r="C90" s="13">
        <v>-60.11</v>
      </c>
      <c r="D90" s="13">
        <f t="shared" si="11"/>
        <v>45.039999999999964</v>
      </c>
      <c r="E90" s="13">
        <f t="shared" si="12"/>
        <v>0.10999999999999943</v>
      </c>
      <c r="F90" s="17">
        <f t="shared" si="10"/>
        <v>2.4422735346358686E-3</v>
      </c>
      <c r="G90" s="14"/>
      <c r="H90" s="16"/>
      <c r="I90" s="13">
        <f t="shared" si="13"/>
        <v>0.10999999999999943</v>
      </c>
      <c r="J90" s="13">
        <f t="shared" si="14"/>
        <v>0.21000000000000085</v>
      </c>
    </row>
    <row r="91" spans="1:10" ht="20" customHeight="1" x14ac:dyDescent="0.15">
      <c r="A91" s="12" t="s">
        <v>11</v>
      </c>
      <c r="B91" s="13">
        <v>3867.03</v>
      </c>
      <c r="C91" s="13">
        <v>-59.99</v>
      </c>
      <c r="D91" s="13">
        <f t="shared" si="11"/>
        <v>45.050000000000182</v>
      </c>
      <c r="E91" s="13">
        <f t="shared" si="12"/>
        <v>0.11999999999999744</v>
      </c>
      <c r="F91" s="17">
        <f t="shared" si="10"/>
        <v>2.6637069922307872E-3</v>
      </c>
      <c r="G91" s="14"/>
      <c r="H91" s="16"/>
      <c r="I91" s="13">
        <f t="shared" si="13"/>
        <v>0.11999999999999744</v>
      </c>
      <c r="J91" s="13">
        <f t="shared" si="14"/>
        <v>9.9999999999980105E-3</v>
      </c>
    </row>
    <row r="92" spans="1:10" ht="20" customHeight="1" x14ac:dyDescent="0.15">
      <c r="A92" s="12" t="s">
        <v>11</v>
      </c>
      <c r="B92" s="13">
        <v>3912.19</v>
      </c>
      <c r="C92" s="13">
        <v>-59.78</v>
      </c>
      <c r="D92" s="13">
        <f t="shared" si="11"/>
        <v>45.159999999999854</v>
      </c>
      <c r="E92" s="13">
        <f t="shared" si="12"/>
        <v>0.21000000000000085</v>
      </c>
      <c r="F92" s="17">
        <f t="shared" si="10"/>
        <v>4.6501328609389178E-3</v>
      </c>
      <c r="G92" s="14"/>
      <c r="H92" s="16"/>
      <c r="I92" s="13">
        <f t="shared" si="13"/>
        <v>0.21000000000000085</v>
      </c>
      <c r="J92" s="13">
        <f t="shared" si="14"/>
        <v>9.0000000000003411E-2</v>
      </c>
    </row>
    <row r="93" spans="1:10" ht="20" customHeight="1" x14ac:dyDescent="0.15">
      <c r="A93" s="12" t="s">
        <v>11</v>
      </c>
      <c r="B93" s="13">
        <v>3939.52</v>
      </c>
      <c r="C93" s="13">
        <v>-59.67</v>
      </c>
      <c r="D93" s="13">
        <f t="shared" si="11"/>
        <v>27.329999999999927</v>
      </c>
      <c r="E93" s="13">
        <f t="shared" si="12"/>
        <v>0.10999999999999943</v>
      </c>
      <c r="F93" s="17">
        <f t="shared" si="10"/>
        <v>4.0248810830588993E-3</v>
      </c>
      <c r="G93" s="14"/>
      <c r="H93" s="16"/>
      <c r="I93" s="13">
        <f t="shared" si="13"/>
        <v>0.10999999999999943</v>
      </c>
      <c r="J93" s="13">
        <f t="shared" si="14"/>
        <v>-0.10000000000000142</v>
      </c>
    </row>
    <row r="94" spans="1:10" ht="20" customHeight="1" x14ac:dyDescent="0.15">
      <c r="A94" s="12" t="s">
        <v>11</v>
      </c>
      <c r="B94" s="13">
        <v>3984.67</v>
      </c>
      <c r="C94" s="13">
        <v>-59.52</v>
      </c>
      <c r="D94" s="13">
        <f t="shared" si="11"/>
        <v>45.150000000000091</v>
      </c>
      <c r="E94" s="13">
        <f t="shared" si="12"/>
        <v>0.14999999999999858</v>
      </c>
      <c r="F94" s="17">
        <f t="shared" si="10"/>
        <v>3.3222591362125865E-3</v>
      </c>
      <c r="G94" s="14"/>
      <c r="H94" s="16"/>
      <c r="I94" s="13">
        <f t="shared" si="13"/>
        <v>0.14999999999999858</v>
      </c>
      <c r="J94" s="13">
        <f t="shared" si="14"/>
        <v>3.9999999999999147E-2</v>
      </c>
    </row>
    <row r="95" spans="1:10" ht="20" customHeight="1" x14ac:dyDescent="0.15">
      <c r="A95" s="12" t="s">
        <v>11</v>
      </c>
      <c r="B95" s="13">
        <v>4029.72</v>
      </c>
      <c r="C95" s="13">
        <v>-59.59</v>
      </c>
      <c r="D95" s="13">
        <f t="shared" si="11"/>
        <v>45.049999999999727</v>
      </c>
      <c r="E95" s="13">
        <f t="shared" si="12"/>
        <v>7.0000000000000284E-2</v>
      </c>
      <c r="F95" s="17">
        <f t="shared" si="10"/>
        <v>1.5538290788013477E-3</v>
      </c>
      <c r="G95" s="14"/>
      <c r="H95" s="16"/>
      <c r="I95" s="13">
        <f t="shared" si="13"/>
        <v>-7.0000000000000284E-2</v>
      </c>
      <c r="J95" s="13">
        <f t="shared" si="14"/>
        <v>-0.21999999999999886</v>
      </c>
    </row>
    <row r="96" spans="1:10" ht="20" customHeight="1" x14ac:dyDescent="0.15">
      <c r="A96" s="12" t="s">
        <v>11</v>
      </c>
      <c r="B96" s="13">
        <v>4074.79</v>
      </c>
      <c r="C96" s="13">
        <v>-59.57</v>
      </c>
      <c r="D96" s="13">
        <f t="shared" si="11"/>
        <v>45.070000000000164</v>
      </c>
      <c r="E96" s="13">
        <f t="shared" si="12"/>
        <v>2.0000000000003126E-2</v>
      </c>
      <c r="F96" s="17">
        <f t="shared" si="10"/>
        <v>4.4375416019531961E-4</v>
      </c>
      <c r="G96" s="14"/>
      <c r="H96" s="16"/>
      <c r="I96" s="13">
        <f t="shared" si="13"/>
        <v>2.0000000000003126E-2</v>
      </c>
      <c r="J96" s="13">
        <f t="shared" si="14"/>
        <v>9.0000000000003411E-2</v>
      </c>
    </row>
    <row r="97" spans="1:10" ht="20" customHeight="1" x14ac:dyDescent="0.15">
      <c r="A97" s="12" t="s">
        <v>11</v>
      </c>
      <c r="B97" s="13">
        <v>4119.75</v>
      </c>
      <c r="C97" s="13">
        <v>-59.64</v>
      </c>
      <c r="D97" s="13">
        <f t="shared" si="11"/>
        <v>44.960000000000036</v>
      </c>
      <c r="E97" s="13">
        <f t="shared" si="12"/>
        <v>7.0000000000000284E-2</v>
      </c>
      <c r="F97" s="17">
        <f t="shared" si="10"/>
        <v>1.5569395017793644E-3</v>
      </c>
      <c r="G97" s="14"/>
      <c r="H97" s="16"/>
      <c r="I97" s="13">
        <f t="shared" si="13"/>
        <v>-7.0000000000000284E-2</v>
      </c>
      <c r="J97" s="13">
        <f t="shared" si="14"/>
        <v>-9.0000000000003411E-2</v>
      </c>
    </row>
    <row r="98" spans="1:10" ht="20" customHeight="1" x14ac:dyDescent="0.15">
      <c r="A98" s="12" t="s">
        <v>11</v>
      </c>
      <c r="B98" s="13">
        <v>4164.8</v>
      </c>
      <c r="C98" s="13">
        <v>-59.58</v>
      </c>
      <c r="D98" s="13">
        <f t="shared" si="11"/>
        <v>45.050000000000182</v>
      </c>
      <c r="E98" s="13">
        <f t="shared" si="12"/>
        <v>6.0000000000002274E-2</v>
      </c>
      <c r="F98" s="17">
        <f t="shared" si="10"/>
        <v>1.3318534961154723E-3</v>
      </c>
      <c r="G98" s="14"/>
      <c r="H98" s="16"/>
      <c r="I98" s="13">
        <f t="shared" si="13"/>
        <v>6.0000000000002274E-2</v>
      </c>
      <c r="J98" s="13">
        <f t="shared" si="14"/>
        <v>0.13000000000000256</v>
      </c>
    </row>
    <row r="99" spans="1:10" ht="20" customHeight="1" x14ac:dyDescent="0.15">
      <c r="A99" s="12" t="s">
        <v>11</v>
      </c>
      <c r="B99" s="13">
        <v>4209.7700000000004</v>
      </c>
      <c r="C99" s="13">
        <v>-59.47</v>
      </c>
      <c r="D99" s="13">
        <f t="shared" si="11"/>
        <v>44.970000000000255</v>
      </c>
      <c r="E99" s="13">
        <f t="shared" si="12"/>
        <v>0.10999999999999943</v>
      </c>
      <c r="F99" s="17">
        <f t="shared" si="10"/>
        <v>2.4460751612185635E-3</v>
      </c>
      <c r="G99" s="14"/>
      <c r="H99" s="16"/>
      <c r="I99" s="13">
        <f t="shared" si="13"/>
        <v>0.10999999999999943</v>
      </c>
      <c r="J99" s="13">
        <f t="shared" si="14"/>
        <v>4.9999999999997158E-2</v>
      </c>
    </row>
    <row r="100" spans="1:10" ht="20" customHeight="1" x14ac:dyDescent="0.15">
      <c r="A100" s="12" t="s">
        <v>11</v>
      </c>
      <c r="B100" s="13">
        <v>4254.79</v>
      </c>
      <c r="C100" s="13">
        <v>-59.37</v>
      </c>
      <c r="D100" s="13">
        <f t="shared" si="11"/>
        <v>45.019999999999527</v>
      </c>
      <c r="E100" s="13">
        <f t="shared" si="12"/>
        <v>0.10000000000000142</v>
      </c>
      <c r="F100" s="17">
        <f t="shared" si="10"/>
        <v>2.22123500666376E-3</v>
      </c>
      <c r="G100" s="14"/>
      <c r="H100" s="16"/>
      <c r="I100" s="13">
        <f t="shared" si="13"/>
        <v>0.10000000000000142</v>
      </c>
      <c r="J100" s="13">
        <f t="shared" si="14"/>
        <v>-9.9999999999980105E-3</v>
      </c>
    </row>
    <row r="101" spans="1:10" ht="20" customHeight="1" x14ac:dyDescent="0.15">
      <c r="A101" s="12" t="s">
        <v>11</v>
      </c>
      <c r="B101" s="13">
        <v>4299.93</v>
      </c>
      <c r="C101" s="13">
        <v>-59.14</v>
      </c>
      <c r="D101" s="13">
        <f t="shared" si="11"/>
        <v>45.140000000000327</v>
      </c>
      <c r="E101" s="13">
        <f t="shared" si="12"/>
        <v>0.22999999999999687</v>
      </c>
      <c r="F101" s="17">
        <f t="shared" si="10"/>
        <v>5.0952591936197431E-3</v>
      </c>
      <c r="G101" s="14"/>
      <c r="H101" s="16"/>
      <c r="I101" s="13">
        <f t="shared" si="13"/>
        <v>0.22999999999999687</v>
      </c>
      <c r="J101" s="13">
        <f t="shared" si="14"/>
        <v>0.12999999999999545</v>
      </c>
    </row>
    <row r="102" spans="1:10" ht="20" customHeight="1" x14ac:dyDescent="0.15">
      <c r="A102" s="12" t="s">
        <v>11</v>
      </c>
      <c r="B102" s="13">
        <v>4344.99</v>
      </c>
      <c r="C102" s="13">
        <v>-59.12</v>
      </c>
      <c r="D102" s="13">
        <f t="shared" si="11"/>
        <v>45.059999999999491</v>
      </c>
      <c r="E102" s="13">
        <f t="shared" si="12"/>
        <v>2.0000000000003126E-2</v>
      </c>
      <c r="F102" s="17">
        <f t="shared" si="10"/>
        <v>4.4385264092328792E-4</v>
      </c>
      <c r="G102" s="14"/>
      <c r="H102" s="16"/>
      <c r="I102" s="13">
        <f t="shared" si="13"/>
        <v>2.0000000000003126E-2</v>
      </c>
      <c r="J102" s="13">
        <f t="shared" si="14"/>
        <v>-0.20999999999999375</v>
      </c>
    </row>
    <row r="103" spans="1:10" ht="20" customHeight="1" x14ac:dyDescent="0.15">
      <c r="A103" s="12" t="s">
        <v>11</v>
      </c>
      <c r="B103" s="13">
        <v>4390.1499999999996</v>
      </c>
      <c r="C103" s="13">
        <v>-59.11</v>
      </c>
      <c r="D103" s="13">
        <f t="shared" si="11"/>
        <v>45.159999999999854</v>
      </c>
      <c r="E103" s="13">
        <f t="shared" si="12"/>
        <v>9.9999999999980105E-3</v>
      </c>
      <c r="F103" s="17">
        <f t="shared" si="10"/>
        <v>2.2143489813990352E-4</v>
      </c>
      <c r="G103" s="14"/>
      <c r="H103" s="16"/>
      <c r="I103" s="13">
        <f t="shared" si="13"/>
        <v>9.9999999999980105E-3</v>
      </c>
      <c r="J103" s="13">
        <f t="shared" si="14"/>
        <v>-1.0000000000005116E-2</v>
      </c>
    </row>
    <row r="104" spans="1:10" ht="20" customHeight="1" x14ac:dyDescent="0.15">
      <c r="A104" s="12" t="s">
        <v>11</v>
      </c>
      <c r="B104" s="13">
        <v>4435.3100000000004</v>
      </c>
      <c r="C104" s="13">
        <v>-59.06</v>
      </c>
      <c r="D104" s="13">
        <f t="shared" si="11"/>
        <v>45.160000000000764</v>
      </c>
      <c r="E104" s="13">
        <f t="shared" si="12"/>
        <v>4.9999999999997158E-2</v>
      </c>
      <c r="F104" s="17">
        <f t="shared" si="10"/>
        <v>1.1071744906996526E-3</v>
      </c>
      <c r="G104" s="14"/>
      <c r="H104" s="16"/>
      <c r="I104" s="13">
        <f t="shared" si="13"/>
        <v>4.9999999999997158E-2</v>
      </c>
      <c r="J104" s="13">
        <f t="shared" si="14"/>
        <v>3.9999999999999147E-2</v>
      </c>
    </row>
    <row r="105" spans="1:10" ht="20" customHeight="1" x14ac:dyDescent="0.15">
      <c r="A105" s="12" t="s">
        <v>11</v>
      </c>
      <c r="B105" s="13">
        <v>4480.51</v>
      </c>
      <c r="C105" s="13">
        <v>-58.99</v>
      </c>
      <c r="D105" s="13">
        <f t="shared" si="11"/>
        <v>45.199999999999818</v>
      </c>
      <c r="E105" s="13">
        <f t="shared" si="12"/>
        <v>7.0000000000000284E-2</v>
      </c>
      <c r="F105" s="17">
        <f t="shared" si="10"/>
        <v>1.548672566371694E-3</v>
      </c>
      <c r="G105" s="14"/>
      <c r="H105" s="16"/>
      <c r="I105" s="13">
        <f t="shared" si="13"/>
        <v>7.0000000000000284E-2</v>
      </c>
      <c r="J105" s="13">
        <f t="shared" si="14"/>
        <v>2.0000000000003126E-2</v>
      </c>
    </row>
    <row r="106" spans="1:10" ht="20" customHeight="1" x14ac:dyDescent="0.15">
      <c r="A106" s="12" t="s">
        <v>11</v>
      </c>
      <c r="B106" s="13">
        <v>4525.68</v>
      </c>
      <c r="C106" s="13">
        <v>-58.91</v>
      </c>
      <c r="D106" s="13">
        <f t="shared" si="11"/>
        <v>45.170000000000073</v>
      </c>
      <c r="E106" s="13">
        <f t="shared" si="12"/>
        <v>8.00000000000054E-2</v>
      </c>
      <c r="F106" s="17">
        <f t="shared" si="10"/>
        <v>1.77108700464922E-3</v>
      </c>
      <c r="G106" s="14"/>
      <c r="H106" s="16"/>
      <c r="I106" s="13">
        <f t="shared" si="13"/>
        <v>8.00000000000054E-2</v>
      </c>
      <c r="J106" s="13">
        <f t="shared" si="14"/>
        <v>1.0000000000005116E-2</v>
      </c>
    </row>
    <row r="107" spans="1:10" ht="20" customHeight="1" x14ac:dyDescent="0.15">
      <c r="A107" s="12" t="s">
        <v>11</v>
      </c>
      <c r="B107" s="13">
        <v>4570.97</v>
      </c>
      <c r="C107" s="13">
        <v>-58.79</v>
      </c>
      <c r="D107" s="13">
        <f t="shared" si="11"/>
        <v>45.289999999999964</v>
      </c>
      <c r="E107" s="13">
        <f t="shared" si="12"/>
        <v>0.11999999999999744</v>
      </c>
      <c r="F107" s="17">
        <f t="shared" si="10"/>
        <v>2.6495915213070776E-3</v>
      </c>
      <c r="G107" s="14"/>
      <c r="H107" s="16"/>
      <c r="I107" s="13">
        <f t="shared" si="13"/>
        <v>0.11999999999999744</v>
      </c>
      <c r="J107" s="13">
        <f t="shared" si="14"/>
        <v>3.9999999999992042E-2</v>
      </c>
    </row>
    <row r="108" spans="1:10" ht="20" customHeight="1" x14ac:dyDescent="0.15">
      <c r="A108" s="12" t="s">
        <v>11</v>
      </c>
      <c r="B108" s="13">
        <v>4616.3</v>
      </c>
      <c r="C108" s="13">
        <v>-58.63</v>
      </c>
      <c r="D108" s="13">
        <f t="shared" si="11"/>
        <v>45.329999999999927</v>
      </c>
      <c r="E108" s="13">
        <f t="shared" si="12"/>
        <v>0.15999999999999659</v>
      </c>
      <c r="F108" s="17">
        <f t="shared" si="10"/>
        <v>3.5296712993601776E-3</v>
      </c>
      <c r="G108" s="14"/>
      <c r="H108" s="16"/>
      <c r="I108" s="13">
        <f t="shared" si="13"/>
        <v>0.15999999999999659</v>
      </c>
      <c r="J108" s="13">
        <f t="shared" si="14"/>
        <v>3.9999999999999147E-2</v>
      </c>
    </row>
    <row r="109" spans="1:10" ht="20" customHeight="1" x14ac:dyDescent="0.15">
      <c r="A109" s="12" t="s">
        <v>11</v>
      </c>
      <c r="B109" s="13">
        <v>4661.58</v>
      </c>
      <c r="C109" s="13">
        <v>-58.48</v>
      </c>
      <c r="D109" s="13">
        <f t="shared" si="11"/>
        <v>45.279999999999745</v>
      </c>
      <c r="E109" s="13">
        <f t="shared" si="12"/>
        <v>0.15000000000000568</v>
      </c>
      <c r="F109" s="17">
        <f t="shared" ref="F109:F140" si="15">E109/D109</f>
        <v>3.3127208480566812E-3</v>
      </c>
      <c r="G109" s="14"/>
      <c r="H109" s="16"/>
      <c r="I109" s="13">
        <f t="shared" si="13"/>
        <v>0.15000000000000568</v>
      </c>
      <c r="J109" s="13">
        <f t="shared" si="14"/>
        <v>-9.9999999999909051E-3</v>
      </c>
    </row>
    <row r="110" spans="1:10" ht="20" customHeight="1" x14ac:dyDescent="0.15">
      <c r="A110" s="12" t="s">
        <v>11</v>
      </c>
      <c r="B110" s="13">
        <v>4706.8500000000004</v>
      </c>
      <c r="C110" s="13">
        <v>-58.43</v>
      </c>
      <c r="D110" s="13">
        <f t="shared" si="11"/>
        <v>45.270000000000437</v>
      </c>
      <c r="E110" s="13">
        <f t="shared" si="12"/>
        <v>4.9999999999997158E-2</v>
      </c>
      <c r="F110" s="17">
        <f t="shared" si="15"/>
        <v>1.1044842058757825E-3</v>
      </c>
      <c r="G110" s="14"/>
      <c r="H110" s="16"/>
      <c r="I110" s="13">
        <f t="shared" si="13"/>
        <v>4.9999999999997158E-2</v>
      </c>
      <c r="J110" s="13">
        <f t="shared" ref="J110:J141" si="16">I110-I109</f>
        <v>-0.10000000000000853</v>
      </c>
    </row>
    <row r="111" spans="1:10" ht="20" customHeight="1" x14ac:dyDescent="0.15">
      <c r="A111" s="12" t="s">
        <v>11</v>
      </c>
      <c r="B111" s="13">
        <v>4752.03</v>
      </c>
      <c r="C111" s="13">
        <v>-58.37</v>
      </c>
      <c r="D111" s="13">
        <f t="shared" si="11"/>
        <v>45.179999999999382</v>
      </c>
      <c r="E111" s="13">
        <f t="shared" si="12"/>
        <v>6.0000000000002274E-2</v>
      </c>
      <c r="F111" s="17">
        <f t="shared" si="15"/>
        <v>1.3280212483400419E-3</v>
      </c>
      <c r="G111" s="14"/>
      <c r="H111" s="16"/>
      <c r="I111" s="13">
        <f t="shared" si="13"/>
        <v>6.0000000000002274E-2</v>
      </c>
      <c r="J111" s="13">
        <f t="shared" si="16"/>
        <v>1.0000000000005116E-2</v>
      </c>
    </row>
    <row r="112" spans="1:10" ht="20" customHeight="1" x14ac:dyDescent="0.15">
      <c r="A112" s="12" t="s">
        <v>11</v>
      </c>
      <c r="B112" s="13">
        <v>4797.37</v>
      </c>
      <c r="C112" s="13">
        <v>-58.24</v>
      </c>
      <c r="D112" s="13">
        <f t="shared" si="11"/>
        <v>45.340000000000146</v>
      </c>
      <c r="E112" s="13">
        <f t="shared" si="12"/>
        <v>0.12999999999999545</v>
      </c>
      <c r="F112" s="17">
        <f t="shared" si="15"/>
        <v>2.8672254080281214E-3</v>
      </c>
      <c r="G112" s="14"/>
      <c r="H112" s="16"/>
      <c r="I112" s="13">
        <f t="shared" si="13"/>
        <v>0.12999999999999545</v>
      </c>
      <c r="J112" s="13">
        <f t="shared" si="16"/>
        <v>6.9999999999993179E-2</v>
      </c>
    </row>
    <row r="113" spans="1:10" ht="20" customHeight="1" x14ac:dyDescent="0.15">
      <c r="A113" s="12" t="s">
        <v>11</v>
      </c>
      <c r="B113" s="13">
        <v>4842.6899999999996</v>
      </c>
      <c r="C113" s="13">
        <v>-58.15</v>
      </c>
      <c r="D113" s="13">
        <f t="shared" si="11"/>
        <v>45.319999999999709</v>
      </c>
      <c r="E113" s="13">
        <f t="shared" si="12"/>
        <v>9.0000000000003411E-2</v>
      </c>
      <c r="F113" s="17">
        <f t="shared" si="15"/>
        <v>1.9858781994705203E-3</v>
      </c>
      <c r="G113" s="14"/>
      <c r="H113" s="16"/>
      <c r="I113" s="13">
        <f t="shared" si="13"/>
        <v>9.0000000000003411E-2</v>
      </c>
      <c r="J113" s="13">
        <f t="shared" si="16"/>
        <v>-3.9999999999992042E-2</v>
      </c>
    </row>
    <row r="114" spans="1:10" ht="20" customHeight="1" x14ac:dyDescent="0.15">
      <c r="A114" s="12" t="s">
        <v>11</v>
      </c>
      <c r="B114" s="13">
        <v>4881.4399999999996</v>
      </c>
      <c r="C114" s="13">
        <v>-58.08</v>
      </c>
      <c r="D114" s="13">
        <f t="shared" si="11"/>
        <v>38.75</v>
      </c>
      <c r="E114" s="13">
        <f t="shared" si="12"/>
        <v>7.0000000000000284E-2</v>
      </c>
      <c r="F114" s="17">
        <f t="shared" si="15"/>
        <v>1.8064516129032331E-3</v>
      </c>
      <c r="G114" s="14"/>
      <c r="H114" s="16"/>
      <c r="I114" s="13">
        <f t="shared" si="13"/>
        <v>7.0000000000000284E-2</v>
      </c>
      <c r="J114" s="13">
        <f t="shared" si="16"/>
        <v>-2.0000000000003126E-2</v>
      </c>
    </row>
    <row r="115" spans="1:10" ht="20" customHeight="1" x14ac:dyDescent="0.15">
      <c r="A115" s="18" t="s">
        <v>13</v>
      </c>
      <c r="B115" s="19">
        <v>4906.6899999999996</v>
      </c>
      <c r="C115" s="19">
        <v>-59.36</v>
      </c>
      <c r="D115" s="20"/>
      <c r="E115" s="20"/>
      <c r="F115" s="21"/>
      <c r="G115" s="33" t="s">
        <v>14</v>
      </c>
      <c r="H115" s="22"/>
      <c r="I115" s="20"/>
      <c r="J115" s="14"/>
    </row>
    <row r="116" spans="1:10" ht="20" customHeight="1" x14ac:dyDescent="0.15">
      <c r="A116" s="23" t="s">
        <v>11</v>
      </c>
      <c r="B116" s="24">
        <v>4926.57</v>
      </c>
      <c r="C116" s="24">
        <v>-58.24</v>
      </c>
      <c r="D116" s="24">
        <f>ABS(B114-B116)</f>
        <v>45.130000000000109</v>
      </c>
      <c r="E116" s="24">
        <f>ABS(C114-C116)</f>
        <v>0.16000000000000369</v>
      </c>
      <c r="F116" s="25">
        <f t="shared" ref="F116:F121" si="17">E116/D116</f>
        <v>3.545313538666149E-3</v>
      </c>
      <c r="G116" s="34" t="s">
        <v>14</v>
      </c>
      <c r="H116" s="27"/>
      <c r="I116" s="24">
        <f>C116-C114</f>
        <v>-0.16000000000000369</v>
      </c>
      <c r="J116" s="13">
        <f>I116-I114</f>
        <v>-0.23000000000000398</v>
      </c>
    </row>
    <row r="117" spans="1:10" ht="20" customHeight="1" x14ac:dyDescent="0.15">
      <c r="A117" s="28" t="s">
        <v>11</v>
      </c>
      <c r="B117" s="29">
        <v>4971.82</v>
      </c>
      <c r="C117" s="29">
        <v>-58.22</v>
      </c>
      <c r="D117" s="29">
        <f t="shared" ref="D117:E121" si="18">ABS(B116-B117)</f>
        <v>45.25</v>
      </c>
      <c r="E117" s="29">
        <f t="shared" si="18"/>
        <v>2.0000000000003126E-2</v>
      </c>
      <c r="F117" s="30">
        <f t="shared" si="17"/>
        <v>4.4198895027631216E-4</v>
      </c>
      <c r="G117" s="31"/>
      <c r="H117" s="32"/>
      <c r="I117" s="29">
        <f>C117-C116</f>
        <v>2.0000000000003126E-2</v>
      </c>
      <c r="J117" s="13">
        <f>I117-I116</f>
        <v>0.18000000000000682</v>
      </c>
    </row>
    <row r="118" spans="1:10" ht="20" customHeight="1" x14ac:dyDescent="0.15">
      <c r="A118" s="12" t="s">
        <v>11</v>
      </c>
      <c r="B118" s="13">
        <v>5017.1000000000004</v>
      </c>
      <c r="C118" s="13">
        <v>-58.1</v>
      </c>
      <c r="D118" s="13">
        <f t="shared" si="18"/>
        <v>45.280000000000655</v>
      </c>
      <c r="E118" s="13">
        <f t="shared" si="18"/>
        <v>0.11999999999999744</v>
      </c>
      <c r="F118" s="17">
        <f t="shared" si="17"/>
        <v>2.6501766784451349E-3</v>
      </c>
      <c r="G118" s="14"/>
      <c r="H118" s="16"/>
      <c r="I118" s="13">
        <f>C118-C117</f>
        <v>0.11999999999999744</v>
      </c>
      <c r="J118" s="13">
        <f>I118-I117</f>
        <v>9.9999999999994316E-2</v>
      </c>
    </row>
    <row r="119" spans="1:10" ht="20" customHeight="1" x14ac:dyDescent="0.15">
      <c r="A119" s="12" t="s">
        <v>11</v>
      </c>
      <c r="B119" s="13">
        <v>5051.3900000000003</v>
      </c>
      <c r="C119" s="13">
        <v>-58.06</v>
      </c>
      <c r="D119" s="13">
        <f t="shared" si="18"/>
        <v>34.289999999999964</v>
      </c>
      <c r="E119" s="13">
        <f t="shared" si="18"/>
        <v>3.9999999999999147E-2</v>
      </c>
      <c r="F119" s="17">
        <f t="shared" si="17"/>
        <v>1.1665208515601981E-3</v>
      </c>
      <c r="G119" s="14"/>
      <c r="H119" s="16"/>
      <c r="I119" s="13">
        <f>C119-C118</f>
        <v>3.9999999999999147E-2</v>
      </c>
      <c r="J119" s="13">
        <f>I119-I118</f>
        <v>-7.9999999999998295E-2</v>
      </c>
    </row>
    <row r="120" spans="1:10" ht="20" customHeight="1" x14ac:dyDescent="0.15">
      <c r="A120" s="12" t="s">
        <v>11</v>
      </c>
      <c r="B120" s="13">
        <v>5096.6400000000003</v>
      </c>
      <c r="C120" s="13">
        <v>-58.01</v>
      </c>
      <c r="D120" s="13">
        <f t="shared" si="18"/>
        <v>45.25</v>
      </c>
      <c r="E120" s="13">
        <f t="shared" si="18"/>
        <v>5.0000000000004263E-2</v>
      </c>
      <c r="F120" s="17">
        <f t="shared" si="17"/>
        <v>1.1049723756907019E-3</v>
      </c>
      <c r="G120" s="14"/>
      <c r="H120" s="16"/>
      <c r="I120" s="13">
        <f>C120-C119</f>
        <v>5.0000000000004263E-2</v>
      </c>
      <c r="J120" s="13">
        <f>I120-I119</f>
        <v>1.0000000000005116E-2</v>
      </c>
    </row>
    <row r="121" spans="1:10" ht="20" customHeight="1" x14ac:dyDescent="0.15">
      <c r="A121" s="12" t="s">
        <v>11</v>
      </c>
      <c r="B121" s="13">
        <v>5141.97</v>
      </c>
      <c r="C121" s="13">
        <v>-57.89</v>
      </c>
      <c r="D121" s="13">
        <f t="shared" si="18"/>
        <v>45.329999999999927</v>
      </c>
      <c r="E121" s="13">
        <f t="shared" si="18"/>
        <v>0.11999999999999744</v>
      </c>
      <c r="F121" s="17">
        <f t="shared" si="17"/>
        <v>2.6472534745201333E-3</v>
      </c>
      <c r="G121" s="14"/>
      <c r="H121" s="16"/>
      <c r="I121" s="13">
        <f>C121-C120</f>
        <v>0.11999999999999744</v>
      </c>
      <c r="J121" s="13">
        <f>I121-I120</f>
        <v>6.9999999999993179E-2</v>
      </c>
    </row>
    <row r="122" spans="1:10" ht="20" customHeight="1" x14ac:dyDescent="0.15">
      <c r="A122" s="18" t="s">
        <v>13</v>
      </c>
      <c r="B122" s="19">
        <v>5177.37</v>
      </c>
      <c r="C122" s="19">
        <v>-58.48</v>
      </c>
      <c r="D122" s="20"/>
      <c r="E122" s="20"/>
      <c r="F122" s="21"/>
      <c r="G122" s="20"/>
      <c r="H122" s="22"/>
      <c r="I122" s="20"/>
      <c r="J122" s="14"/>
    </row>
    <row r="123" spans="1:10" ht="20" customHeight="1" x14ac:dyDescent="0.15">
      <c r="A123" s="23" t="s">
        <v>11</v>
      </c>
      <c r="B123" s="24">
        <v>5187.24</v>
      </c>
      <c r="C123" s="24">
        <v>-57.77</v>
      </c>
      <c r="D123" s="24">
        <f>ABS(B121-B123)</f>
        <v>45.269999999999527</v>
      </c>
      <c r="E123" s="24">
        <f>ABS(C121-C123)</f>
        <v>0.11999999999999744</v>
      </c>
      <c r="F123" s="25">
        <f t="shared" ref="F123:F132" si="19">E123/D123</f>
        <v>2.6507620941020257E-3</v>
      </c>
      <c r="G123" s="26"/>
      <c r="H123" s="27"/>
      <c r="I123" s="24">
        <f>C123-C121</f>
        <v>0.11999999999999744</v>
      </c>
      <c r="J123" s="13">
        <f>I123-I121</f>
        <v>0</v>
      </c>
    </row>
    <row r="124" spans="1:10" ht="20" customHeight="1" x14ac:dyDescent="0.15">
      <c r="A124" s="28" t="s">
        <v>11</v>
      </c>
      <c r="B124" s="29">
        <v>5232.59</v>
      </c>
      <c r="C124" s="29">
        <v>-57.61</v>
      </c>
      <c r="D124" s="29">
        <f t="shared" ref="D124:D132" si="20">ABS(B123-B124)</f>
        <v>45.350000000000364</v>
      </c>
      <c r="E124" s="29">
        <f t="shared" ref="E124:E132" si="21">ABS(C123-C124)</f>
        <v>0.16000000000000369</v>
      </c>
      <c r="F124" s="30">
        <f t="shared" si="19"/>
        <v>3.5281146637266242E-3</v>
      </c>
      <c r="G124" s="31"/>
      <c r="H124" s="32"/>
      <c r="I124" s="29">
        <f t="shared" ref="I124:I132" si="22">C124-C123</f>
        <v>0.16000000000000369</v>
      </c>
      <c r="J124" s="13">
        <f t="shared" ref="J124:J132" si="23">I124-I123</f>
        <v>4.0000000000006253E-2</v>
      </c>
    </row>
    <row r="125" spans="1:10" ht="20" customHeight="1" x14ac:dyDescent="0.15">
      <c r="A125" s="12" t="s">
        <v>11</v>
      </c>
      <c r="B125" s="13">
        <v>5277.84</v>
      </c>
      <c r="C125" s="13">
        <v>-57.55</v>
      </c>
      <c r="D125" s="13">
        <f t="shared" si="20"/>
        <v>45.25</v>
      </c>
      <c r="E125" s="13">
        <f t="shared" si="21"/>
        <v>6.0000000000002274E-2</v>
      </c>
      <c r="F125" s="17">
        <f t="shared" si="19"/>
        <v>1.3259668508287794E-3</v>
      </c>
      <c r="G125" s="14"/>
      <c r="H125" s="16"/>
      <c r="I125" s="13">
        <f t="shared" si="22"/>
        <v>6.0000000000002274E-2</v>
      </c>
      <c r="J125" s="13">
        <f t="shared" si="23"/>
        <v>-0.10000000000000142</v>
      </c>
    </row>
    <row r="126" spans="1:10" ht="20" customHeight="1" x14ac:dyDescent="0.15">
      <c r="A126" s="12" t="s">
        <v>11</v>
      </c>
      <c r="B126" s="13">
        <v>5322.99</v>
      </c>
      <c r="C126" s="13">
        <v>-57.53</v>
      </c>
      <c r="D126" s="13">
        <f t="shared" si="20"/>
        <v>45.149999999999636</v>
      </c>
      <c r="E126" s="13">
        <f t="shared" si="21"/>
        <v>1.9999999999996021E-2</v>
      </c>
      <c r="F126" s="17">
        <f t="shared" si="19"/>
        <v>4.429678848282654E-4</v>
      </c>
      <c r="G126" s="14"/>
      <c r="H126" s="16"/>
      <c r="I126" s="13">
        <f t="shared" si="22"/>
        <v>1.9999999999996021E-2</v>
      </c>
      <c r="J126" s="13">
        <f t="shared" si="23"/>
        <v>-4.0000000000006253E-2</v>
      </c>
    </row>
    <row r="127" spans="1:10" ht="20" customHeight="1" x14ac:dyDescent="0.15">
      <c r="A127" s="12" t="s">
        <v>11</v>
      </c>
      <c r="B127" s="13">
        <v>5368.3</v>
      </c>
      <c r="C127" s="13">
        <v>-57.4</v>
      </c>
      <c r="D127" s="13">
        <f t="shared" si="20"/>
        <v>45.3100000000004</v>
      </c>
      <c r="E127" s="13">
        <f t="shared" si="21"/>
        <v>0.13000000000000256</v>
      </c>
      <c r="F127" s="17">
        <f t="shared" si="19"/>
        <v>2.869123813727685E-3</v>
      </c>
      <c r="G127" s="14"/>
      <c r="H127" s="16"/>
      <c r="I127" s="13">
        <f t="shared" si="22"/>
        <v>0.13000000000000256</v>
      </c>
      <c r="J127" s="13">
        <f t="shared" si="23"/>
        <v>0.11000000000000654</v>
      </c>
    </row>
    <row r="128" spans="1:10" ht="20" customHeight="1" x14ac:dyDescent="0.15">
      <c r="A128" s="12" t="s">
        <v>11</v>
      </c>
      <c r="B128" s="13">
        <v>5413.55</v>
      </c>
      <c r="C128" s="13">
        <v>-57.35</v>
      </c>
      <c r="D128" s="13">
        <f t="shared" si="20"/>
        <v>45.25</v>
      </c>
      <c r="E128" s="13">
        <f t="shared" si="21"/>
        <v>4.9999999999997158E-2</v>
      </c>
      <c r="F128" s="17">
        <f t="shared" si="19"/>
        <v>1.1049723756905449E-3</v>
      </c>
      <c r="G128" s="14"/>
      <c r="H128" s="16"/>
      <c r="I128" s="13">
        <f t="shared" si="22"/>
        <v>4.9999999999997158E-2</v>
      </c>
      <c r="J128" s="13">
        <f t="shared" si="23"/>
        <v>-8.00000000000054E-2</v>
      </c>
    </row>
    <row r="129" spans="1:10" ht="20" customHeight="1" x14ac:dyDescent="0.15">
      <c r="A129" s="12" t="s">
        <v>11</v>
      </c>
      <c r="B129" s="13">
        <v>5458.75</v>
      </c>
      <c r="C129" s="13">
        <v>-57.36</v>
      </c>
      <c r="D129" s="13">
        <f t="shared" si="20"/>
        <v>45.199999999999818</v>
      </c>
      <c r="E129" s="13">
        <f t="shared" si="21"/>
        <v>9.9999999999980105E-3</v>
      </c>
      <c r="F129" s="17">
        <f t="shared" si="19"/>
        <v>2.2123893805305422E-4</v>
      </c>
      <c r="G129" s="14"/>
      <c r="H129" s="16"/>
      <c r="I129" s="13">
        <f t="shared" si="22"/>
        <v>-9.9999999999980105E-3</v>
      </c>
      <c r="J129" s="13">
        <f t="shared" si="23"/>
        <v>-5.9999999999995168E-2</v>
      </c>
    </row>
    <row r="130" spans="1:10" ht="20" customHeight="1" x14ac:dyDescent="0.15">
      <c r="A130" s="12" t="s">
        <v>11</v>
      </c>
      <c r="B130" s="13">
        <v>5503.99</v>
      </c>
      <c r="C130" s="13">
        <v>-57.31</v>
      </c>
      <c r="D130" s="13">
        <f t="shared" si="20"/>
        <v>45.239999999999782</v>
      </c>
      <c r="E130" s="13">
        <f t="shared" si="21"/>
        <v>4.9999999999997158E-2</v>
      </c>
      <c r="F130" s="17">
        <f t="shared" si="19"/>
        <v>1.1052166224579444E-3</v>
      </c>
      <c r="G130" s="14"/>
      <c r="H130" s="16"/>
      <c r="I130" s="13">
        <f t="shared" si="22"/>
        <v>4.9999999999997158E-2</v>
      </c>
      <c r="J130" s="13">
        <f t="shared" si="23"/>
        <v>5.9999999999995168E-2</v>
      </c>
    </row>
    <row r="131" spans="1:10" ht="20" customHeight="1" x14ac:dyDescent="0.15">
      <c r="A131" s="12" t="s">
        <v>11</v>
      </c>
      <c r="B131" s="13">
        <v>5549.4</v>
      </c>
      <c r="C131" s="13">
        <v>-57.12</v>
      </c>
      <c r="D131" s="13">
        <f t="shared" si="20"/>
        <v>45.409999999999854</v>
      </c>
      <c r="E131" s="13">
        <f t="shared" si="21"/>
        <v>0.19000000000000483</v>
      </c>
      <c r="F131" s="17">
        <f t="shared" si="19"/>
        <v>4.184100418410162E-3</v>
      </c>
      <c r="G131" s="14"/>
      <c r="H131" s="16"/>
      <c r="I131" s="13">
        <f t="shared" si="22"/>
        <v>0.19000000000000483</v>
      </c>
      <c r="J131" s="13">
        <f t="shared" si="23"/>
        <v>0.14000000000000767</v>
      </c>
    </row>
    <row r="132" spans="1:10" ht="20" customHeight="1" x14ac:dyDescent="0.15">
      <c r="A132" s="12" t="s">
        <v>11</v>
      </c>
      <c r="B132" s="13">
        <v>5594.59</v>
      </c>
      <c r="C132" s="13">
        <v>-57.05</v>
      </c>
      <c r="D132" s="13">
        <f t="shared" si="20"/>
        <v>45.190000000000509</v>
      </c>
      <c r="E132" s="13">
        <f t="shared" si="21"/>
        <v>7.0000000000000284E-2</v>
      </c>
      <c r="F132" s="17">
        <f t="shared" si="19"/>
        <v>1.5490152688647819E-3</v>
      </c>
      <c r="G132" s="14"/>
      <c r="H132" s="16"/>
      <c r="I132" s="13">
        <f t="shared" si="22"/>
        <v>7.0000000000000284E-2</v>
      </c>
      <c r="J132" s="13">
        <f t="shared" si="23"/>
        <v>-0.12000000000000455</v>
      </c>
    </row>
    <row r="133" spans="1:10" ht="20" customHeight="1" x14ac:dyDescent="0.15">
      <c r="A133" s="18" t="s">
        <v>13</v>
      </c>
      <c r="B133" s="19">
        <v>5625.34</v>
      </c>
      <c r="C133" s="19">
        <v>-56.27</v>
      </c>
      <c r="D133" s="20"/>
      <c r="E133" s="20"/>
      <c r="F133" s="21"/>
      <c r="G133" s="33" t="s">
        <v>14</v>
      </c>
      <c r="H133" s="22"/>
      <c r="I133" s="20"/>
      <c r="J133" s="14"/>
    </row>
    <row r="134" spans="1:10" ht="20" customHeight="1" x14ac:dyDescent="0.15">
      <c r="A134" s="23" t="s">
        <v>11</v>
      </c>
      <c r="B134" s="24">
        <v>5639.82</v>
      </c>
      <c r="C134" s="24">
        <v>-56.72</v>
      </c>
      <c r="D134" s="24">
        <f>ABS(B132-B134)</f>
        <v>45.229999999999563</v>
      </c>
      <c r="E134" s="24">
        <f>ABS(C132-C134)</f>
        <v>0.32999999999999829</v>
      </c>
      <c r="F134" s="25">
        <f>E134/D134</f>
        <v>7.2960424497015581E-3</v>
      </c>
      <c r="G134" s="34" t="s">
        <v>14</v>
      </c>
      <c r="H134" s="27"/>
      <c r="I134" s="24">
        <f>C134-C132</f>
        <v>0.32999999999999829</v>
      </c>
      <c r="J134" s="13">
        <f>I134-I132</f>
        <v>0.25999999999999801</v>
      </c>
    </row>
    <row r="135" spans="1:10" ht="20" customHeight="1" x14ac:dyDescent="0.15">
      <c r="A135" s="23" t="s">
        <v>15</v>
      </c>
      <c r="B135" s="24">
        <v>5670.97</v>
      </c>
      <c r="C135" s="26"/>
      <c r="D135" s="26"/>
      <c r="E135" s="26"/>
      <c r="F135" s="25"/>
      <c r="G135" s="26"/>
      <c r="H135" s="27"/>
      <c r="I135" s="26"/>
      <c r="J135" s="14"/>
    </row>
    <row r="136" spans="1:10" ht="20" customHeight="1" x14ac:dyDescent="0.15">
      <c r="A136" s="23" t="s">
        <v>11</v>
      </c>
      <c r="B136" s="24">
        <v>5678.4</v>
      </c>
      <c r="C136" s="24">
        <v>-56.95</v>
      </c>
      <c r="D136" s="24">
        <f>ABS(B134-B136)</f>
        <v>38.579999999999927</v>
      </c>
      <c r="E136" s="24">
        <f>ABS(C134-C136)</f>
        <v>0.23000000000000398</v>
      </c>
      <c r="F136" s="25">
        <f>E136/D136</f>
        <v>5.961638154484303E-3</v>
      </c>
      <c r="G136" s="26"/>
      <c r="H136" s="27"/>
      <c r="I136" s="24">
        <f>C136-C134</f>
        <v>-0.23000000000000398</v>
      </c>
      <c r="J136" s="13">
        <f>I136-I134</f>
        <v>-0.56000000000000227</v>
      </c>
    </row>
    <row r="137" spans="1:10" ht="20" customHeight="1" x14ac:dyDescent="0.15">
      <c r="A137" s="23" t="s">
        <v>12</v>
      </c>
      <c r="B137" s="24">
        <v>5691.37</v>
      </c>
      <c r="C137" s="24">
        <v>-57.33</v>
      </c>
      <c r="D137" s="26"/>
      <c r="E137" s="26"/>
      <c r="F137" s="25"/>
      <c r="G137" s="34" t="s">
        <v>14</v>
      </c>
      <c r="H137" s="27"/>
      <c r="I137" s="26"/>
      <c r="J137" s="14"/>
    </row>
    <row r="138" spans="1:10" ht="20" customHeight="1" x14ac:dyDescent="0.15">
      <c r="A138" s="23" t="s">
        <v>11</v>
      </c>
      <c r="B138" s="24">
        <v>5700.47</v>
      </c>
      <c r="C138" s="24">
        <v>-56.92</v>
      </c>
      <c r="D138" s="24">
        <f>ABS(B136-B138)</f>
        <v>22.070000000000618</v>
      </c>
      <c r="E138" s="24">
        <f>ABS(C136-C138)</f>
        <v>3.0000000000001137E-2</v>
      </c>
      <c r="F138" s="25">
        <f>E138/D138</f>
        <v>1.3593112822836563E-3</v>
      </c>
      <c r="G138" s="26"/>
      <c r="H138" s="27"/>
      <c r="I138" s="24">
        <f>C138-C136</f>
        <v>3.0000000000001137E-2</v>
      </c>
      <c r="J138" s="13">
        <f>I138-I136</f>
        <v>0.26000000000000512</v>
      </c>
    </row>
    <row r="139" spans="1:10" ht="20" customHeight="1" x14ac:dyDescent="0.15">
      <c r="A139" s="28" t="s">
        <v>11</v>
      </c>
      <c r="B139" s="29">
        <v>5723.57</v>
      </c>
      <c r="C139" s="29">
        <v>-56.85</v>
      </c>
      <c r="D139" s="29">
        <f>ABS(B138-B139)</f>
        <v>23.099999999999454</v>
      </c>
      <c r="E139" s="29">
        <f>ABS(C138-C139)</f>
        <v>7.0000000000000284E-2</v>
      </c>
      <c r="F139" s="30">
        <f>E139/D139</f>
        <v>3.030303030303114E-3</v>
      </c>
      <c r="G139" s="31"/>
      <c r="H139" s="32"/>
      <c r="I139" s="29">
        <f>C139-C138</f>
        <v>7.0000000000000284E-2</v>
      </c>
      <c r="J139" s="13">
        <f>I139-I138</f>
        <v>3.9999999999999147E-2</v>
      </c>
    </row>
    <row r="140" spans="1:10" ht="20" customHeight="1" x14ac:dyDescent="0.15">
      <c r="A140" s="18" t="s">
        <v>12</v>
      </c>
      <c r="B140" s="19">
        <v>5749.22</v>
      </c>
      <c r="C140" s="19">
        <v>-57.01</v>
      </c>
      <c r="D140" s="20"/>
      <c r="E140" s="20"/>
      <c r="F140" s="21"/>
      <c r="G140" s="33" t="s">
        <v>14</v>
      </c>
      <c r="H140" s="22"/>
      <c r="I140" s="20"/>
      <c r="J140" s="14"/>
    </row>
    <row r="141" spans="1:10" ht="20" customHeight="1" x14ac:dyDescent="0.15">
      <c r="A141" s="23" t="s">
        <v>11</v>
      </c>
      <c r="B141" s="24">
        <v>5748.23</v>
      </c>
      <c r="C141" s="24">
        <v>-56.83</v>
      </c>
      <c r="D141" s="24">
        <f>ABS(B139-B141)</f>
        <v>24.659999999999854</v>
      </c>
      <c r="E141" s="24">
        <f>ABS(C139-C141)</f>
        <v>2.0000000000003126E-2</v>
      </c>
      <c r="F141" s="25">
        <f>E141/D141</f>
        <v>8.1103000811043162E-4</v>
      </c>
      <c r="G141" s="34" t="s">
        <v>14</v>
      </c>
      <c r="H141" s="27"/>
      <c r="I141" s="24">
        <f>C141-C139</f>
        <v>2.0000000000003126E-2</v>
      </c>
      <c r="J141" s="13">
        <f>I141-I139</f>
        <v>-4.9999999999997158E-2</v>
      </c>
    </row>
    <row r="142" spans="1:10" ht="20" customHeight="1" x14ac:dyDescent="0.15">
      <c r="A142" s="28" t="s">
        <v>11</v>
      </c>
      <c r="B142" s="29">
        <v>5774.62</v>
      </c>
      <c r="C142" s="29">
        <v>-56.78</v>
      </c>
      <c r="D142" s="29">
        <f>ABS(B141-B142)</f>
        <v>26.390000000000327</v>
      </c>
      <c r="E142" s="29">
        <f>ABS(C141-C142)</f>
        <v>4.9999999999997158E-2</v>
      </c>
      <c r="F142" s="30">
        <f>E142/D142</f>
        <v>1.8946570670707291E-3</v>
      </c>
      <c r="G142" s="31"/>
      <c r="H142" s="32"/>
      <c r="I142" s="29">
        <f>C142-C141</f>
        <v>4.9999999999997158E-2</v>
      </c>
      <c r="J142" s="13">
        <f>I142-I141</f>
        <v>2.9999999999994031E-2</v>
      </c>
    </row>
    <row r="143" spans="1:10" ht="20" customHeight="1" x14ac:dyDescent="0.15">
      <c r="A143" s="18" t="s">
        <v>13</v>
      </c>
      <c r="B143" s="19">
        <v>5803.41</v>
      </c>
      <c r="C143" s="19">
        <v>-59.17</v>
      </c>
      <c r="D143" s="20"/>
      <c r="E143" s="20"/>
      <c r="F143" s="21"/>
      <c r="G143" s="33" t="s">
        <v>14</v>
      </c>
      <c r="H143" s="22"/>
      <c r="I143" s="20"/>
      <c r="J143" s="14"/>
    </row>
    <row r="144" spans="1:10" ht="20" customHeight="1" x14ac:dyDescent="0.15">
      <c r="A144" s="23" t="s">
        <v>11</v>
      </c>
      <c r="B144" s="24">
        <v>5815.94</v>
      </c>
      <c r="C144" s="24">
        <v>-56.74</v>
      </c>
      <c r="D144" s="24">
        <f>ABS(B142-B144)</f>
        <v>41.319999999999709</v>
      </c>
      <c r="E144" s="24">
        <f>ABS(C142-C144)</f>
        <v>3.9999999999999147E-2</v>
      </c>
      <c r="F144" s="25">
        <f t="shared" ref="F144:F165" si="24">E144/D144</f>
        <v>9.6805421103580416E-4</v>
      </c>
      <c r="G144" s="34" t="s">
        <v>14</v>
      </c>
      <c r="H144" s="27"/>
      <c r="I144" s="24">
        <f>C144-C142</f>
        <v>3.9999999999999147E-2</v>
      </c>
      <c r="J144" s="13">
        <f>I144-I142</f>
        <v>-9.9999999999980105E-3</v>
      </c>
    </row>
    <row r="145" spans="1:10" ht="20" customHeight="1" x14ac:dyDescent="0.15">
      <c r="A145" s="28" t="s">
        <v>11</v>
      </c>
      <c r="B145" s="29">
        <v>5861.09</v>
      </c>
      <c r="C145" s="29">
        <v>-56.78</v>
      </c>
      <c r="D145" s="29">
        <f t="shared" ref="D145:D165" si="25">ABS(B144-B145)</f>
        <v>45.150000000000546</v>
      </c>
      <c r="E145" s="29">
        <f t="shared" ref="E145:E165" si="26">ABS(C144-C145)</f>
        <v>3.9999999999999147E-2</v>
      </c>
      <c r="F145" s="30">
        <f t="shared" si="24"/>
        <v>8.8593576965667034E-4</v>
      </c>
      <c r="G145" s="31"/>
      <c r="H145" s="32"/>
      <c r="I145" s="29">
        <f t="shared" ref="I145:I165" si="27">C145-C144</f>
        <v>-3.9999999999999147E-2</v>
      </c>
      <c r="J145" s="13">
        <f t="shared" ref="J145:J165" si="28">I145-I144</f>
        <v>-7.9999999999998295E-2</v>
      </c>
    </row>
    <row r="146" spans="1:10" ht="20" customHeight="1" x14ac:dyDescent="0.15">
      <c r="A146" s="12" t="s">
        <v>11</v>
      </c>
      <c r="B146" s="13">
        <v>5906.36</v>
      </c>
      <c r="C146" s="13">
        <v>-56.77</v>
      </c>
      <c r="D146" s="13">
        <f t="shared" si="25"/>
        <v>45.269999999999527</v>
      </c>
      <c r="E146" s="13">
        <f t="shared" si="26"/>
        <v>9.9999999999980105E-3</v>
      </c>
      <c r="F146" s="17">
        <f t="shared" si="24"/>
        <v>2.2089684117512955E-4</v>
      </c>
      <c r="G146" s="14"/>
      <c r="H146" s="16"/>
      <c r="I146" s="13">
        <f t="shared" si="27"/>
        <v>9.9999999999980105E-3</v>
      </c>
      <c r="J146" s="13">
        <f t="shared" si="28"/>
        <v>4.9999999999997158E-2</v>
      </c>
    </row>
    <row r="147" spans="1:10" ht="20" customHeight="1" x14ac:dyDescent="0.15">
      <c r="A147" s="12" t="s">
        <v>11</v>
      </c>
      <c r="B147" s="13">
        <v>5951.66</v>
      </c>
      <c r="C147" s="13">
        <v>-56.72</v>
      </c>
      <c r="D147" s="13">
        <f t="shared" si="25"/>
        <v>45.300000000000182</v>
      </c>
      <c r="E147" s="13">
        <f t="shared" si="26"/>
        <v>5.0000000000004263E-2</v>
      </c>
      <c r="F147" s="17">
        <f t="shared" si="24"/>
        <v>1.1037527593819882E-3</v>
      </c>
      <c r="G147" s="14"/>
      <c r="H147" s="16"/>
      <c r="I147" s="13">
        <f t="shared" si="27"/>
        <v>5.0000000000004263E-2</v>
      </c>
      <c r="J147" s="13">
        <f t="shared" si="28"/>
        <v>4.0000000000006253E-2</v>
      </c>
    </row>
    <row r="148" spans="1:10" ht="20" customHeight="1" x14ac:dyDescent="0.15">
      <c r="A148" s="12" t="s">
        <v>11</v>
      </c>
      <c r="B148" s="13">
        <v>5996.96</v>
      </c>
      <c r="C148" s="13">
        <v>-56.57</v>
      </c>
      <c r="D148" s="13">
        <f t="shared" si="25"/>
        <v>45.300000000000182</v>
      </c>
      <c r="E148" s="13">
        <f t="shared" si="26"/>
        <v>0.14999999999999858</v>
      </c>
      <c r="F148" s="17">
        <f t="shared" si="24"/>
        <v>3.3112582781456507E-3</v>
      </c>
      <c r="G148" s="14"/>
      <c r="H148" s="16"/>
      <c r="I148" s="13">
        <f t="shared" si="27"/>
        <v>0.14999999999999858</v>
      </c>
      <c r="J148" s="13">
        <f t="shared" si="28"/>
        <v>9.9999999999994316E-2</v>
      </c>
    </row>
    <row r="149" spans="1:10" ht="20" customHeight="1" x14ac:dyDescent="0.15">
      <c r="A149" s="12" t="s">
        <v>11</v>
      </c>
      <c r="B149" s="13">
        <v>6024.95</v>
      </c>
      <c r="C149" s="13">
        <v>-56.51</v>
      </c>
      <c r="D149" s="13">
        <f t="shared" si="25"/>
        <v>27.989999999999782</v>
      </c>
      <c r="E149" s="13">
        <f t="shared" si="26"/>
        <v>6.0000000000002274E-2</v>
      </c>
      <c r="F149" s="17">
        <f t="shared" si="24"/>
        <v>2.1436227224009554E-3</v>
      </c>
      <c r="G149" s="14"/>
      <c r="H149" s="16"/>
      <c r="I149" s="13">
        <f t="shared" si="27"/>
        <v>6.0000000000002274E-2</v>
      </c>
      <c r="J149" s="13">
        <f t="shared" si="28"/>
        <v>-8.9999999999996305E-2</v>
      </c>
    </row>
    <row r="150" spans="1:10" ht="20" customHeight="1" x14ac:dyDescent="0.15">
      <c r="A150" s="12" t="s">
        <v>11</v>
      </c>
      <c r="B150" s="13">
        <v>6070.26</v>
      </c>
      <c r="C150" s="13">
        <v>-56.32</v>
      </c>
      <c r="D150" s="13">
        <f t="shared" si="25"/>
        <v>45.3100000000004</v>
      </c>
      <c r="E150" s="13">
        <f t="shared" si="26"/>
        <v>0.18999999999999773</v>
      </c>
      <c r="F150" s="17">
        <f t="shared" si="24"/>
        <v>4.1933348046787914E-3</v>
      </c>
      <c r="G150" s="14"/>
      <c r="H150" s="16"/>
      <c r="I150" s="13">
        <f t="shared" si="27"/>
        <v>0.18999999999999773</v>
      </c>
      <c r="J150" s="13">
        <f t="shared" si="28"/>
        <v>0.12999999999999545</v>
      </c>
    </row>
    <row r="151" spans="1:10" ht="20" customHeight="1" x14ac:dyDescent="0.15">
      <c r="A151" s="12" t="s">
        <v>11</v>
      </c>
      <c r="B151" s="13">
        <v>6115.44</v>
      </c>
      <c r="C151" s="13">
        <v>-56.14</v>
      </c>
      <c r="D151" s="13">
        <f t="shared" si="25"/>
        <v>45.179999999999382</v>
      </c>
      <c r="E151" s="13">
        <f t="shared" si="26"/>
        <v>0.17999999999999972</v>
      </c>
      <c r="F151" s="17">
        <f t="shared" si="24"/>
        <v>3.9840637450199688E-3</v>
      </c>
      <c r="G151" s="14"/>
      <c r="H151" s="16"/>
      <c r="I151" s="13">
        <f t="shared" si="27"/>
        <v>0.17999999999999972</v>
      </c>
      <c r="J151" s="13">
        <f t="shared" si="28"/>
        <v>-9.9999999999980105E-3</v>
      </c>
    </row>
    <row r="152" spans="1:10" ht="20" customHeight="1" x14ac:dyDescent="0.15">
      <c r="A152" s="12" t="s">
        <v>11</v>
      </c>
      <c r="B152" s="13">
        <v>6160.74</v>
      </c>
      <c r="C152" s="13">
        <v>-55.96</v>
      </c>
      <c r="D152" s="13">
        <f t="shared" si="25"/>
        <v>45.300000000000182</v>
      </c>
      <c r="E152" s="13">
        <f t="shared" si="26"/>
        <v>0.17999999999999972</v>
      </c>
      <c r="F152" s="17">
        <f t="shared" si="24"/>
        <v>3.9735099337748119E-3</v>
      </c>
      <c r="G152" s="14"/>
      <c r="H152" s="16"/>
      <c r="I152" s="13">
        <f t="shared" si="27"/>
        <v>0.17999999999999972</v>
      </c>
      <c r="J152" s="13">
        <f t="shared" si="28"/>
        <v>0</v>
      </c>
    </row>
    <row r="153" spans="1:10" ht="20" customHeight="1" x14ac:dyDescent="0.15">
      <c r="A153" s="12" t="s">
        <v>11</v>
      </c>
      <c r="B153" s="13">
        <v>6205.9</v>
      </c>
      <c r="C153" s="13">
        <v>-55.87</v>
      </c>
      <c r="D153" s="13">
        <f t="shared" si="25"/>
        <v>45.159999999999854</v>
      </c>
      <c r="E153" s="13">
        <f t="shared" si="26"/>
        <v>9.0000000000003411E-2</v>
      </c>
      <c r="F153" s="17">
        <f t="shared" si="24"/>
        <v>1.9929140832596038E-3</v>
      </c>
      <c r="G153" s="14"/>
      <c r="H153" s="16"/>
      <c r="I153" s="13">
        <f t="shared" si="27"/>
        <v>9.0000000000003411E-2</v>
      </c>
      <c r="J153" s="13">
        <f t="shared" si="28"/>
        <v>-8.9999999999996305E-2</v>
      </c>
    </row>
    <row r="154" spans="1:10" ht="20" customHeight="1" x14ac:dyDescent="0.15">
      <c r="A154" s="12" t="s">
        <v>11</v>
      </c>
      <c r="B154" s="13">
        <v>6251.13</v>
      </c>
      <c r="C154" s="13">
        <v>-55.75</v>
      </c>
      <c r="D154" s="13">
        <f t="shared" si="25"/>
        <v>45.230000000000473</v>
      </c>
      <c r="E154" s="13">
        <f t="shared" si="26"/>
        <v>0.11999999999999744</v>
      </c>
      <c r="F154" s="17">
        <f t="shared" si="24"/>
        <v>2.6531063453459252E-3</v>
      </c>
      <c r="G154" s="14"/>
      <c r="H154" s="16"/>
      <c r="I154" s="13">
        <f t="shared" si="27"/>
        <v>0.11999999999999744</v>
      </c>
      <c r="J154" s="13">
        <f t="shared" si="28"/>
        <v>2.9999999999994031E-2</v>
      </c>
    </row>
    <row r="155" spans="1:10" ht="20" customHeight="1" x14ac:dyDescent="0.15">
      <c r="A155" s="12" t="s">
        <v>11</v>
      </c>
      <c r="B155" s="13">
        <v>6296.29</v>
      </c>
      <c r="C155" s="13">
        <v>-55.72</v>
      </c>
      <c r="D155" s="13">
        <f t="shared" si="25"/>
        <v>45.159999999999854</v>
      </c>
      <c r="E155" s="13">
        <f t="shared" si="26"/>
        <v>3.0000000000001137E-2</v>
      </c>
      <c r="F155" s="17">
        <f t="shared" si="24"/>
        <v>6.6430469441986786E-4</v>
      </c>
      <c r="G155" s="14"/>
      <c r="H155" s="16"/>
      <c r="I155" s="13">
        <f t="shared" si="27"/>
        <v>3.0000000000001137E-2</v>
      </c>
      <c r="J155" s="13">
        <f t="shared" si="28"/>
        <v>-8.9999999999996305E-2</v>
      </c>
    </row>
    <row r="156" spans="1:10" ht="20" customHeight="1" x14ac:dyDescent="0.15">
      <c r="A156" s="12" t="s">
        <v>11</v>
      </c>
      <c r="B156" s="13">
        <v>6341.55</v>
      </c>
      <c r="C156" s="13">
        <v>-55.58</v>
      </c>
      <c r="D156" s="13">
        <f t="shared" si="25"/>
        <v>45.260000000000218</v>
      </c>
      <c r="E156" s="13">
        <f t="shared" si="26"/>
        <v>0.14000000000000057</v>
      </c>
      <c r="F156" s="17">
        <f t="shared" si="24"/>
        <v>3.0932390631904527E-3</v>
      </c>
      <c r="G156" s="14"/>
      <c r="H156" s="16"/>
      <c r="I156" s="13">
        <f t="shared" si="27"/>
        <v>0.14000000000000057</v>
      </c>
      <c r="J156" s="13">
        <f t="shared" si="28"/>
        <v>0.10999999999999943</v>
      </c>
    </row>
    <row r="157" spans="1:10" ht="20" customHeight="1" x14ac:dyDescent="0.15">
      <c r="A157" s="12" t="s">
        <v>11</v>
      </c>
      <c r="B157" s="13">
        <v>6386.81</v>
      </c>
      <c r="C157" s="13">
        <v>-55.44</v>
      </c>
      <c r="D157" s="13">
        <f t="shared" si="25"/>
        <v>45.260000000000218</v>
      </c>
      <c r="E157" s="13">
        <f t="shared" si="26"/>
        <v>0.14000000000000057</v>
      </c>
      <c r="F157" s="17">
        <f t="shared" si="24"/>
        <v>3.0932390631904527E-3</v>
      </c>
      <c r="G157" s="14"/>
      <c r="H157" s="16"/>
      <c r="I157" s="13">
        <f t="shared" si="27"/>
        <v>0.14000000000000057</v>
      </c>
      <c r="J157" s="13">
        <f t="shared" si="28"/>
        <v>0</v>
      </c>
    </row>
    <row r="158" spans="1:10" ht="20" customHeight="1" x14ac:dyDescent="0.15">
      <c r="A158" s="12" t="s">
        <v>11</v>
      </c>
      <c r="B158" s="13">
        <v>6432.09</v>
      </c>
      <c r="C158" s="13">
        <v>-55.32</v>
      </c>
      <c r="D158" s="13">
        <f t="shared" si="25"/>
        <v>45.279999999999745</v>
      </c>
      <c r="E158" s="13">
        <f t="shared" si="26"/>
        <v>0.11999999999999744</v>
      </c>
      <c r="F158" s="17">
        <f t="shared" si="24"/>
        <v>2.6501766784451882E-3</v>
      </c>
      <c r="G158" s="14"/>
      <c r="H158" s="16"/>
      <c r="I158" s="13">
        <f t="shared" si="27"/>
        <v>0.11999999999999744</v>
      </c>
      <c r="J158" s="13">
        <f t="shared" si="28"/>
        <v>-2.0000000000003126E-2</v>
      </c>
    </row>
    <row r="159" spans="1:10" ht="20" customHeight="1" x14ac:dyDescent="0.15">
      <c r="A159" s="12" t="s">
        <v>11</v>
      </c>
      <c r="B159" s="13">
        <v>6465.14</v>
      </c>
      <c r="C159" s="13">
        <v>-55.25</v>
      </c>
      <c r="D159" s="13">
        <f t="shared" si="25"/>
        <v>33.050000000000182</v>
      </c>
      <c r="E159" s="13">
        <f t="shared" si="26"/>
        <v>7.0000000000000284E-2</v>
      </c>
      <c r="F159" s="17">
        <f t="shared" si="24"/>
        <v>2.118003025718605E-3</v>
      </c>
      <c r="G159" s="14"/>
      <c r="H159" s="16"/>
      <c r="I159" s="13">
        <f t="shared" si="27"/>
        <v>7.0000000000000284E-2</v>
      </c>
      <c r="J159" s="13">
        <f t="shared" si="28"/>
        <v>-4.9999999999997158E-2</v>
      </c>
    </row>
    <row r="160" spans="1:10" ht="20" customHeight="1" x14ac:dyDescent="0.15">
      <c r="A160" s="12" t="s">
        <v>11</v>
      </c>
      <c r="B160" s="13">
        <v>6508.52</v>
      </c>
      <c r="C160" s="13">
        <v>-55.02</v>
      </c>
      <c r="D160" s="13">
        <f t="shared" si="25"/>
        <v>43.380000000000109</v>
      </c>
      <c r="E160" s="13">
        <f t="shared" si="26"/>
        <v>0.22999999999999687</v>
      </c>
      <c r="F160" s="17">
        <f t="shared" si="24"/>
        <v>5.3019824804056313E-3</v>
      </c>
      <c r="G160" s="14"/>
      <c r="H160" s="16"/>
      <c r="I160" s="13">
        <f t="shared" si="27"/>
        <v>0.22999999999999687</v>
      </c>
      <c r="J160" s="13">
        <f t="shared" si="28"/>
        <v>0.15999999999999659</v>
      </c>
    </row>
    <row r="161" spans="1:10" ht="20" customHeight="1" x14ac:dyDescent="0.15">
      <c r="A161" s="12" t="s">
        <v>11</v>
      </c>
      <c r="B161" s="13">
        <v>6553.83</v>
      </c>
      <c r="C161" s="13">
        <v>-54.78</v>
      </c>
      <c r="D161" s="13">
        <f t="shared" si="25"/>
        <v>45.309999999999491</v>
      </c>
      <c r="E161" s="13">
        <f t="shared" si="26"/>
        <v>0.24000000000000199</v>
      </c>
      <c r="F161" s="17">
        <f t="shared" si="24"/>
        <v>5.2968439638050027E-3</v>
      </c>
      <c r="G161" s="14"/>
      <c r="H161" s="16"/>
      <c r="I161" s="13">
        <f t="shared" si="27"/>
        <v>0.24000000000000199</v>
      </c>
      <c r="J161" s="13">
        <f t="shared" si="28"/>
        <v>1.0000000000005116E-2</v>
      </c>
    </row>
    <row r="162" spans="1:10" ht="20" customHeight="1" x14ac:dyDescent="0.15">
      <c r="A162" s="12" t="s">
        <v>11</v>
      </c>
      <c r="B162" s="13">
        <v>6579.72</v>
      </c>
      <c r="C162" s="13">
        <v>-54.72</v>
      </c>
      <c r="D162" s="13">
        <f t="shared" si="25"/>
        <v>25.890000000000327</v>
      </c>
      <c r="E162" s="13">
        <f t="shared" si="26"/>
        <v>6.0000000000002274E-2</v>
      </c>
      <c r="F162" s="17">
        <f t="shared" si="24"/>
        <v>2.3174971031286796E-3</v>
      </c>
      <c r="G162" s="14"/>
      <c r="H162" s="16"/>
      <c r="I162" s="13">
        <f t="shared" si="27"/>
        <v>6.0000000000002274E-2</v>
      </c>
      <c r="J162" s="13">
        <f t="shared" si="28"/>
        <v>-0.17999999999999972</v>
      </c>
    </row>
    <row r="163" spans="1:10" ht="20" customHeight="1" x14ac:dyDescent="0.15">
      <c r="A163" s="35" t="s">
        <v>11</v>
      </c>
      <c r="B163" s="13">
        <v>6622.65</v>
      </c>
      <c r="C163" s="13">
        <v>-54.61</v>
      </c>
      <c r="D163" s="13">
        <f t="shared" si="25"/>
        <v>42.929999999999382</v>
      </c>
      <c r="E163" s="13">
        <f t="shared" si="26"/>
        <v>0.10999999999999943</v>
      </c>
      <c r="F163" s="15">
        <f t="shared" si="24"/>
        <v>2.562310738411391E-3</v>
      </c>
      <c r="G163" s="14"/>
      <c r="H163" s="16"/>
      <c r="I163" s="13">
        <f t="shared" si="27"/>
        <v>0.10999999999999943</v>
      </c>
      <c r="J163" s="13">
        <f t="shared" si="28"/>
        <v>4.9999999999997158E-2</v>
      </c>
    </row>
    <row r="164" spans="1:10" ht="20" customHeight="1" x14ac:dyDescent="0.15">
      <c r="A164" s="35" t="s">
        <v>11</v>
      </c>
      <c r="B164" s="13">
        <v>6630.85</v>
      </c>
      <c r="C164" s="13">
        <v>-54.58</v>
      </c>
      <c r="D164" s="13">
        <f t="shared" si="25"/>
        <v>8.2000000000007276</v>
      </c>
      <c r="E164" s="13">
        <f t="shared" si="26"/>
        <v>3.0000000000001137E-2</v>
      </c>
      <c r="F164" s="15">
        <f t="shared" si="24"/>
        <v>3.6585365853656678E-3</v>
      </c>
      <c r="G164" s="14"/>
      <c r="H164" s="16"/>
      <c r="I164" s="13">
        <f t="shared" si="27"/>
        <v>3.0000000000001137E-2</v>
      </c>
      <c r="J164" s="13">
        <f t="shared" si="28"/>
        <v>-7.9999999999998295E-2</v>
      </c>
    </row>
    <row r="165" spans="1:10" ht="20" customHeight="1" x14ac:dyDescent="0.15">
      <c r="A165" s="35" t="s">
        <v>11</v>
      </c>
      <c r="B165" s="13">
        <v>6638.85</v>
      </c>
      <c r="C165" s="13">
        <v>-54.57</v>
      </c>
      <c r="D165" s="13">
        <f t="shared" si="25"/>
        <v>8</v>
      </c>
      <c r="E165" s="13">
        <f t="shared" si="26"/>
        <v>9.9999999999980105E-3</v>
      </c>
      <c r="F165" s="15">
        <f t="shared" si="24"/>
        <v>1.2499999999997513E-3</v>
      </c>
      <c r="G165" s="14"/>
      <c r="H165" s="16"/>
      <c r="I165" s="13">
        <f t="shared" si="27"/>
        <v>9.9999999999980105E-3</v>
      </c>
      <c r="J165" s="13">
        <f t="shared" si="28"/>
        <v>-2.0000000000003126E-2</v>
      </c>
    </row>
    <row r="166" spans="1:10" ht="20" customHeight="1" x14ac:dyDescent="0.15">
      <c r="A166" s="36" t="s">
        <v>13</v>
      </c>
      <c r="B166" s="19">
        <v>6669.32</v>
      </c>
      <c r="C166" s="19">
        <v>-54.84</v>
      </c>
      <c r="D166" s="20"/>
      <c r="E166" s="20"/>
      <c r="F166" s="37"/>
      <c r="G166" s="33" t="s">
        <v>14</v>
      </c>
      <c r="H166" s="22"/>
      <c r="I166" s="20"/>
      <c r="J166" s="14"/>
    </row>
    <row r="167" spans="1:10" ht="20" customHeight="1" x14ac:dyDescent="0.15">
      <c r="A167" s="38" t="s">
        <v>11</v>
      </c>
      <c r="B167" s="24">
        <v>6678.56</v>
      </c>
      <c r="C167" s="24">
        <v>-54.4</v>
      </c>
      <c r="D167" s="24">
        <f>ABS(B165-B167)</f>
        <v>39.710000000000036</v>
      </c>
      <c r="E167" s="24">
        <f>ABS(C165-C167)</f>
        <v>0.17000000000000171</v>
      </c>
      <c r="F167" s="39">
        <f>E167/D167</f>
        <v>4.281037522034791E-3</v>
      </c>
      <c r="G167" s="34" t="s">
        <v>14</v>
      </c>
      <c r="H167" s="27"/>
      <c r="I167" s="24">
        <f>C167-C165</f>
        <v>0.17000000000000171</v>
      </c>
      <c r="J167" s="13">
        <f>I167-I165</f>
        <v>0.16000000000000369</v>
      </c>
    </row>
    <row r="168" spans="1:10" ht="20" customHeight="1" x14ac:dyDescent="0.15">
      <c r="A168" s="40" t="s">
        <v>13</v>
      </c>
      <c r="B168" s="24">
        <v>6686.68</v>
      </c>
      <c r="C168" s="26"/>
      <c r="D168" s="26"/>
      <c r="E168" s="26"/>
      <c r="F168" s="39"/>
      <c r="G168" s="26"/>
      <c r="H168" s="27"/>
      <c r="I168" s="26"/>
      <c r="J168" s="14"/>
    </row>
    <row r="169" spans="1:10" ht="20" customHeight="1" x14ac:dyDescent="0.15">
      <c r="A169" s="38" t="s">
        <v>11</v>
      </c>
      <c r="B169" s="24">
        <v>6719.75</v>
      </c>
      <c r="C169" s="24">
        <v>-53.98</v>
      </c>
      <c r="D169" s="24">
        <f>ABS(B167-B169)</f>
        <v>41.1899999999996</v>
      </c>
      <c r="E169" s="24">
        <f>ABS(C167-C169)</f>
        <v>0.42000000000000171</v>
      </c>
      <c r="F169" s="39">
        <f>E169/D169</f>
        <v>1.0196649672250686E-2</v>
      </c>
      <c r="G169" s="34" t="s">
        <v>14</v>
      </c>
      <c r="H169" s="27"/>
      <c r="I169" s="24">
        <f>C169-C167</f>
        <v>0.42000000000000171</v>
      </c>
      <c r="J169" s="13">
        <f>I169-I167</f>
        <v>0.25</v>
      </c>
    </row>
    <row r="170" spans="1:10" ht="20" customHeight="1" x14ac:dyDescent="0.15">
      <c r="A170" s="40" t="s">
        <v>16</v>
      </c>
      <c r="B170" s="24">
        <v>6719.77</v>
      </c>
      <c r="C170" s="26"/>
      <c r="D170" s="26"/>
      <c r="E170" s="26"/>
      <c r="F170" s="39"/>
      <c r="G170" s="26"/>
      <c r="H170" s="27"/>
      <c r="I170" s="26"/>
      <c r="J170" s="14"/>
    </row>
    <row r="171" spans="1:10" ht="20" customHeight="1" x14ac:dyDescent="0.15">
      <c r="A171" s="38" t="s">
        <v>11</v>
      </c>
      <c r="B171" s="24">
        <v>6721.76</v>
      </c>
      <c r="C171" s="24">
        <v>-52.39</v>
      </c>
      <c r="D171" s="26"/>
      <c r="E171" s="26"/>
      <c r="F171" s="39"/>
      <c r="G171" s="34" t="s">
        <v>14</v>
      </c>
      <c r="H171" s="27"/>
      <c r="I171" s="24">
        <f>C171-C169</f>
        <v>1.5899999999999963</v>
      </c>
      <c r="J171" s="13">
        <f>I171-I169</f>
        <v>1.1699999999999946</v>
      </c>
    </row>
    <row r="172" spans="1:10" ht="20" customHeight="1" x14ac:dyDescent="0.15">
      <c r="A172" s="41" t="s">
        <v>11</v>
      </c>
      <c r="B172" s="29">
        <v>6758.22</v>
      </c>
      <c r="C172" s="29">
        <v>-50.89</v>
      </c>
      <c r="D172" s="29">
        <f>ABS(B171-B172)</f>
        <v>36.460000000000036</v>
      </c>
      <c r="E172" s="29">
        <f>ABS(C171-C172)</f>
        <v>1.5</v>
      </c>
      <c r="F172" s="42">
        <f>E172/D172</f>
        <v>4.1140976412506816E-2</v>
      </c>
      <c r="G172" s="31"/>
      <c r="H172" s="32"/>
      <c r="I172" s="29">
        <f>C172-C171</f>
        <v>1.5</v>
      </c>
      <c r="J172" s="13">
        <f>I172-I171</f>
        <v>-8.9999999999996305E-2</v>
      </c>
    </row>
    <row r="173" spans="1:10" ht="20" customHeight="1" x14ac:dyDescent="0.15">
      <c r="A173" s="43" t="s">
        <v>17</v>
      </c>
      <c r="B173" s="13">
        <v>6771.28</v>
      </c>
      <c r="C173" s="14"/>
      <c r="D173" s="14"/>
      <c r="E173" s="14"/>
      <c r="F173" s="15"/>
      <c r="G173" s="14"/>
      <c r="H173" s="16"/>
      <c r="I173" s="14"/>
      <c r="J173" s="14"/>
    </row>
    <row r="174" spans="1:10" ht="20" customHeight="1" x14ac:dyDescent="0.15">
      <c r="A174" s="44" t="s">
        <v>17</v>
      </c>
      <c r="B174" s="19">
        <v>6790.64</v>
      </c>
      <c r="C174" s="20"/>
      <c r="D174" s="20"/>
      <c r="E174" s="20"/>
      <c r="F174" s="37"/>
      <c r="G174" s="20"/>
      <c r="H174" s="22"/>
      <c r="I174" s="20"/>
      <c r="J174" s="14"/>
    </row>
    <row r="175" spans="1:10" ht="20" customHeight="1" x14ac:dyDescent="0.15">
      <c r="A175" s="38" t="s">
        <v>11</v>
      </c>
      <c r="B175" s="24">
        <v>6799.29</v>
      </c>
      <c r="C175" s="24">
        <v>-50.97</v>
      </c>
      <c r="D175" s="24">
        <f>ABS(B172-B175)</f>
        <v>41.069999999999709</v>
      </c>
      <c r="E175" s="24">
        <f>ABS(C172-C175)</f>
        <v>7.9999999999998295E-2</v>
      </c>
      <c r="F175" s="39">
        <f>E175/D175</f>
        <v>1.9478938397857039E-3</v>
      </c>
      <c r="G175" s="26"/>
      <c r="H175" s="27"/>
      <c r="I175" s="24">
        <f>C175-C172</f>
        <v>-7.9999999999998295E-2</v>
      </c>
      <c r="J175" s="13">
        <f>I175-I172</f>
        <v>-1.5799999999999983</v>
      </c>
    </row>
    <row r="176" spans="1:10" ht="20" customHeight="1" x14ac:dyDescent="0.15">
      <c r="A176" s="41" t="s">
        <v>11</v>
      </c>
      <c r="B176" s="29">
        <v>6840.45</v>
      </c>
      <c r="C176" s="29">
        <v>-50.92</v>
      </c>
      <c r="D176" s="29">
        <f>ABS(B175-B176)</f>
        <v>41.159999999999854</v>
      </c>
      <c r="E176" s="29">
        <f>ABS(C175-C176)</f>
        <v>4.9999999999997158E-2</v>
      </c>
      <c r="F176" s="42">
        <f>E176/D176</f>
        <v>1.2147716229348234E-3</v>
      </c>
      <c r="G176" s="31"/>
      <c r="H176" s="32"/>
      <c r="I176" s="29">
        <f>C176-C175</f>
        <v>4.9999999999997158E-2</v>
      </c>
      <c r="J176" s="13">
        <f>I176-I175</f>
        <v>0.12999999999999545</v>
      </c>
    </row>
    <row r="177" spans="1:10" ht="20" customHeight="1" x14ac:dyDescent="0.15">
      <c r="A177" s="44" t="s">
        <v>17</v>
      </c>
      <c r="B177" s="19">
        <v>6842.73</v>
      </c>
      <c r="C177" s="20"/>
      <c r="D177" s="20"/>
      <c r="E177" s="20"/>
      <c r="F177" s="37"/>
      <c r="G177" s="20"/>
      <c r="H177" s="22"/>
      <c r="I177" s="20"/>
      <c r="J177" s="14"/>
    </row>
    <row r="178" spans="1:10" ht="20" customHeight="1" x14ac:dyDescent="0.15">
      <c r="A178" s="38" t="s">
        <v>11</v>
      </c>
      <c r="B178" s="24">
        <v>6843.47</v>
      </c>
      <c r="C178" s="24">
        <v>-50.89</v>
      </c>
      <c r="D178" s="24">
        <f>ABS(B176-B178)</f>
        <v>3.0200000000004366</v>
      </c>
      <c r="E178" s="24">
        <f>ABS(C176-C178)</f>
        <v>3.0000000000001137E-2</v>
      </c>
      <c r="F178" s="39">
        <f>E178/D178</f>
        <v>9.9337748344360266E-3</v>
      </c>
      <c r="G178" s="26"/>
      <c r="H178" s="27"/>
      <c r="I178" s="24">
        <f>C178-C176</f>
        <v>3.0000000000001137E-2</v>
      </c>
      <c r="J178" s="13">
        <f>I178-I176</f>
        <v>-1.9999999999996021E-2</v>
      </c>
    </row>
    <row r="179" spans="1:10" ht="20" customHeight="1" x14ac:dyDescent="0.15">
      <c r="A179" s="40" t="s">
        <v>16</v>
      </c>
      <c r="B179" s="24">
        <v>6843.49</v>
      </c>
      <c r="C179" s="26"/>
      <c r="D179" s="26"/>
      <c r="E179" s="26"/>
      <c r="F179" s="39"/>
      <c r="G179" s="26"/>
      <c r="H179" s="27"/>
      <c r="I179" s="26"/>
      <c r="J179" s="14"/>
    </row>
    <row r="180" spans="1:10" ht="20" customHeight="1" x14ac:dyDescent="0.15">
      <c r="A180" s="38" t="s">
        <v>11</v>
      </c>
      <c r="B180" s="24">
        <v>6889.24</v>
      </c>
      <c r="C180" s="24">
        <v>-50.1</v>
      </c>
      <c r="D180" s="24">
        <f>ABS(B178-B180)</f>
        <v>45.769999999999527</v>
      </c>
      <c r="E180" s="24">
        <f>ABS(C178-C180)</f>
        <v>0.78999999999999915</v>
      </c>
      <c r="F180" s="39">
        <f>E180/D180</f>
        <v>1.7260214114048662E-2</v>
      </c>
      <c r="G180" s="26"/>
      <c r="H180" s="27"/>
      <c r="I180" s="24">
        <f>C180-C178</f>
        <v>0.78999999999999915</v>
      </c>
      <c r="J180" s="13">
        <f>I180-I178</f>
        <v>0.75999999999999801</v>
      </c>
    </row>
    <row r="181" spans="1:10" ht="20" customHeight="1" x14ac:dyDescent="0.15">
      <c r="A181" s="41" t="s">
        <v>11</v>
      </c>
      <c r="B181" s="29">
        <v>6935.15</v>
      </c>
      <c r="C181" s="29">
        <v>-49.52</v>
      </c>
      <c r="D181" s="29">
        <f t="shared" ref="D181:E183" si="29">ABS(B180-B181)</f>
        <v>45.909999999999854</v>
      </c>
      <c r="E181" s="29">
        <f t="shared" si="29"/>
        <v>0.57999999999999829</v>
      </c>
      <c r="F181" s="42">
        <f>E181/D181</f>
        <v>1.2633413199738623E-2</v>
      </c>
      <c r="G181" s="31"/>
      <c r="H181" s="32"/>
      <c r="I181" s="29">
        <f>C181-C180</f>
        <v>0.57999999999999829</v>
      </c>
      <c r="J181" s="13">
        <f>I181-I180</f>
        <v>-0.21000000000000085</v>
      </c>
    </row>
    <row r="182" spans="1:10" ht="20" customHeight="1" x14ac:dyDescent="0.15">
      <c r="A182" s="35" t="s">
        <v>11</v>
      </c>
      <c r="B182" s="13">
        <v>6980.36</v>
      </c>
      <c r="C182" s="13">
        <v>-49.18</v>
      </c>
      <c r="D182" s="13">
        <f t="shared" si="29"/>
        <v>45.210000000000036</v>
      </c>
      <c r="E182" s="13">
        <f t="shared" si="29"/>
        <v>0.34000000000000341</v>
      </c>
      <c r="F182" s="15">
        <f>E182/D182</f>
        <v>7.5204600752046703E-3</v>
      </c>
      <c r="G182" s="14"/>
      <c r="H182" s="16"/>
      <c r="I182" s="13">
        <f>C182-C181</f>
        <v>0.34000000000000341</v>
      </c>
      <c r="J182" s="13">
        <f>I182-I181</f>
        <v>-0.23999999999999488</v>
      </c>
    </row>
    <row r="183" spans="1:10" ht="20" customHeight="1" x14ac:dyDescent="0.15">
      <c r="A183" s="35" t="s">
        <v>11</v>
      </c>
      <c r="B183" s="13">
        <v>7025.61</v>
      </c>
      <c r="C183" s="13">
        <v>-48.95</v>
      </c>
      <c r="D183" s="13">
        <f t="shared" si="29"/>
        <v>45.25</v>
      </c>
      <c r="E183" s="13">
        <f t="shared" si="29"/>
        <v>0.22999999999999687</v>
      </c>
      <c r="F183" s="15">
        <f>E183/D183</f>
        <v>5.0828729281767269E-3</v>
      </c>
      <c r="G183" s="14"/>
      <c r="H183" s="16"/>
      <c r="I183" s="13">
        <f>C183-C182</f>
        <v>0.22999999999999687</v>
      </c>
      <c r="J183" s="13">
        <f>I183-I182</f>
        <v>-0.11000000000000654</v>
      </c>
    </row>
    <row r="184" spans="1:10" ht="20" customHeight="1" x14ac:dyDescent="0.15">
      <c r="A184" s="45" t="s">
        <v>13</v>
      </c>
      <c r="B184" s="19">
        <v>7055.8</v>
      </c>
      <c r="C184" s="19">
        <v>-50.94</v>
      </c>
      <c r="D184" s="20"/>
      <c r="E184" s="20"/>
      <c r="F184" s="37"/>
      <c r="G184" s="33" t="s">
        <v>14</v>
      </c>
      <c r="H184" s="22"/>
      <c r="I184" s="20"/>
      <c r="J184" s="14"/>
    </row>
    <row r="185" spans="1:10" ht="20" customHeight="1" x14ac:dyDescent="0.15">
      <c r="A185" s="38" t="s">
        <v>11</v>
      </c>
      <c r="B185" s="24">
        <v>7068.84</v>
      </c>
      <c r="C185" s="24">
        <v>-48.66</v>
      </c>
      <c r="D185" s="24">
        <f>ABS(B183-B185)</f>
        <v>43.230000000000473</v>
      </c>
      <c r="E185" s="24">
        <f>ABS(C183-C185)</f>
        <v>0.29000000000000625</v>
      </c>
      <c r="F185" s="39">
        <f>E185/D185</f>
        <v>6.7083044182281535E-3</v>
      </c>
      <c r="G185" s="34" t="s">
        <v>14</v>
      </c>
      <c r="H185" s="27"/>
      <c r="I185" s="24">
        <f>C185-C183</f>
        <v>0.29000000000000625</v>
      </c>
      <c r="J185" s="13">
        <f>I185-I183</f>
        <v>6.0000000000009379E-2</v>
      </c>
    </row>
    <row r="186" spans="1:10" ht="20" customHeight="1" x14ac:dyDescent="0.15">
      <c r="A186" s="38" t="s">
        <v>13</v>
      </c>
      <c r="B186" s="24">
        <v>7080.18</v>
      </c>
      <c r="C186" s="24">
        <v>-47.66</v>
      </c>
      <c r="D186" s="26"/>
      <c r="E186" s="26"/>
      <c r="F186" s="39"/>
      <c r="G186" s="34" t="s">
        <v>14</v>
      </c>
      <c r="H186" s="27"/>
      <c r="I186" s="26"/>
      <c r="J186" s="14"/>
    </row>
    <row r="187" spans="1:10" ht="20" customHeight="1" x14ac:dyDescent="0.15">
      <c r="A187" s="38" t="s">
        <v>11</v>
      </c>
      <c r="B187" s="24">
        <v>7114.03</v>
      </c>
      <c r="C187" s="24">
        <v>-48.57</v>
      </c>
      <c r="D187" s="24">
        <f>ABS(B185-B187)</f>
        <v>45.1899999999996</v>
      </c>
      <c r="E187" s="24">
        <f>ABS(C185-C187)</f>
        <v>8.9999999999996305E-2</v>
      </c>
      <c r="F187" s="39">
        <f>E187/D187</f>
        <v>1.9915910599689556E-3</v>
      </c>
      <c r="G187" s="34" t="s">
        <v>14</v>
      </c>
      <c r="H187" s="27"/>
      <c r="I187" s="24">
        <f>C187-C185</f>
        <v>8.9999999999996305E-2</v>
      </c>
      <c r="J187" s="13">
        <f>I187-I185</f>
        <v>-0.20000000000000995</v>
      </c>
    </row>
    <row r="188" spans="1:10" ht="20" customHeight="1" x14ac:dyDescent="0.15">
      <c r="A188" s="41" t="s">
        <v>11</v>
      </c>
      <c r="B188" s="29">
        <v>7159.27</v>
      </c>
      <c r="C188" s="29">
        <v>-48.44</v>
      </c>
      <c r="D188" s="29">
        <f>ABS(B187-B188)</f>
        <v>45.240000000000691</v>
      </c>
      <c r="E188" s="29">
        <f>ABS(C187-C188)</f>
        <v>0.13000000000000256</v>
      </c>
      <c r="F188" s="42">
        <f>E188/D188</f>
        <v>2.8735632183908171E-3</v>
      </c>
      <c r="G188" s="31"/>
      <c r="H188" s="32"/>
      <c r="I188" s="29">
        <f>C188-C187</f>
        <v>0.13000000000000256</v>
      </c>
      <c r="J188" s="13">
        <f>I188-I187</f>
        <v>4.0000000000006253E-2</v>
      </c>
    </row>
    <row r="189" spans="1:10" ht="20" customHeight="1" x14ac:dyDescent="0.15">
      <c r="A189" s="35" t="s">
        <v>11</v>
      </c>
      <c r="B189" s="13">
        <v>7204.59</v>
      </c>
      <c r="C189" s="13">
        <v>-48.22</v>
      </c>
      <c r="D189" s="13">
        <f>ABS(B188-B189)</f>
        <v>45.319999999999709</v>
      </c>
      <c r="E189" s="13">
        <f>ABS(C188-C189)</f>
        <v>0.21999999999999886</v>
      </c>
      <c r="F189" s="15">
        <f>E189/D189</f>
        <v>4.8543689320388415E-3</v>
      </c>
      <c r="G189" s="14"/>
      <c r="H189" s="16"/>
      <c r="I189" s="13">
        <f>C189-C188</f>
        <v>0.21999999999999886</v>
      </c>
      <c r="J189" s="13">
        <f>I189-I188</f>
        <v>8.9999999999996305E-2</v>
      </c>
    </row>
    <row r="190" spans="1:10" ht="20" customHeight="1" x14ac:dyDescent="0.15">
      <c r="A190" s="45" t="s">
        <v>13</v>
      </c>
      <c r="B190" s="19">
        <v>7240.85</v>
      </c>
      <c r="C190" s="19">
        <v>-48.67</v>
      </c>
      <c r="D190" s="20"/>
      <c r="E190" s="20"/>
      <c r="F190" s="37"/>
      <c r="G190" s="33" t="s">
        <v>14</v>
      </c>
      <c r="H190" s="22"/>
      <c r="I190" s="20"/>
      <c r="J190" s="14"/>
    </row>
    <row r="191" spans="1:10" ht="20" customHeight="1" x14ac:dyDescent="0.15">
      <c r="A191" s="38" t="s">
        <v>11</v>
      </c>
      <c r="B191" s="24">
        <v>7249.75</v>
      </c>
      <c r="C191" s="24">
        <v>-48.07</v>
      </c>
      <c r="D191" s="24">
        <f>ABS(B189-B191)</f>
        <v>45.159999999999854</v>
      </c>
      <c r="E191" s="24">
        <f>ABS(C189-C191)</f>
        <v>0.14999999999999858</v>
      </c>
      <c r="F191" s="39">
        <f>E191/D191</f>
        <v>3.3215234720991821E-3</v>
      </c>
      <c r="G191" s="34" t="s">
        <v>14</v>
      </c>
      <c r="H191" s="27"/>
      <c r="I191" s="24">
        <f>C191-C189</f>
        <v>0.14999999999999858</v>
      </c>
      <c r="J191" s="13">
        <f>I191-I189</f>
        <v>-7.0000000000000284E-2</v>
      </c>
    </row>
    <row r="192" spans="1:10" ht="20" customHeight="1" x14ac:dyDescent="0.15">
      <c r="A192" s="38" t="s">
        <v>13</v>
      </c>
      <c r="B192" s="24">
        <v>7285.96</v>
      </c>
      <c r="C192" s="24">
        <v>-48.77</v>
      </c>
      <c r="D192" s="26"/>
      <c r="E192" s="26"/>
      <c r="F192" s="39"/>
      <c r="G192" s="34" t="s">
        <v>14</v>
      </c>
      <c r="H192" s="27"/>
      <c r="I192" s="26"/>
      <c r="J192" s="14"/>
    </row>
    <row r="193" spans="1:10" ht="20" customHeight="1" x14ac:dyDescent="0.15">
      <c r="A193" s="23" t="s">
        <v>11</v>
      </c>
      <c r="B193" s="24">
        <v>7295.12</v>
      </c>
      <c r="C193" s="24">
        <v>-47.86</v>
      </c>
      <c r="D193" s="24">
        <f>ABS(B191-B193)</f>
        <v>45.369999999999891</v>
      </c>
      <c r="E193" s="24">
        <f>ABS(C191-C193)</f>
        <v>0.21000000000000085</v>
      </c>
      <c r="F193" s="39">
        <f>E193/D193</f>
        <v>4.6286092131364639E-3</v>
      </c>
      <c r="G193" s="34" t="s">
        <v>14</v>
      </c>
      <c r="H193" s="27"/>
      <c r="I193" s="24">
        <f>C193-C191</f>
        <v>0.21000000000000085</v>
      </c>
      <c r="J193" s="13">
        <f>I193-I191</f>
        <v>6.0000000000002274E-2</v>
      </c>
    </row>
    <row r="194" spans="1:10" ht="20" customHeight="1" x14ac:dyDescent="0.15">
      <c r="A194" s="28" t="s">
        <v>11</v>
      </c>
      <c r="B194" s="29">
        <v>7340.33</v>
      </c>
      <c r="C194" s="29">
        <v>-47.83</v>
      </c>
      <c r="D194" s="29">
        <f t="shared" ref="D194:E197" si="30">ABS(B193-B194)</f>
        <v>45.210000000000036</v>
      </c>
      <c r="E194" s="29">
        <f t="shared" si="30"/>
        <v>3.0000000000001137E-2</v>
      </c>
      <c r="F194" s="42">
        <f>E194/D194</f>
        <v>6.6357000663572468E-4</v>
      </c>
      <c r="G194" s="31"/>
      <c r="H194" s="32"/>
      <c r="I194" s="29">
        <f>C194-C193</f>
        <v>3.0000000000001137E-2</v>
      </c>
      <c r="J194" s="13">
        <f>I194-I193</f>
        <v>-0.17999999999999972</v>
      </c>
    </row>
    <row r="195" spans="1:10" ht="20" customHeight="1" x14ac:dyDescent="0.15">
      <c r="A195" s="12" t="s">
        <v>11</v>
      </c>
      <c r="B195" s="13">
        <v>7385.65</v>
      </c>
      <c r="C195" s="13">
        <v>-47.64</v>
      </c>
      <c r="D195" s="13">
        <f t="shared" si="30"/>
        <v>45.319999999999709</v>
      </c>
      <c r="E195" s="13">
        <f t="shared" si="30"/>
        <v>0.18999999999999773</v>
      </c>
      <c r="F195" s="15">
        <f>E195/D195</f>
        <v>4.1924095322153345E-3</v>
      </c>
      <c r="G195" s="14"/>
      <c r="H195" s="16"/>
      <c r="I195" s="13">
        <f>C195-C194</f>
        <v>0.18999999999999773</v>
      </c>
      <c r="J195" s="13">
        <f>I195-I194</f>
        <v>0.15999999999999659</v>
      </c>
    </row>
    <row r="196" spans="1:10" ht="20" customHeight="1" x14ac:dyDescent="0.15">
      <c r="A196" s="12" t="s">
        <v>11</v>
      </c>
      <c r="B196" s="13">
        <v>7430.9</v>
      </c>
      <c r="C196" s="13">
        <v>-47.47</v>
      </c>
      <c r="D196" s="13">
        <f t="shared" si="30"/>
        <v>45.25</v>
      </c>
      <c r="E196" s="13">
        <f t="shared" si="30"/>
        <v>0.17000000000000171</v>
      </c>
      <c r="F196" s="15">
        <f>E196/D196</f>
        <v>3.756906077348104E-3</v>
      </c>
      <c r="G196" s="14"/>
      <c r="H196" s="16"/>
      <c r="I196" s="13">
        <f>C196-C195</f>
        <v>0.17000000000000171</v>
      </c>
      <c r="J196" s="13">
        <f>I196-I195</f>
        <v>-1.9999999999996021E-2</v>
      </c>
    </row>
    <row r="197" spans="1:10" ht="20" customHeight="1" x14ac:dyDescent="0.15">
      <c r="A197" s="12" t="s">
        <v>11</v>
      </c>
      <c r="B197" s="13">
        <v>7476.21</v>
      </c>
      <c r="C197" s="13">
        <v>-47.23</v>
      </c>
      <c r="D197" s="13">
        <f t="shared" si="30"/>
        <v>45.3100000000004</v>
      </c>
      <c r="E197" s="13">
        <f t="shared" si="30"/>
        <v>0.24000000000000199</v>
      </c>
      <c r="F197" s="15">
        <f>E197/D197</f>
        <v>5.2968439638048969E-3</v>
      </c>
      <c r="G197" s="14"/>
      <c r="H197" s="16"/>
      <c r="I197" s="13">
        <f>C197-C196</f>
        <v>0.24000000000000199</v>
      </c>
      <c r="J197" s="13">
        <f>I197-I196</f>
        <v>7.0000000000000284E-2</v>
      </c>
    </row>
    <row r="198" spans="1:10" ht="20" customHeight="1" x14ac:dyDescent="0.15">
      <c r="A198" s="18" t="s">
        <v>17</v>
      </c>
      <c r="B198" s="19">
        <v>7521.2</v>
      </c>
      <c r="C198" s="20"/>
      <c r="D198" s="20"/>
      <c r="E198" s="20"/>
      <c r="F198" s="37"/>
      <c r="G198" s="20"/>
      <c r="H198" s="22"/>
      <c r="I198" s="20"/>
      <c r="J198" s="14"/>
    </row>
    <row r="199" spans="1:10" ht="20" customHeight="1" x14ac:dyDescent="0.15">
      <c r="A199" s="23" t="s">
        <v>11</v>
      </c>
      <c r="B199" s="24">
        <v>7521.49</v>
      </c>
      <c r="C199" s="24">
        <v>-47.16</v>
      </c>
      <c r="D199" s="24">
        <f>ABS(B197-B199)</f>
        <v>45.279999999999745</v>
      </c>
      <c r="E199" s="24">
        <f>ABS(C197-C199)</f>
        <v>7.0000000000000284E-2</v>
      </c>
      <c r="F199" s="25">
        <f t="shared" ref="F199:F204" si="31">E199/D199</f>
        <v>1.5459363957597322E-3</v>
      </c>
      <c r="G199" s="26"/>
      <c r="H199" s="27"/>
      <c r="I199" s="24">
        <f>C199-C197</f>
        <v>7.0000000000000284E-2</v>
      </c>
      <c r="J199" s="13">
        <f>I199-I197</f>
        <v>-0.17000000000000171</v>
      </c>
    </row>
    <row r="200" spans="1:10" ht="20" customHeight="1" x14ac:dyDescent="0.15">
      <c r="A200" s="28" t="s">
        <v>11</v>
      </c>
      <c r="B200" s="29">
        <v>7566.78</v>
      </c>
      <c r="C200" s="29">
        <v>-47.09</v>
      </c>
      <c r="D200" s="29">
        <f t="shared" ref="D200:E204" si="32">ABS(B199-B200)</f>
        <v>45.289999999999964</v>
      </c>
      <c r="E200" s="29">
        <f t="shared" si="32"/>
        <v>6.9999999999993179E-2</v>
      </c>
      <c r="F200" s="30">
        <f t="shared" si="31"/>
        <v>1.5455950540956775E-3</v>
      </c>
      <c r="G200" s="31"/>
      <c r="H200" s="32"/>
      <c r="I200" s="29">
        <f>C200-C199</f>
        <v>6.9999999999993179E-2</v>
      </c>
      <c r="J200" s="13">
        <f>I200-I199</f>
        <v>-7.1054273576010019E-15</v>
      </c>
    </row>
    <row r="201" spans="1:10" ht="20" customHeight="1" x14ac:dyDescent="0.15">
      <c r="A201" s="12" t="s">
        <v>11</v>
      </c>
      <c r="B201" s="13">
        <v>7611.99</v>
      </c>
      <c r="C201" s="13">
        <v>-47</v>
      </c>
      <c r="D201" s="13">
        <f t="shared" si="32"/>
        <v>45.210000000000036</v>
      </c>
      <c r="E201" s="13">
        <f t="shared" si="32"/>
        <v>9.0000000000003411E-2</v>
      </c>
      <c r="F201" s="17">
        <f t="shared" si="31"/>
        <v>1.9907100199071741E-3</v>
      </c>
      <c r="G201" s="14"/>
      <c r="H201" s="16"/>
      <c r="I201" s="13">
        <f>C201-C200</f>
        <v>9.0000000000003411E-2</v>
      </c>
      <c r="J201" s="13">
        <f>I201-I200</f>
        <v>2.0000000000010232E-2</v>
      </c>
    </row>
    <row r="202" spans="1:10" ht="20" customHeight="1" x14ac:dyDescent="0.15">
      <c r="A202" s="12" t="s">
        <v>11</v>
      </c>
      <c r="B202" s="13">
        <v>7657.27</v>
      </c>
      <c r="C202" s="13">
        <v>-46.77</v>
      </c>
      <c r="D202" s="13">
        <f t="shared" si="32"/>
        <v>45.280000000000655</v>
      </c>
      <c r="E202" s="13">
        <f t="shared" si="32"/>
        <v>0.22999999999999687</v>
      </c>
      <c r="F202" s="17">
        <f t="shared" si="31"/>
        <v>5.0795053003532143E-3</v>
      </c>
      <c r="G202" s="14"/>
      <c r="H202" s="16"/>
      <c r="I202" s="13">
        <f>C202-C201</f>
        <v>0.22999999999999687</v>
      </c>
      <c r="J202" s="13">
        <f>I202-I201</f>
        <v>0.13999999999999346</v>
      </c>
    </row>
    <row r="203" spans="1:10" ht="20" customHeight="1" x14ac:dyDescent="0.15">
      <c r="A203" s="12" t="s">
        <v>11</v>
      </c>
      <c r="B203" s="13">
        <v>7702.51</v>
      </c>
      <c r="C203" s="13">
        <v>-46.75</v>
      </c>
      <c r="D203" s="13">
        <f t="shared" si="32"/>
        <v>45.239999999999782</v>
      </c>
      <c r="E203" s="13">
        <f t="shared" si="32"/>
        <v>2.0000000000003126E-2</v>
      </c>
      <c r="F203" s="17">
        <f t="shared" si="31"/>
        <v>4.4208664898327197E-4</v>
      </c>
      <c r="G203" s="14"/>
      <c r="H203" s="16"/>
      <c r="I203" s="13">
        <f>C203-C202</f>
        <v>2.0000000000003126E-2</v>
      </c>
      <c r="J203" s="13">
        <f>I203-I202</f>
        <v>-0.20999999999999375</v>
      </c>
    </row>
    <row r="204" spans="1:10" ht="20" customHeight="1" x14ac:dyDescent="0.15">
      <c r="A204" s="12" t="s">
        <v>11</v>
      </c>
      <c r="B204" s="13">
        <v>7747.85</v>
      </c>
      <c r="C204" s="13">
        <v>-46.61</v>
      </c>
      <c r="D204" s="13">
        <f t="shared" si="32"/>
        <v>45.340000000000146</v>
      </c>
      <c r="E204" s="13">
        <f t="shared" si="32"/>
        <v>0.14000000000000057</v>
      </c>
      <c r="F204" s="17">
        <f t="shared" si="31"/>
        <v>3.0877812086457898E-3</v>
      </c>
      <c r="G204" s="14"/>
      <c r="H204" s="16"/>
      <c r="I204" s="13">
        <f>C204-C203</f>
        <v>0.14000000000000057</v>
      </c>
      <c r="J204" s="13">
        <f>I204-I203</f>
        <v>0.11999999999999744</v>
      </c>
    </row>
    <row r="205" spans="1:10" ht="20" customHeight="1" x14ac:dyDescent="0.15">
      <c r="A205" s="46" t="s">
        <v>13</v>
      </c>
      <c r="B205" s="19">
        <v>7784.9939999999997</v>
      </c>
      <c r="C205" s="20"/>
      <c r="D205" s="20"/>
      <c r="E205" s="20"/>
      <c r="F205" s="37"/>
      <c r="G205" s="20"/>
      <c r="H205" s="22"/>
      <c r="I205" s="20"/>
      <c r="J205" s="14"/>
    </row>
    <row r="206" spans="1:10" ht="20" customHeight="1" x14ac:dyDescent="0.15">
      <c r="A206" s="23" t="s">
        <v>11</v>
      </c>
      <c r="B206" s="24">
        <v>7793.098</v>
      </c>
      <c r="C206" s="24">
        <v>-46.408000000000001</v>
      </c>
      <c r="D206" s="24">
        <f>ABS(B204-B206)</f>
        <v>45.247999999999593</v>
      </c>
      <c r="E206" s="24">
        <f>ABS(C204-C206)</f>
        <v>0.20199999999999818</v>
      </c>
      <c r="F206" s="25">
        <f>E206/D206</f>
        <v>4.464285714285714E-3</v>
      </c>
      <c r="G206" s="26"/>
      <c r="H206" s="27"/>
      <c r="I206" s="24">
        <f>C206-C204</f>
        <v>0.20199999999999818</v>
      </c>
      <c r="J206" s="13">
        <f>I206-I204</f>
        <v>6.1999999999997613E-2</v>
      </c>
    </row>
    <row r="207" spans="1:10" ht="20" customHeight="1" x14ac:dyDescent="0.15">
      <c r="A207" s="28" t="s">
        <v>11</v>
      </c>
      <c r="B207" s="29">
        <v>7838.2520000000004</v>
      </c>
      <c r="C207" s="29">
        <v>-46.11</v>
      </c>
      <c r="D207" s="29">
        <f t="shared" ref="D207:E210" si="33">ABS(B206-B207)</f>
        <v>45.154000000000451</v>
      </c>
      <c r="E207" s="29">
        <f t="shared" si="33"/>
        <v>0.29800000000000182</v>
      </c>
      <c r="F207" s="30">
        <f>E207/D207</f>
        <v>6.599636798511734E-3</v>
      </c>
      <c r="G207" s="31"/>
      <c r="H207" s="32"/>
      <c r="I207" s="29">
        <f>C207-C206</f>
        <v>0.29800000000000182</v>
      </c>
      <c r="J207" s="13">
        <f>I207-I206</f>
        <v>9.6000000000003638E-2</v>
      </c>
    </row>
    <row r="208" spans="1:10" ht="20" customHeight="1" x14ac:dyDescent="0.15">
      <c r="A208" s="12" t="s">
        <v>11</v>
      </c>
      <c r="B208" s="13">
        <v>7883.3860000000004</v>
      </c>
      <c r="C208" s="13">
        <v>-46.084000000000003</v>
      </c>
      <c r="D208" s="13">
        <f t="shared" si="33"/>
        <v>45.134000000000015</v>
      </c>
      <c r="E208" s="13">
        <f t="shared" si="33"/>
        <v>2.5999999999996248E-2</v>
      </c>
      <c r="F208" s="17">
        <f>E208/D208</f>
        <v>5.7606239198821816E-4</v>
      </c>
      <c r="G208" s="14"/>
      <c r="H208" s="16"/>
      <c r="I208" s="13">
        <f>C208-C207</f>
        <v>2.5999999999996248E-2</v>
      </c>
      <c r="J208" s="13">
        <f>I208-I207</f>
        <v>-0.27200000000000557</v>
      </c>
    </row>
    <row r="209" spans="1:10" ht="20" customHeight="1" x14ac:dyDescent="0.15">
      <c r="A209" s="12" t="s">
        <v>11</v>
      </c>
      <c r="B209" s="13">
        <v>7928.42</v>
      </c>
      <c r="C209" s="13">
        <v>-46.177999999999997</v>
      </c>
      <c r="D209" s="13">
        <f t="shared" si="33"/>
        <v>45.033999999999651</v>
      </c>
      <c r="E209" s="13">
        <f t="shared" si="33"/>
        <v>9.3999999999994088E-2</v>
      </c>
      <c r="F209" s="17">
        <f>E209/D209</f>
        <v>2.0873118088554164E-3</v>
      </c>
      <c r="G209" s="14"/>
      <c r="H209" s="16"/>
      <c r="I209" s="13">
        <f>C209-C208</f>
        <v>-9.3999999999994088E-2</v>
      </c>
      <c r="J209" s="13">
        <f>I209-I208</f>
        <v>-0.11999999999999034</v>
      </c>
    </row>
    <row r="210" spans="1:10" ht="20" customHeight="1" x14ac:dyDescent="0.15">
      <c r="A210" s="18" t="s">
        <v>11</v>
      </c>
      <c r="B210" s="13">
        <v>7973.6840000000002</v>
      </c>
      <c r="C210" s="13">
        <v>-45.991999999999997</v>
      </c>
      <c r="D210" s="13">
        <f t="shared" si="33"/>
        <v>45.264000000000124</v>
      </c>
      <c r="E210" s="13">
        <f t="shared" si="33"/>
        <v>0.18599999999999994</v>
      </c>
      <c r="F210" s="17">
        <f>E210/D210</f>
        <v>4.1092258748674322E-3</v>
      </c>
      <c r="G210" s="14"/>
      <c r="H210" s="16"/>
      <c r="I210" s="13">
        <f>C210-C209</f>
        <v>0.18599999999999994</v>
      </c>
      <c r="J210" s="13">
        <f>I210-I209</f>
        <v>0.27999999999999403</v>
      </c>
    </row>
    <row r="211" spans="1:10" ht="20" customHeight="1" x14ac:dyDescent="0.15">
      <c r="A211" s="47" t="s">
        <v>13</v>
      </c>
      <c r="B211" s="19">
        <v>8009.6980000000003</v>
      </c>
      <c r="C211" s="20"/>
      <c r="D211" s="20"/>
      <c r="E211" s="20"/>
      <c r="F211" s="37"/>
      <c r="G211" s="20"/>
      <c r="H211" s="22"/>
      <c r="I211" s="20"/>
      <c r="J211" s="14"/>
    </row>
    <row r="212" spans="1:10" ht="20" customHeight="1" x14ac:dyDescent="0.15">
      <c r="A212" s="23" t="s">
        <v>11</v>
      </c>
      <c r="B212" s="24">
        <v>8018.7820000000002</v>
      </c>
      <c r="C212" s="24">
        <v>-45.91</v>
      </c>
      <c r="D212" s="24">
        <f>ABS(B210-B212)</f>
        <v>45.097999999999956</v>
      </c>
      <c r="E212" s="24">
        <f>ABS(C210-C212)</f>
        <v>8.2000000000000739E-2</v>
      </c>
      <c r="F212" s="25">
        <f>E212/D212</f>
        <v>1.8182624506630188E-3</v>
      </c>
      <c r="G212" s="26"/>
      <c r="H212" s="27"/>
      <c r="I212" s="24">
        <f>C212-C210</f>
        <v>8.2000000000000739E-2</v>
      </c>
      <c r="J212" s="13">
        <f>I212-I210</f>
        <v>-0.1039999999999992</v>
      </c>
    </row>
    <row r="213" spans="1:10" ht="20" customHeight="1" x14ac:dyDescent="0.15">
      <c r="A213" s="23" t="s">
        <v>11</v>
      </c>
      <c r="B213" s="29">
        <v>8060.6859999999997</v>
      </c>
      <c r="C213" s="29">
        <v>-45.804000000000002</v>
      </c>
      <c r="D213" s="29">
        <f>ABS(B212-B213)</f>
        <v>41.903999999999542</v>
      </c>
      <c r="E213" s="29">
        <f>ABS(C212-C213)</f>
        <v>0.10599999999999454</v>
      </c>
      <c r="F213" s="30">
        <f>E213/D213</f>
        <v>2.5295914471171179E-3</v>
      </c>
      <c r="G213" s="31"/>
      <c r="H213" s="32"/>
      <c r="I213" s="29">
        <f>C213-C212</f>
        <v>0.10599999999999454</v>
      </c>
      <c r="J213" s="13">
        <f>I213-I212</f>
        <v>2.3999999999993804E-2</v>
      </c>
    </row>
    <row r="214" spans="1:10" ht="20" customHeight="1" x14ac:dyDescent="0.15">
      <c r="A214" s="47" t="s">
        <v>12</v>
      </c>
      <c r="B214" s="19">
        <v>8073.38</v>
      </c>
      <c r="C214" s="19">
        <v>-45.798000000000002</v>
      </c>
      <c r="D214" s="20"/>
      <c r="E214" s="20"/>
      <c r="F214" s="21"/>
      <c r="G214" s="20"/>
      <c r="H214" s="22"/>
      <c r="I214" s="20"/>
      <c r="J214" s="14"/>
    </row>
    <row r="215" spans="1:10" ht="20" customHeight="1" x14ac:dyDescent="0.15">
      <c r="A215" s="23" t="s">
        <v>11</v>
      </c>
      <c r="B215" s="24">
        <v>8105.8639999999996</v>
      </c>
      <c r="C215" s="24">
        <v>-45.572000000000003</v>
      </c>
      <c r="D215" s="24">
        <f>ABS(B213-B215)</f>
        <v>45.177999999999884</v>
      </c>
      <c r="E215" s="24">
        <f>ABS(C213-C215)</f>
        <v>0.23199999999999932</v>
      </c>
      <c r="F215" s="25">
        <f>E215/D215</f>
        <v>5.1352428173004538E-3</v>
      </c>
      <c r="G215" s="26"/>
      <c r="H215" s="27"/>
      <c r="I215" s="24">
        <f>C215-C213</f>
        <v>0.23199999999999932</v>
      </c>
      <c r="J215" s="13">
        <f>I215-I213</f>
        <v>0.12600000000000477</v>
      </c>
    </row>
    <row r="216" spans="1:10" ht="20" customHeight="1" x14ac:dyDescent="0.15">
      <c r="A216" s="47" t="s">
        <v>15</v>
      </c>
      <c r="B216" s="29">
        <v>8141.1779999999999</v>
      </c>
      <c r="C216" s="29">
        <v>-46.116</v>
      </c>
      <c r="D216" s="29">
        <f>ABS(B215-B216)</f>
        <v>35.314000000000306</v>
      </c>
      <c r="E216" s="29">
        <f>ABS(C215-C216)</f>
        <v>0.54399999999999693</v>
      </c>
      <c r="F216" s="30">
        <f>E216/D216</f>
        <v>1.5404655377470471E-2</v>
      </c>
      <c r="G216" s="31"/>
      <c r="H216" s="32"/>
      <c r="I216" s="31"/>
      <c r="J216" s="14"/>
    </row>
    <row r="217" spans="1:10" ht="21.25" customHeight="1" x14ac:dyDescent="0.15">
      <c r="A217" s="47" t="s">
        <v>12</v>
      </c>
      <c r="B217" s="19">
        <v>8142.2120000000004</v>
      </c>
      <c r="C217" s="19">
        <v>-45.46</v>
      </c>
      <c r="D217" s="20"/>
      <c r="E217" s="20"/>
      <c r="F217" s="21"/>
      <c r="G217" s="33" t="s">
        <v>14</v>
      </c>
      <c r="H217" s="22"/>
      <c r="I217" s="48"/>
      <c r="J217" s="48"/>
    </row>
    <row r="218" spans="1:10" ht="21.25" customHeight="1" x14ac:dyDescent="0.15">
      <c r="A218" s="49"/>
      <c r="B218" s="49"/>
      <c r="C218" s="49"/>
      <c r="D218" s="49"/>
      <c r="E218" s="50" t="s">
        <v>18</v>
      </c>
      <c r="F218" s="51">
        <f>AVERAGE($F$8:$F$217)</f>
        <v>2.6959049945337009E-3</v>
      </c>
      <c r="G218" s="49"/>
      <c r="H218" s="52"/>
      <c r="I218" s="53" t="s">
        <v>18</v>
      </c>
      <c r="J218" s="54">
        <f>AVERAGE($J$8:$J$217)</f>
        <v>8.3060109289618048E-4</v>
      </c>
    </row>
    <row r="219" spans="1:10" ht="20" customHeight="1" x14ac:dyDescent="0.15">
      <c r="A219" s="55"/>
      <c r="B219" s="55"/>
      <c r="C219" s="55"/>
      <c r="D219" s="55"/>
      <c r="E219" s="56" t="s">
        <v>19</v>
      </c>
      <c r="F219" s="57">
        <f>STDEV($F$8:$F$217)</f>
        <v>3.7284799595293143E-3</v>
      </c>
      <c r="G219" s="55"/>
      <c r="H219" s="58"/>
      <c r="I219" s="56" t="s">
        <v>19</v>
      </c>
      <c r="J219" s="59">
        <f>STDEV($J$8:$J$217)</f>
        <v>0.19111566241693861</v>
      </c>
    </row>
    <row r="220" spans="1:10" ht="20" customHeight="1" x14ac:dyDescent="0.15">
      <c r="A220" s="55"/>
      <c r="B220" s="55"/>
      <c r="C220" s="55"/>
      <c r="D220" s="55"/>
      <c r="E220" s="56" t="s">
        <v>20</v>
      </c>
      <c r="F220" s="57">
        <f>MAX($F$8:$F$217)</f>
        <v>4.1140976412506816E-2</v>
      </c>
      <c r="G220" s="55"/>
      <c r="H220" s="58"/>
      <c r="I220" s="56" t="s">
        <v>20</v>
      </c>
      <c r="J220" s="60">
        <f>MAX($J$8:$J$217)</f>
        <v>1.1699999999999946</v>
      </c>
    </row>
    <row r="221" spans="1:10" ht="20" customHeight="1" x14ac:dyDescent="0.15">
      <c r="A221" s="55"/>
      <c r="B221" s="55"/>
      <c r="C221" s="55"/>
      <c r="D221" s="55"/>
      <c r="E221" s="56" t="s">
        <v>21</v>
      </c>
      <c r="F221" s="57">
        <f>MIN($F$8:$F$217)</f>
        <v>0</v>
      </c>
      <c r="G221" s="55"/>
      <c r="H221" s="58"/>
      <c r="I221" s="56" t="s">
        <v>21</v>
      </c>
      <c r="J221" s="57">
        <f>MIN($J$8:$J$217)</f>
        <v>-1.5799999999999983</v>
      </c>
    </row>
  </sheetData>
  <mergeCells count="1">
    <mergeCell ref="A1:J1"/>
  </mergeCells>
  <conditionalFormatting sqref="A3:A198">
    <cfRule type="notContainsText" dxfId="0" priority="1" stopIfTrue="1" operator="notContains" text="weld">
      <formula>ISERROR(FIND(UPPER("weld"),UPPER(A3)))</formula>
      <formula>"weld"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Looking for Smoothness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Champlin (Student)</cp:lastModifiedBy>
  <dcterms:modified xsi:type="dcterms:W3CDTF">2024-12-02T07:35:22Z</dcterms:modified>
</cp:coreProperties>
</file>