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ocsis/Downloads/"/>
    </mc:Choice>
  </mc:AlternateContent>
  <xr:revisionPtr revIDLastSave="0" documentId="13_ncr:1_{F5EAAD19-2B42-BD41-8A76-ED86FD949907}" xr6:coauthVersionLast="47" xr6:coauthVersionMax="47" xr10:uidLastSave="{00000000-0000-0000-0000-000000000000}"/>
  <bookViews>
    <workbookView xWindow="0" yWindow="460" windowWidth="35840" windowHeight="20200" activeTab="6" xr2:uid="{46F5DE60-222B-6842-8CBF-EB0AAFBFF276}"/>
  </bookViews>
  <sheets>
    <sheet name="old is_literal vs master 1" sheetId="1" r:id="rId1"/>
    <sheet name="old is_literal vs master 2" sheetId="2" r:id="rId2"/>
    <sheet name="new is_literal vs master 1" sheetId="3" r:id="rId3"/>
    <sheet name="new is_literal vs master 2" sheetId="4" r:id="rId4"/>
    <sheet name="new is_literal vs master 3" sheetId="6" r:id="rId5"/>
    <sheet name="new is_literal vs master 4" sheetId="8" r:id="rId6"/>
    <sheet name="new is_literal summary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0" l="1"/>
  <c r="E8" i="10"/>
  <c r="D9" i="10"/>
  <c r="D8" i="10"/>
  <c r="C9" i="10"/>
  <c r="C8" i="10"/>
  <c r="B9" i="10"/>
  <c r="B8" i="10"/>
  <c r="B4" i="10"/>
  <c r="C4" i="10"/>
  <c r="D4" i="10"/>
  <c r="E4" i="10"/>
  <c r="E3" i="10"/>
  <c r="D3" i="10"/>
  <c r="C3" i="10"/>
  <c r="B3" i="10"/>
  <c r="H96" i="8"/>
  <c r="G96" i="8"/>
  <c r="C96" i="8"/>
  <c r="B96" i="8"/>
  <c r="H95" i="8"/>
  <c r="G95" i="8"/>
  <c r="J95" i="8" s="1"/>
  <c r="C95" i="8"/>
  <c r="B95" i="8"/>
  <c r="H94" i="8"/>
  <c r="G94" i="8"/>
  <c r="J94" i="8" s="1"/>
  <c r="C94" i="8"/>
  <c r="B94" i="8"/>
  <c r="H93" i="8"/>
  <c r="G93" i="8"/>
  <c r="C93" i="8"/>
  <c r="B93" i="8"/>
  <c r="H92" i="8"/>
  <c r="G92" i="8"/>
  <c r="C92" i="8"/>
  <c r="B92" i="8"/>
  <c r="H90" i="8"/>
  <c r="G90" i="8"/>
  <c r="C90" i="8"/>
  <c r="B90" i="8"/>
  <c r="H89" i="8"/>
  <c r="G89" i="8"/>
  <c r="C89" i="8"/>
  <c r="B89" i="8"/>
  <c r="H88" i="8"/>
  <c r="G88" i="8"/>
  <c r="C88" i="8"/>
  <c r="B88" i="8"/>
  <c r="E88" i="8" s="1"/>
  <c r="H87" i="8"/>
  <c r="G87" i="8"/>
  <c r="C87" i="8"/>
  <c r="B87" i="8"/>
  <c r="H86" i="8"/>
  <c r="G86" i="8"/>
  <c r="C86" i="8"/>
  <c r="B86" i="8"/>
  <c r="H84" i="8"/>
  <c r="G84" i="8"/>
  <c r="C84" i="8"/>
  <c r="B84" i="8"/>
  <c r="H83" i="8"/>
  <c r="G83" i="8"/>
  <c r="C83" i="8"/>
  <c r="B83" i="8"/>
  <c r="H82" i="8"/>
  <c r="G82" i="8"/>
  <c r="J82" i="8" s="1"/>
  <c r="C82" i="8"/>
  <c r="B82" i="8"/>
  <c r="H81" i="8"/>
  <c r="G81" i="8"/>
  <c r="C81" i="8"/>
  <c r="B81" i="8"/>
  <c r="H80" i="8"/>
  <c r="G80" i="8"/>
  <c r="C80" i="8"/>
  <c r="B80" i="8"/>
  <c r="I78" i="8"/>
  <c r="H78" i="8"/>
  <c r="G78" i="8"/>
  <c r="C78" i="8"/>
  <c r="B78" i="8"/>
  <c r="H77" i="8"/>
  <c r="G77" i="8"/>
  <c r="C77" i="8"/>
  <c r="B77" i="8"/>
  <c r="H76" i="8"/>
  <c r="J76" i="8" s="1"/>
  <c r="G76" i="8"/>
  <c r="C76" i="8"/>
  <c r="B76" i="8"/>
  <c r="H75" i="8"/>
  <c r="G75" i="8"/>
  <c r="C75" i="8"/>
  <c r="B75" i="8"/>
  <c r="H74" i="8"/>
  <c r="G74" i="8"/>
  <c r="C74" i="8"/>
  <c r="B74" i="8"/>
  <c r="H72" i="8"/>
  <c r="G72" i="8"/>
  <c r="C72" i="8"/>
  <c r="B72" i="8"/>
  <c r="H71" i="8"/>
  <c r="G71" i="8"/>
  <c r="C71" i="8"/>
  <c r="B71" i="8"/>
  <c r="H70" i="8"/>
  <c r="G70" i="8"/>
  <c r="C70" i="8"/>
  <c r="B70" i="8"/>
  <c r="H69" i="8"/>
  <c r="G69" i="8"/>
  <c r="C69" i="8"/>
  <c r="B69" i="8"/>
  <c r="H68" i="8"/>
  <c r="G68" i="8"/>
  <c r="C68" i="8"/>
  <c r="B68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I3" i="8"/>
  <c r="D3" i="8"/>
  <c r="H96" i="6"/>
  <c r="G96" i="6"/>
  <c r="C96" i="6"/>
  <c r="B96" i="6"/>
  <c r="H95" i="6"/>
  <c r="G95" i="6"/>
  <c r="J95" i="6" s="1"/>
  <c r="C95" i="6"/>
  <c r="E95" i="6" s="1"/>
  <c r="B95" i="6"/>
  <c r="H94" i="6"/>
  <c r="G94" i="6"/>
  <c r="J94" i="6" s="1"/>
  <c r="C94" i="6"/>
  <c r="B94" i="6"/>
  <c r="E94" i="6" s="1"/>
  <c r="H93" i="6"/>
  <c r="G93" i="6"/>
  <c r="C93" i="6"/>
  <c r="B93" i="6"/>
  <c r="H92" i="6"/>
  <c r="G92" i="6"/>
  <c r="C92" i="6"/>
  <c r="B92" i="6"/>
  <c r="H90" i="6"/>
  <c r="G90" i="6"/>
  <c r="C90" i="6"/>
  <c r="B90" i="6"/>
  <c r="H89" i="6"/>
  <c r="G89" i="6"/>
  <c r="C89" i="6"/>
  <c r="B89" i="6"/>
  <c r="H88" i="6"/>
  <c r="G88" i="6"/>
  <c r="C88" i="6"/>
  <c r="B88" i="6"/>
  <c r="H87" i="6"/>
  <c r="G87" i="6"/>
  <c r="C87" i="6"/>
  <c r="B87" i="6"/>
  <c r="H86" i="6"/>
  <c r="G86" i="6"/>
  <c r="C86" i="6"/>
  <c r="B86" i="6"/>
  <c r="H84" i="6"/>
  <c r="G84" i="6"/>
  <c r="C84" i="6"/>
  <c r="B84" i="6"/>
  <c r="H83" i="6"/>
  <c r="G83" i="6"/>
  <c r="J83" i="6" s="1"/>
  <c r="C83" i="6"/>
  <c r="B83" i="6"/>
  <c r="H82" i="6"/>
  <c r="G82" i="6"/>
  <c r="C82" i="6"/>
  <c r="B82" i="6"/>
  <c r="H81" i="6"/>
  <c r="G81" i="6"/>
  <c r="C81" i="6"/>
  <c r="B81" i="6"/>
  <c r="H80" i="6"/>
  <c r="G80" i="6"/>
  <c r="C80" i="6"/>
  <c r="B80" i="6"/>
  <c r="I78" i="6"/>
  <c r="H78" i="6"/>
  <c r="G78" i="6"/>
  <c r="C78" i="6"/>
  <c r="B78" i="6"/>
  <c r="H77" i="6"/>
  <c r="G77" i="6"/>
  <c r="C77" i="6"/>
  <c r="B77" i="6"/>
  <c r="H76" i="6"/>
  <c r="G76" i="6"/>
  <c r="C76" i="6"/>
  <c r="B76" i="6"/>
  <c r="H75" i="6"/>
  <c r="G75" i="6"/>
  <c r="C75" i="6"/>
  <c r="B75" i="6"/>
  <c r="H74" i="6"/>
  <c r="G74" i="6"/>
  <c r="C74" i="6"/>
  <c r="B74" i="6"/>
  <c r="H72" i="6"/>
  <c r="G72" i="6"/>
  <c r="C72" i="6"/>
  <c r="B72" i="6"/>
  <c r="H71" i="6"/>
  <c r="G71" i="6"/>
  <c r="C71" i="6"/>
  <c r="B71" i="6"/>
  <c r="H70" i="6"/>
  <c r="G70" i="6"/>
  <c r="C70" i="6"/>
  <c r="B70" i="6"/>
  <c r="H69" i="6"/>
  <c r="G69" i="6"/>
  <c r="C69" i="6"/>
  <c r="B69" i="6"/>
  <c r="H68" i="6"/>
  <c r="G68" i="6"/>
  <c r="C68" i="6"/>
  <c r="B68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96" i="6" s="1"/>
  <c r="I50" i="6"/>
  <c r="D50" i="6"/>
  <c r="I49" i="6"/>
  <c r="D49" i="6"/>
  <c r="I48" i="6"/>
  <c r="D48" i="6"/>
  <c r="I47" i="6"/>
  <c r="D47" i="6"/>
  <c r="I46" i="6"/>
  <c r="D46" i="6"/>
  <c r="I45" i="6"/>
  <c r="D45" i="6"/>
  <c r="I44" i="6"/>
  <c r="D44" i="6"/>
  <c r="I43" i="6"/>
  <c r="D43" i="6"/>
  <c r="I42" i="6"/>
  <c r="D42" i="6"/>
  <c r="I41" i="6"/>
  <c r="D41" i="6"/>
  <c r="I40" i="6"/>
  <c r="D40" i="6"/>
  <c r="I39" i="6"/>
  <c r="D39" i="6"/>
  <c r="D93" i="6" s="1"/>
  <c r="I38" i="6"/>
  <c r="D38" i="6"/>
  <c r="I37" i="6"/>
  <c r="D37" i="6"/>
  <c r="I36" i="6"/>
  <c r="D36" i="6"/>
  <c r="I35" i="6"/>
  <c r="D35" i="6"/>
  <c r="I34" i="6"/>
  <c r="D34" i="6"/>
  <c r="I33" i="6"/>
  <c r="D33" i="6"/>
  <c r="I32" i="6"/>
  <c r="D32" i="6"/>
  <c r="I31" i="6"/>
  <c r="D31" i="6"/>
  <c r="I30" i="6"/>
  <c r="D30" i="6"/>
  <c r="I29" i="6"/>
  <c r="D29" i="6"/>
  <c r="I28" i="6"/>
  <c r="D28" i="6"/>
  <c r="I27" i="6"/>
  <c r="D27" i="6"/>
  <c r="I26" i="6"/>
  <c r="D26" i="6"/>
  <c r="I25" i="6"/>
  <c r="D25" i="6"/>
  <c r="I24" i="6"/>
  <c r="D24" i="6"/>
  <c r="I23" i="6"/>
  <c r="D23" i="6"/>
  <c r="I22" i="6"/>
  <c r="D22" i="6"/>
  <c r="I21" i="6"/>
  <c r="D21" i="6"/>
  <c r="I20" i="6"/>
  <c r="D20" i="6"/>
  <c r="I19" i="6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I4" i="6"/>
  <c r="D4" i="6"/>
  <c r="I3" i="6"/>
  <c r="D3" i="6"/>
  <c r="H96" i="4"/>
  <c r="G96" i="4"/>
  <c r="C96" i="4"/>
  <c r="B96" i="4"/>
  <c r="H95" i="4"/>
  <c r="G95" i="4"/>
  <c r="C95" i="4"/>
  <c r="B95" i="4"/>
  <c r="H94" i="4"/>
  <c r="G94" i="4"/>
  <c r="C94" i="4"/>
  <c r="B94" i="4"/>
  <c r="H93" i="4"/>
  <c r="G93" i="4"/>
  <c r="C93" i="4"/>
  <c r="B93" i="4"/>
  <c r="H92" i="4"/>
  <c r="G92" i="4"/>
  <c r="C92" i="4"/>
  <c r="B92" i="4"/>
  <c r="H90" i="4"/>
  <c r="G90" i="4"/>
  <c r="C90" i="4"/>
  <c r="B90" i="4"/>
  <c r="H89" i="4"/>
  <c r="G89" i="4"/>
  <c r="C89" i="4"/>
  <c r="B89" i="4"/>
  <c r="H88" i="4"/>
  <c r="G88" i="4"/>
  <c r="C88" i="4"/>
  <c r="B88" i="4"/>
  <c r="H87" i="4"/>
  <c r="G87" i="4"/>
  <c r="C87" i="4"/>
  <c r="B87" i="4"/>
  <c r="H86" i="4"/>
  <c r="G86" i="4"/>
  <c r="C86" i="4"/>
  <c r="B86" i="4"/>
  <c r="H84" i="4"/>
  <c r="G84" i="4"/>
  <c r="C84" i="4"/>
  <c r="B84" i="4"/>
  <c r="H83" i="4"/>
  <c r="G83" i="4"/>
  <c r="C83" i="4"/>
  <c r="B83" i="4"/>
  <c r="H82" i="4"/>
  <c r="G82" i="4"/>
  <c r="C82" i="4"/>
  <c r="B82" i="4"/>
  <c r="H81" i="4"/>
  <c r="G81" i="4"/>
  <c r="C81" i="4"/>
  <c r="B81" i="4"/>
  <c r="H80" i="4"/>
  <c r="G80" i="4"/>
  <c r="C80" i="4"/>
  <c r="B80" i="4"/>
  <c r="I78" i="4"/>
  <c r="H78" i="4"/>
  <c r="G78" i="4"/>
  <c r="C78" i="4"/>
  <c r="B78" i="4"/>
  <c r="H77" i="4"/>
  <c r="G77" i="4"/>
  <c r="C77" i="4"/>
  <c r="B77" i="4"/>
  <c r="E77" i="4" s="1"/>
  <c r="H76" i="4"/>
  <c r="G76" i="4"/>
  <c r="C76" i="4"/>
  <c r="B76" i="4"/>
  <c r="H75" i="4"/>
  <c r="G75" i="4"/>
  <c r="C75" i="4"/>
  <c r="B75" i="4"/>
  <c r="H74" i="4"/>
  <c r="G74" i="4"/>
  <c r="C74" i="4"/>
  <c r="B74" i="4"/>
  <c r="H72" i="4"/>
  <c r="G72" i="4"/>
  <c r="C72" i="4"/>
  <c r="B72" i="4"/>
  <c r="H71" i="4"/>
  <c r="G71" i="4"/>
  <c r="C71" i="4"/>
  <c r="B71" i="4"/>
  <c r="H70" i="4"/>
  <c r="G70" i="4"/>
  <c r="C70" i="4"/>
  <c r="B70" i="4"/>
  <c r="H69" i="4"/>
  <c r="G69" i="4"/>
  <c r="C69" i="4"/>
  <c r="B69" i="4"/>
  <c r="H68" i="4"/>
  <c r="G68" i="4"/>
  <c r="C68" i="4"/>
  <c r="B68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D50" i="4"/>
  <c r="I49" i="4"/>
  <c r="D49" i="4"/>
  <c r="I48" i="4"/>
  <c r="D48" i="4"/>
  <c r="I47" i="4"/>
  <c r="D47" i="4"/>
  <c r="I46" i="4"/>
  <c r="D46" i="4"/>
  <c r="I45" i="4"/>
  <c r="D45" i="4"/>
  <c r="I44" i="4"/>
  <c r="D44" i="4"/>
  <c r="I43" i="4"/>
  <c r="D43" i="4"/>
  <c r="I42" i="4"/>
  <c r="D42" i="4"/>
  <c r="I41" i="4"/>
  <c r="D41" i="4"/>
  <c r="I40" i="4"/>
  <c r="D40" i="4"/>
  <c r="I39" i="4"/>
  <c r="D39" i="4"/>
  <c r="I38" i="4"/>
  <c r="D38" i="4"/>
  <c r="I37" i="4"/>
  <c r="D37" i="4"/>
  <c r="I36" i="4"/>
  <c r="D36" i="4"/>
  <c r="I35" i="4"/>
  <c r="D35" i="4"/>
  <c r="I34" i="4"/>
  <c r="D34" i="4"/>
  <c r="I33" i="4"/>
  <c r="D33" i="4"/>
  <c r="I32" i="4"/>
  <c r="D32" i="4"/>
  <c r="I31" i="4"/>
  <c r="D31" i="4"/>
  <c r="I30" i="4"/>
  <c r="D30" i="4"/>
  <c r="I29" i="4"/>
  <c r="D29" i="4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H96" i="3"/>
  <c r="G96" i="3"/>
  <c r="C96" i="3"/>
  <c r="B96" i="3"/>
  <c r="H95" i="3"/>
  <c r="G95" i="3"/>
  <c r="C95" i="3"/>
  <c r="B95" i="3"/>
  <c r="H94" i="3"/>
  <c r="G94" i="3"/>
  <c r="C94" i="3"/>
  <c r="B94" i="3"/>
  <c r="H93" i="3"/>
  <c r="G93" i="3"/>
  <c r="C93" i="3"/>
  <c r="B93" i="3"/>
  <c r="H92" i="3"/>
  <c r="G92" i="3"/>
  <c r="C92" i="3"/>
  <c r="B92" i="3"/>
  <c r="H90" i="3"/>
  <c r="G90" i="3"/>
  <c r="C90" i="3"/>
  <c r="B90" i="3"/>
  <c r="H89" i="3"/>
  <c r="G89" i="3"/>
  <c r="C89" i="3"/>
  <c r="B89" i="3"/>
  <c r="H88" i="3"/>
  <c r="G88" i="3"/>
  <c r="J88" i="3" s="1"/>
  <c r="C88" i="3"/>
  <c r="B88" i="3"/>
  <c r="H87" i="3"/>
  <c r="G87" i="3"/>
  <c r="C87" i="3"/>
  <c r="B87" i="3"/>
  <c r="H86" i="3"/>
  <c r="G86" i="3"/>
  <c r="C86" i="3"/>
  <c r="B86" i="3"/>
  <c r="H84" i="3"/>
  <c r="G84" i="3"/>
  <c r="C84" i="3"/>
  <c r="B84" i="3"/>
  <c r="H83" i="3"/>
  <c r="G83" i="3"/>
  <c r="C83" i="3"/>
  <c r="E83" i="3" s="1"/>
  <c r="B83" i="3"/>
  <c r="H82" i="3"/>
  <c r="J82" i="3" s="1"/>
  <c r="G82" i="3"/>
  <c r="C82" i="3"/>
  <c r="B82" i="3"/>
  <c r="H81" i="3"/>
  <c r="G81" i="3"/>
  <c r="C81" i="3"/>
  <c r="B81" i="3"/>
  <c r="H80" i="3"/>
  <c r="G80" i="3"/>
  <c r="C80" i="3"/>
  <c r="B80" i="3"/>
  <c r="I78" i="3"/>
  <c r="H78" i="3"/>
  <c r="G78" i="3"/>
  <c r="C78" i="3"/>
  <c r="B78" i="3"/>
  <c r="H77" i="3"/>
  <c r="G77" i="3"/>
  <c r="C77" i="3"/>
  <c r="B77" i="3"/>
  <c r="H76" i="3"/>
  <c r="G76" i="3"/>
  <c r="C76" i="3"/>
  <c r="B76" i="3"/>
  <c r="H75" i="3"/>
  <c r="G75" i="3"/>
  <c r="C75" i="3"/>
  <c r="B75" i="3"/>
  <c r="H74" i="3"/>
  <c r="G74" i="3"/>
  <c r="C74" i="3"/>
  <c r="B74" i="3"/>
  <c r="H72" i="3"/>
  <c r="G72" i="3"/>
  <c r="C72" i="3"/>
  <c r="B72" i="3"/>
  <c r="H71" i="3"/>
  <c r="G71" i="3"/>
  <c r="C71" i="3"/>
  <c r="B71" i="3"/>
  <c r="H70" i="3"/>
  <c r="G70" i="3"/>
  <c r="C70" i="3"/>
  <c r="B70" i="3"/>
  <c r="H69" i="3"/>
  <c r="G69" i="3"/>
  <c r="C69" i="3"/>
  <c r="B69" i="3"/>
  <c r="H68" i="3"/>
  <c r="G68" i="3"/>
  <c r="C68" i="3"/>
  <c r="B68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D50" i="3"/>
  <c r="I49" i="3"/>
  <c r="D49" i="3"/>
  <c r="I48" i="3"/>
  <c r="D48" i="3"/>
  <c r="I47" i="3"/>
  <c r="D47" i="3"/>
  <c r="I46" i="3"/>
  <c r="D46" i="3"/>
  <c r="I45" i="3"/>
  <c r="D45" i="3"/>
  <c r="I44" i="3"/>
  <c r="D44" i="3"/>
  <c r="I43" i="3"/>
  <c r="D43" i="3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/>
  <c r="I32" i="3"/>
  <c r="D32" i="3"/>
  <c r="I31" i="3"/>
  <c r="D31" i="3"/>
  <c r="I30" i="3"/>
  <c r="D30" i="3"/>
  <c r="I29" i="3"/>
  <c r="D29" i="3"/>
  <c r="I28" i="3"/>
  <c r="D28" i="3"/>
  <c r="I27" i="3"/>
  <c r="D27" i="3"/>
  <c r="D90" i="3" s="1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D82" i="3" s="1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3" i="3"/>
  <c r="D3" i="3"/>
  <c r="H96" i="2"/>
  <c r="G96" i="2"/>
  <c r="C96" i="2"/>
  <c r="B96" i="2"/>
  <c r="H95" i="2"/>
  <c r="G95" i="2"/>
  <c r="C95" i="2"/>
  <c r="B95" i="2"/>
  <c r="H94" i="2"/>
  <c r="G94" i="2"/>
  <c r="C94" i="2"/>
  <c r="B94" i="2"/>
  <c r="H93" i="2"/>
  <c r="G93" i="2"/>
  <c r="C93" i="2"/>
  <c r="B93" i="2"/>
  <c r="H92" i="2"/>
  <c r="G92" i="2"/>
  <c r="C92" i="2"/>
  <c r="B92" i="2"/>
  <c r="H90" i="2"/>
  <c r="G90" i="2"/>
  <c r="C90" i="2"/>
  <c r="B90" i="2"/>
  <c r="H89" i="2"/>
  <c r="G89" i="2"/>
  <c r="C89" i="2"/>
  <c r="B89" i="2"/>
  <c r="H88" i="2"/>
  <c r="G88" i="2"/>
  <c r="C88" i="2"/>
  <c r="B88" i="2"/>
  <c r="H87" i="2"/>
  <c r="G87" i="2"/>
  <c r="C87" i="2"/>
  <c r="B87" i="2"/>
  <c r="H86" i="2"/>
  <c r="G86" i="2"/>
  <c r="C86" i="2"/>
  <c r="B86" i="2"/>
  <c r="H84" i="2"/>
  <c r="G84" i="2"/>
  <c r="C84" i="2"/>
  <c r="B84" i="2"/>
  <c r="H83" i="2"/>
  <c r="G83" i="2"/>
  <c r="C83" i="2"/>
  <c r="B83" i="2"/>
  <c r="H82" i="2"/>
  <c r="G82" i="2"/>
  <c r="J82" i="2" s="1"/>
  <c r="C82" i="2"/>
  <c r="B82" i="2"/>
  <c r="H81" i="2"/>
  <c r="G81" i="2"/>
  <c r="C81" i="2"/>
  <c r="B81" i="2"/>
  <c r="H80" i="2"/>
  <c r="G80" i="2"/>
  <c r="C80" i="2"/>
  <c r="B80" i="2"/>
  <c r="I78" i="2"/>
  <c r="H78" i="2"/>
  <c r="G78" i="2"/>
  <c r="C78" i="2"/>
  <c r="B78" i="2"/>
  <c r="H77" i="2"/>
  <c r="G77" i="2"/>
  <c r="C77" i="2"/>
  <c r="B77" i="2"/>
  <c r="H76" i="2"/>
  <c r="G76" i="2"/>
  <c r="C76" i="2"/>
  <c r="E76" i="2" s="1"/>
  <c r="B76" i="2"/>
  <c r="H75" i="2"/>
  <c r="G75" i="2"/>
  <c r="C75" i="2"/>
  <c r="B75" i="2"/>
  <c r="H74" i="2"/>
  <c r="G74" i="2"/>
  <c r="C74" i="2"/>
  <c r="B74" i="2"/>
  <c r="H72" i="2"/>
  <c r="G72" i="2"/>
  <c r="C72" i="2"/>
  <c r="B72" i="2"/>
  <c r="H71" i="2"/>
  <c r="G71" i="2"/>
  <c r="C71" i="2"/>
  <c r="B71" i="2"/>
  <c r="H70" i="2"/>
  <c r="G70" i="2"/>
  <c r="C70" i="2"/>
  <c r="B70" i="2"/>
  <c r="H69" i="2"/>
  <c r="G69" i="2"/>
  <c r="C69" i="2"/>
  <c r="B69" i="2"/>
  <c r="H68" i="2"/>
  <c r="G68" i="2"/>
  <c r="C68" i="2"/>
  <c r="B68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I83" i="2" s="1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  <c r="C68" i="1"/>
  <c r="C69" i="1"/>
  <c r="C70" i="1"/>
  <c r="C71" i="1"/>
  <c r="C72" i="1"/>
  <c r="B72" i="1"/>
  <c r="B71" i="1"/>
  <c r="B70" i="1"/>
  <c r="B69" i="1"/>
  <c r="B68" i="1"/>
  <c r="C74" i="1"/>
  <c r="C75" i="1"/>
  <c r="C76" i="1"/>
  <c r="C77" i="1"/>
  <c r="C78" i="1"/>
  <c r="B78" i="1"/>
  <c r="B77" i="1"/>
  <c r="B76" i="1"/>
  <c r="B75" i="1"/>
  <c r="B74" i="1"/>
  <c r="C80" i="1"/>
  <c r="C81" i="1"/>
  <c r="C82" i="1"/>
  <c r="C83" i="1"/>
  <c r="C84" i="1"/>
  <c r="B84" i="1"/>
  <c r="B83" i="1"/>
  <c r="B82" i="1"/>
  <c r="B81" i="1"/>
  <c r="B80" i="1"/>
  <c r="C86" i="1"/>
  <c r="C87" i="1"/>
  <c r="C88" i="1"/>
  <c r="C89" i="1"/>
  <c r="C90" i="1"/>
  <c r="B90" i="1"/>
  <c r="B89" i="1"/>
  <c r="B88" i="1"/>
  <c r="B87" i="1"/>
  <c r="B86" i="1"/>
  <c r="C92" i="1"/>
  <c r="C93" i="1"/>
  <c r="C94" i="1"/>
  <c r="C95" i="1"/>
  <c r="C96" i="1"/>
  <c r="B96" i="1"/>
  <c r="B95" i="1"/>
  <c r="E95" i="1" s="1"/>
  <c r="B94" i="1"/>
  <c r="B93" i="1"/>
  <c r="B92" i="1"/>
  <c r="H92" i="1"/>
  <c r="H93" i="1"/>
  <c r="H94" i="1"/>
  <c r="H95" i="1"/>
  <c r="H96" i="1"/>
  <c r="G96" i="1"/>
  <c r="G95" i="1"/>
  <c r="G94" i="1"/>
  <c r="J94" i="1" s="1"/>
  <c r="G93" i="1"/>
  <c r="G92" i="1"/>
  <c r="H80" i="1"/>
  <c r="H81" i="1"/>
  <c r="H82" i="1"/>
  <c r="H83" i="1"/>
  <c r="H84" i="1"/>
  <c r="H74" i="1"/>
  <c r="H75" i="1"/>
  <c r="H76" i="1"/>
  <c r="H77" i="1"/>
  <c r="H78" i="1"/>
  <c r="I78" i="1"/>
  <c r="H68" i="1"/>
  <c r="H69" i="1"/>
  <c r="H70" i="1"/>
  <c r="H71" i="1"/>
  <c r="H72" i="1"/>
  <c r="G77" i="1"/>
  <c r="G76" i="1"/>
  <c r="G75" i="1"/>
  <c r="G74" i="1"/>
  <c r="G72" i="1"/>
  <c r="G71" i="1"/>
  <c r="G70" i="1"/>
  <c r="G68" i="1"/>
  <c r="G69" i="1"/>
  <c r="H86" i="1"/>
  <c r="H87" i="1"/>
  <c r="H88" i="1"/>
  <c r="H89" i="1"/>
  <c r="H90" i="1"/>
  <c r="G90" i="1"/>
  <c r="G89" i="1"/>
  <c r="G88" i="1"/>
  <c r="G87" i="1"/>
  <c r="G86" i="1"/>
  <c r="G84" i="1"/>
  <c r="G83" i="1"/>
  <c r="G82" i="1"/>
  <c r="G81" i="1"/>
  <c r="G80" i="1"/>
  <c r="G78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E70" i="8" l="1"/>
  <c r="E95" i="8"/>
  <c r="E94" i="8"/>
  <c r="E77" i="8"/>
  <c r="E89" i="8"/>
  <c r="E76" i="8"/>
  <c r="J71" i="8"/>
  <c r="I87" i="8"/>
  <c r="J70" i="8"/>
  <c r="J83" i="8"/>
  <c r="I88" i="8"/>
  <c r="J77" i="8"/>
  <c r="I70" i="8"/>
  <c r="J88" i="8"/>
  <c r="I68" i="8"/>
  <c r="I80" i="8"/>
  <c r="J89" i="8"/>
  <c r="I96" i="8"/>
  <c r="I77" i="8"/>
  <c r="E71" i="8"/>
  <c r="E82" i="8"/>
  <c r="D69" i="8"/>
  <c r="D82" i="8"/>
  <c r="D90" i="8"/>
  <c r="D93" i="8"/>
  <c r="E83" i="8"/>
  <c r="D68" i="8"/>
  <c r="D70" i="8"/>
  <c r="I71" i="8"/>
  <c r="I82" i="8"/>
  <c r="D84" i="8"/>
  <c r="D87" i="8"/>
  <c r="D95" i="8"/>
  <c r="I74" i="8"/>
  <c r="I90" i="8"/>
  <c r="I93" i="8"/>
  <c r="I76" i="8"/>
  <c r="D78" i="8"/>
  <c r="D81" i="8"/>
  <c r="D89" i="8"/>
  <c r="I84" i="8"/>
  <c r="D72" i="8"/>
  <c r="D75" i="8"/>
  <c r="D83" i="8"/>
  <c r="D92" i="8"/>
  <c r="D94" i="8"/>
  <c r="I95" i="8"/>
  <c r="I81" i="8"/>
  <c r="D77" i="8"/>
  <c r="D86" i="8"/>
  <c r="D88" i="8"/>
  <c r="I89" i="8"/>
  <c r="I72" i="8"/>
  <c r="I75" i="8"/>
  <c r="I92" i="8"/>
  <c r="D71" i="8"/>
  <c r="D80" i="8"/>
  <c r="I83" i="8"/>
  <c r="I94" i="8"/>
  <c r="D96" i="8"/>
  <c r="I69" i="8"/>
  <c r="I86" i="8"/>
  <c r="D74" i="8"/>
  <c r="D76" i="8"/>
  <c r="D93" i="3"/>
  <c r="I77" i="6"/>
  <c r="D76" i="6"/>
  <c r="E82" i="6"/>
  <c r="D90" i="6"/>
  <c r="I88" i="6"/>
  <c r="J88" i="6"/>
  <c r="J89" i="6"/>
  <c r="E88" i="6"/>
  <c r="E89" i="6"/>
  <c r="D82" i="6"/>
  <c r="I80" i="6"/>
  <c r="J82" i="6"/>
  <c r="E83" i="6"/>
  <c r="E77" i="6"/>
  <c r="J70" i="6"/>
  <c r="J77" i="6"/>
  <c r="J71" i="6"/>
  <c r="E70" i="6"/>
  <c r="E76" i="6"/>
  <c r="I70" i="6"/>
  <c r="J76" i="6"/>
  <c r="E71" i="6"/>
  <c r="D68" i="6"/>
  <c r="D70" i="6"/>
  <c r="I71" i="6"/>
  <c r="I82" i="6"/>
  <c r="D84" i="6"/>
  <c r="D87" i="6"/>
  <c r="D95" i="6"/>
  <c r="I74" i="6"/>
  <c r="I90" i="6"/>
  <c r="I93" i="6"/>
  <c r="I76" i="6"/>
  <c r="D78" i="6"/>
  <c r="D81" i="6"/>
  <c r="D89" i="6"/>
  <c r="I68" i="6"/>
  <c r="I84" i="6"/>
  <c r="I87" i="6"/>
  <c r="D72" i="6"/>
  <c r="D75" i="6"/>
  <c r="D83" i="6"/>
  <c r="D92" i="6"/>
  <c r="D94" i="6"/>
  <c r="I95" i="6"/>
  <c r="I81" i="6"/>
  <c r="D86" i="6"/>
  <c r="D88" i="6"/>
  <c r="I89" i="6"/>
  <c r="D77" i="6"/>
  <c r="I72" i="6"/>
  <c r="I75" i="6"/>
  <c r="I92" i="6"/>
  <c r="D71" i="6"/>
  <c r="D80" i="6"/>
  <c r="I83" i="6"/>
  <c r="I94" i="6"/>
  <c r="D96" i="6"/>
  <c r="I69" i="6"/>
  <c r="I86" i="6"/>
  <c r="D69" i="6"/>
  <c r="D74" i="6"/>
  <c r="D93" i="4"/>
  <c r="E95" i="4"/>
  <c r="J94" i="4"/>
  <c r="E94" i="4"/>
  <c r="D90" i="4"/>
  <c r="J88" i="4"/>
  <c r="E89" i="4"/>
  <c r="E70" i="4"/>
  <c r="J89" i="4"/>
  <c r="E88" i="4"/>
  <c r="I77" i="4"/>
  <c r="I80" i="4"/>
  <c r="J95" i="4"/>
  <c r="I88" i="4"/>
  <c r="I70" i="4"/>
  <c r="J71" i="4"/>
  <c r="J82" i="4"/>
  <c r="J83" i="4"/>
  <c r="J70" i="4"/>
  <c r="J77" i="4"/>
  <c r="I89" i="4"/>
  <c r="I96" i="4"/>
  <c r="J76" i="4"/>
  <c r="D76" i="4"/>
  <c r="D82" i="4"/>
  <c r="E71" i="4"/>
  <c r="E82" i="4"/>
  <c r="E76" i="4"/>
  <c r="E83" i="4"/>
  <c r="D68" i="4"/>
  <c r="D70" i="4"/>
  <c r="I71" i="4"/>
  <c r="I82" i="4"/>
  <c r="D84" i="4"/>
  <c r="D87" i="4"/>
  <c r="D95" i="4"/>
  <c r="I74" i="4"/>
  <c r="I90" i="4"/>
  <c r="I93" i="4"/>
  <c r="I76" i="4"/>
  <c r="D78" i="4"/>
  <c r="D81" i="4"/>
  <c r="D89" i="4"/>
  <c r="I68" i="4"/>
  <c r="I84" i="4"/>
  <c r="I87" i="4"/>
  <c r="D72" i="4"/>
  <c r="D75" i="4"/>
  <c r="D83" i="4"/>
  <c r="D92" i="4"/>
  <c r="D94" i="4"/>
  <c r="I95" i="4"/>
  <c r="I81" i="4"/>
  <c r="D77" i="4"/>
  <c r="D86" i="4"/>
  <c r="D88" i="4"/>
  <c r="I72" i="4"/>
  <c r="I75" i="4"/>
  <c r="I92" i="4"/>
  <c r="D69" i="4"/>
  <c r="D71" i="4"/>
  <c r="D80" i="4"/>
  <c r="I83" i="4"/>
  <c r="I94" i="4"/>
  <c r="D96" i="4"/>
  <c r="I69" i="4"/>
  <c r="I86" i="4"/>
  <c r="D74" i="4"/>
  <c r="I83" i="3"/>
  <c r="I96" i="3"/>
  <c r="I77" i="3"/>
  <c r="J77" i="3"/>
  <c r="I88" i="3"/>
  <c r="J71" i="3"/>
  <c r="J83" i="3"/>
  <c r="J94" i="3"/>
  <c r="J76" i="3"/>
  <c r="J70" i="3"/>
  <c r="J95" i="3"/>
  <c r="J89" i="3"/>
  <c r="D76" i="3"/>
  <c r="E76" i="3"/>
  <c r="E89" i="3"/>
  <c r="E77" i="3"/>
  <c r="E94" i="3"/>
  <c r="E71" i="3"/>
  <c r="E88" i="3"/>
  <c r="E95" i="3"/>
  <c r="E82" i="3"/>
  <c r="E70" i="3"/>
  <c r="I80" i="3"/>
  <c r="D68" i="3"/>
  <c r="D70" i="3"/>
  <c r="I71" i="3"/>
  <c r="I82" i="3"/>
  <c r="D84" i="3"/>
  <c r="D87" i="3"/>
  <c r="D95" i="3"/>
  <c r="I74" i="3"/>
  <c r="I90" i="3"/>
  <c r="I93" i="3"/>
  <c r="I76" i="3"/>
  <c r="D78" i="3"/>
  <c r="D81" i="3"/>
  <c r="D89" i="3"/>
  <c r="I84" i="3"/>
  <c r="I87" i="3"/>
  <c r="I68" i="3"/>
  <c r="I70" i="3"/>
  <c r="D72" i="3"/>
  <c r="D75" i="3"/>
  <c r="D83" i="3"/>
  <c r="D92" i="3"/>
  <c r="D94" i="3"/>
  <c r="I95" i="3"/>
  <c r="I81" i="3"/>
  <c r="D69" i="3"/>
  <c r="D77" i="3"/>
  <c r="D86" i="3"/>
  <c r="D88" i="3"/>
  <c r="I89" i="3"/>
  <c r="I72" i="3"/>
  <c r="I75" i="3"/>
  <c r="I92" i="3"/>
  <c r="D71" i="3"/>
  <c r="D80" i="3"/>
  <c r="I94" i="3"/>
  <c r="D96" i="3"/>
  <c r="I69" i="3"/>
  <c r="I86" i="3"/>
  <c r="D74" i="3"/>
  <c r="E94" i="2"/>
  <c r="I96" i="2"/>
  <c r="D76" i="2"/>
  <c r="D82" i="2"/>
  <c r="D90" i="2"/>
  <c r="I77" i="2"/>
  <c r="J83" i="2"/>
  <c r="J88" i="2"/>
  <c r="I80" i="2"/>
  <c r="E88" i="2"/>
  <c r="D70" i="2"/>
  <c r="J94" i="2"/>
  <c r="J95" i="2"/>
  <c r="E95" i="2"/>
  <c r="D93" i="2"/>
  <c r="E89" i="2"/>
  <c r="I88" i="2"/>
  <c r="J70" i="2"/>
  <c r="J89" i="2"/>
  <c r="E82" i="2"/>
  <c r="E83" i="2"/>
  <c r="J77" i="2"/>
  <c r="D68" i="2"/>
  <c r="J71" i="2"/>
  <c r="J76" i="2"/>
  <c r="E70" i="2"/>
  <c r="E77" i="2"/>
  <c r="E71" i="2"/>
  <c r="I71" i="2"/>
  <c r="I82" i="2"/>
  <c r="D84" i="2"/>
  <c r="D87" i="2"/>
  <c r="D95" i="2"/>
  <c r="I74" i="2"/>
  <c r="I90" i="2"/>
  <c r="I93" i="2"/>
  <c r="I76" i="2"/>
  <c r="D78" i="2"/>
  <c r="D81" i="2"/>
  <c r="D89" i="2"/>
  <c r="I68" i="2"/>
  <c r="I84" i="2"/>
  <c r="I87" i="2"/>
  <c r="I70" i="2"/>
  <c r="D75" i="2"/>
  <c r="D83" i="2"/>
  <c r="D92" i="2"/>
  <c r="D94" i="2"/>
  <c r="I95" i="2"/>
  <c r="D72" i="2"/>
  <c r="I81" i="2"/>
  <c r="D69" i="2"/>
  <c r="D77" i="2"/>
  <c r="D86" i="2"/>
  <c r="D88" i="2"/>
  <c r="I89" i="2"/>
  <c r="I72" i="2"/>
  <c r="I75" i="2"/>
  <c r="I92" i="2"/>
  <c r="D71" i="2"/>
  <c r="D80" i="2"/>
  <c r="I94" i="2"/>
  <c r="D96" i="2"/>
  <c r="I69" i="2"/>
  <c r="I86" i="2"/>
  <c r="D74" i="2"/>
  <c r="E88" i="1"/>
  <c r="E76" i="1"/>
  <c r="D96" i="1"/>
  <c r="I92" i="1"/>
  <c r="J95" i="1"/>
  <c r="I94" i="1"/>
  <c r="I96" i="1"/>
  <c r="I93" i="1"/>
  <c r="I95" i="1"/>
  <c r="D95" i="1"/>
  <c r="E94" i="1"/>
  <c r="D93" i="1"/>
  <c r="D94" i="1"/>
  <c r="D92" i="1"/>
  <c r="D89" i="1"/>
  <c r="D88" i="1"/>
  <c r="D87" i="1"/>
  <c r="I88" i="1"/>
  <c r="I90" i="1"/>
  <c r="I89" i="1"/>
  <c r="I87" i="1"/>
  <c r="I86" i="1"/>
  <c r="J88" i="1"/>
  <c r="J89" i="1"/>
  <c r="D86" i="1"/>
  <c r="D90" i="1"/>
  <c r="I83" i="1"/>
  <c r="D81" i="1"/>
  <c r="D82" i="1"/>
  <c r="I84" i="1"/>
  <c r="E82" i="1"/>
  <c r="I80" i="1"/>
  <c r="I81" i="1"/>
  <c r="I82" i="1"/>
  <c r="D80" i="1"/>
  <c r="D84" i="1"/>
  <c r="D83" i="1"/>
  <c r="E83" i="1"/>
  <c r="I77" i="1"/>
  <c r="J76" i="1"/>
  <c r="I75" i="1"/>
  <c r="I74" i="1"/>
  <c r="I70" i="1"/>
  <c r="I71" i="1"/>
  <c r="I76" i="1"/>
  <c r="I69" i="1"/>
  <c r="I68" i="1"/>
  <c r="J70" i="1"/>
  <c r="I72" i="1"/>
  <c r="D78" i="1"/>
  <c r="D71" i="1"/>
  <c r="D74" i="1"/>
  <c r="D77" i="1"/>
  <c r="D72" i="1"/>
  <c r="D76" i="1"/>
  <c r="D75" i="1"/>
  <c r="D70" i="1"/>
  <c r="D69" i="1"/>
  <c r="D68" i="1"/>
  <c r="E71" i="1"/>
  <c r="J77" i="1"/>
  <c r="J71" i="1"/>
  <c r="J83" i="1"/>
  <c r="J82" i="1"/>
  <c r="E89" i="1"/>
  <c r="E70" i="1"/>
  <c r="E77" i="1"/>
  <c r="F3" i="10" l="1"/>
  <c r="F4" i="10"/>
  <c r="F8" i="10"/>
  <c r="F9" i="10"/>
</calcChain>
</file>

<file path=xl/sharedStrings.xml><?xml version="1.0" encoding="utf-8"?>
<sst xmlns="http://schemas.openxmlformats.org/spreadsheetml/2006/main" count="436" uniqueCount="22">
  <si>
    <t>is_literal</t>
  </si>
  <si>
    <t>master</t>
  </si>
  <si>
    <t>Symfony</t>
  </si>
  <si>
    <t>difference</t>
  </si>
  <si>
    <t>AVG</t>
  </si>
  <si>
    <t>MEDIAN</t>
  </si>
  <si>
    <t>STD DEV</t>
  </si>
  <si>
    <t>run</t>
  </si>
  <si>
    <t>MIN</t>
  </si>
  <si>
    <t>MAX</t>
  </si>
  <si>
    <t>concat</t>
  </si>
  <si>
    <t>Run 1</t>
  </si>
  <si>
    <t>Summary</t>
  </si>
  <si>
    <t>Run 2</t>
  </si>
  <si>
    <t>Run 3</t>
  </si>
  <si>
    <t>Run 4</t>
  </si>
  <si>
    <t>average diff</t>
  </si>
  <si>
    <t>median diff</t>
  </si>
  <si>
    <t>1st bench</t>
  </si>
  <si>
    <t>2nd bench</t>
  </si>
  <si>
    <t>3rd bench</t>
  </si>
  <si>
    <t>4th 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</si>
</sst>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3" fillId="0" borderId="1" xfId="0" applyNumberFormat="1" applyFont="1" applyBorder="1"/>
    <xf numFmtId="10" fontId="3" fillId="0" borderId="1" xfId="1" applyNumberFormat="1" applyFont="1" applyBorder="1"/>
    <xf numFmtId="165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0" fillId="0" borderId="1" xfId="0" applyNumberFormat="1" applyBorder="1"/>
    <xf numFmtId="166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6" fillId="0" borderId="0" xfId="1" applyNumberFormat="1" applyFont="1"/>
    <xf numFmtId="10" fontId="5" fillId="0" borderId="0" xfId="1" applyNumberFormat="1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2" fillId="0" borderId="1" xfId="0" applyFont="1" applyBorder="1"/>
    <xf numFmtId="10" fontId="1" fillId="0" borderId="1" xfId="1" applyNumberFormat="1" applyFont="1" applyBorder="1"/>
    <xf numFmtId="10" fontId="5" fillId="0" borderId="1" xfId="0" applyNumberFormat="1" applyFont="1" applyBorder="1"/>
    <xf numFmtId="0" fontId="8" fillId="0" borderId="1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FA1A-C013-C941-9EEA-032C32478079}">
  <dimension ref="A1:J96"/>
  <sheetViews>
    <sheetView topLeftCell="A67" zoomScale="150" zoomScaleNormal="150" workbookViewId="0">
      <selection activeCell="K73" sqref="K73"/>
    </sheetView>
  </sheetViews>
  <sheetFormatPr baseColWidth="10" defaultRowHeight="16" x14ac:dyDescent="0.2"/>
  <cols>
    <col min="1" max="1" width="9.6640625" style="3" customWidth="1"/>
    <col min="2" max="2" width="11.1640625" customWidth="1"/>
    <col min="3" max="3" width="10.33203125" customWidth="1"/>
    <col min="7" max="7" width="11.1640625" customWidth="1"/>
    <col min="8" max="8" width="10.5" customWidth="1"/>
  </cols>
  <sheetData>
    <row r="1" spans="1:9" x14ac:dyDescent="0.2">
      <c r="A1" s="14" t="s">
        <v>2</v>
      </c>
      <c r="B1" s="14"/>
      <c r="C1" s="14"/>
      <c r="D1" s="14"/>
      <c r="F1" s="14" t="s">
        <v>10</v>
      </c>
      <c r="G1" s="14"/>
      <c r="H1" s="14"/>
      <c r="I1" s="14"/>
    </row>
    <row r="2" spans="1:9" x14ac:dyDescent="0.2">
      <c r="A2" s="4" t="s">
        <v>7</v>
      </c>
      <c r="B2" s="5" t="s">
        <v>1</v>
      </c>
      <c r="C2" s="5" t="s">
        <v>0</v>
      </c>
      <c r="D2" s="5" t="s">
        <v>3</v>
      </c>
      <c r="F2" s="4" t="s">
        <v>7</v>
      </c>
      <c r="G2" s="5" t="s">
        <v>1</v>
      </c>
      <c r="H2" s="5" t="s">
        <v>0</v>
      </c>
      <c r="I2" s="5" t="s">
        <v>3</v>
      </c>
    </row>
    <row r="3" spans="1:9" x14ac:dyDescent="0.2">
      <c r="A3" s="4">
        <v>1</v>
      </c>
      <c r="B3" s="8">
        <v>5.8761700000000001</v>
      </c>
      <c r="C3" s="8">
        <v>5.8714849999999998</v>
      </c>
      <c r="D3" s="7">
        <f>1-(B3/C3)</f>
        <v>-7.979242048647972E-4</v>
      </c>
      <c r="F3" s="4">
        <v>1</v>
      </c>
      <c r="G3" s="6">
        <v>0.63500000000000001</v>
      </c>
      <c r="H3" s="6">
        <v>0.64300000000000002</v>
      </c>
      <c r="I3" s="7">
        <f t="shared" ref="I3:I18" si="0">1-(G3/H3)</f>
        <v>1.244167962674958E-2</v>
      </c>
    </row>
    <row r="4" spans="1:9" x14ac:dyDescent="0.2">
      <c r="A4" s="4">
        <v>1</v>
      </c>
      <c r="B4" s="8">
        <v>5.8858040000000003</v>
      </c>
      <c r="C4" s="8">
        <v>5.9230169999999998</v>
      </c>
      <c r="D4" s="7">
        <f t="shared" ref="D4:D50" si="1">1-(B4/C4)</f>
        <v>6.2827778478433682E-3</v>
      </c>
      <c r="F4" s="4">
        <v>1</v>
      </c>
      <c r="G4" s="6">
        <v>0.629</v>
      </c>
      <c r="H4" s="6">
        <v>0.64200000000000002</v>
      </c>
      <c r="I4" s="7">
        <f t="shared" si="0"/>
        <v>2.0249221183800681E-2</v>
      </c>
    </row>
    <row r="5" spans="1:9" x14ac:dyDescent="0.2">
      <c r="A5" s="4">
        <v>1</v>
      </c>
      <c r="B5" s="8">
        <v>5.8578409999999996</v>
      </c>
      <c r="C5" s="8">
        <v>5.9383400000000002</v>
      </c>
      <c r="D5" s="7">
        <f t="shared" si="1"/>
        <v>1.3555808525614998E-2</v>
      </c>
      <c r="F5" s="4">
        <v>1</v>
      </c>
      <c r="G5" s="6">
        <v>0.63</v>
      </c>
      <c r="H5" s="6">
        <v>0.64400000000000002</v>
      </c>
      <c r="I5" s="7">
        <f t="shared" si="0"/>
        <v>2.1739130434782594E-2</v>
      </c>
    </row>
    <row r="6" spans="1:9" x14ac:dyDescent="0.2">
      <c r="A6" s="4">
        <v>1</v>
      </c>
      <c r="B6" s="8">
        <v>5.8942949999999996</v>
      </c>
      <c r="C6" s="8">
        <v>5.8659509999999999</v>
      </c>
      <c r="D6" s="7">
        <f t="shared" si="1"/>
        <v>-4.831953079730722E-3</v>
      </c>
      <c r="F6" s="4">
        <v>1</v>
      </c>
      <c r="G6" s="6">
        <v>0.629</v>
      </c>
      <c r="H6" s="6">
        <v>0.64100000000000001</v>
      </c>
      <c r="I6" s="7">
        <f t="shared" si="0"/>
        <v>1.8720748829953227E-2</v>
      </c>
    </row>
    <row r="7" spans="1:9" x14ac:dyDescent="0.2">
      <c r="A7" s="4">
        <v>1</v>
      </c>
      <c r="B7" s="8">
        <v>5.8751620000000004</v>
      </c>
      <c r="C7" s="8">
        <v>5.8719869999999998</v>
      </c>
      <c r="D7" s="7">
        <f t="shared" si="1"/>
        <v>-5.4070283193752289E-4</v>
      </c>
      <c r="F7" s="4">
        <v>1</v>
      </c>
      <c r="G7" s="6">
        <v>0.629</v>
      </c>
      <c r="H7" s="6">
        <v>0.64100000000000001</v>
      </c>
      <c r="I7" s="7">
        <f t="shared" si="0"/>
        <v>1.8720748829953227E-2</v>
      </c>
    </row>
    <row r="8" spans="1:9" x14ac:dyDescent="0.2">
      <c r="A8" s="4">
        <v>1</v>
      </c>
      <c r="B8" s="8">
        <v>5.8858449999999998</v>
      </c>
      <c r="C8" s="8">
        <v>5.8901250000000003</v>
      </c>
      <c r="D8" s="7">
        <f t="shared" si="1"/>
        <v>7.2663992699650848E-4</v>
      </c>
      <c r="F8" s="4">
        <v>1</v>
      </c>
      <c r="G8" s="6">
        <v>0.627</v>
      </c>
      <c r="H8" s="6">
        <v>0.64200000000000002</v>
      </c>
      <c r="I8" s="7">
        <f t="shared" si="0"/>
        <v>2.3364485981308469E-2</v>
      </c>
    </row>
    <row r="9" spans="1:9" x14ac:dyDescent="0.2">
      <c r="A9" s="4">
        <v>1</v>
      </c>
      <c r="B9" s="8">
        <v>5.8844500000000002</v>
      </c>
      <c r="C9" s="8">
        <v>5.8714029999999999</v>
      </c>
      <c r="D9" s="7">
        <f t="shared" si="1"/>
        <v>-2.2221264661956841E-3</v>
      </c>
      <c r="F9" s="4">
        <v>1</v>
      </c>
      <c r="G9" s="6">
        <v>0.628</v>
      </c>
      <c r="H9" s="6">
        <v>0.64100000000000001</v>
      </c>
      <c r="I9" s="7">
        <f t="shared" si="0"/>
        <v>2.0280811232449292E-2</v>
      </c>
    </row>
    <row r="10" spans="1:9" x14ac:dyDescent="0.2">
      <c r="A10" s="4">
        <v>1</v>
      </c>
      <c r="B10" s="8">
        <v>5.8782829999999997</v>
      </c>
      <c r="C10" s="8">
        <v>5.8708070000000001</v>
      </c>
      <c r="D10" s="7">
        <f t="shared" si="1"/>
        <v>-1.2734194804904231E-3</v>
      </c>
      <c r="F10" s="4">
        <v>1</v>
      </c>
      <c r="G10" s="6">
        <v>0.628</v>
      </c>
      <c r="H10" s="6">
        <v>0.64100000000000001</v>
      </c>
      <c r="I10" s="7">
        <f t="shared" si="0"/>
        <v>2.0280811232449292E-2</v>
      </c>
    </row>
    <row r="11" spans="1:9" x14ac:dyDescent="0.2">
      <c r="A11" s="4">
        <v>1</v>
      </c>
      <c r="B11" s="8">
        <v>5.8626310000000004</v>
      </c>
      <c r="C11" s="8">
        <v>5.8790370000000003</v>
      </c>
      <c r="D11" s="7">
        <f t="shared" si="1"/>
        <v>2.7905930852281102E-3</v>
      </c>
      <c r="F11" s="4">
        <v>1</v>
      </c>
      <c r="G11" s="6">
        <v>0.628</v>
      </c>
      <c r="H11" s="6">
        <v>0.64100000000000001</v>
      </c>
      <c r="I11" s="7">
        <f t="shared" si="0"/>
        <v>2.0280811232449292E-2</v>
      </c>
    </row>
    <row r="12" spans="1:9" x14ac:dyDescent="0.2">
      <c r="A12" s="4">
        <v>1</v>
      </c>
      <c r="B12" s="8">
        <v>5.8672170000000001</v>
      </c>
      <c r="C12" s="8">
        <v>5.8779009999999996</v>
      </c>
      <c r="D12" s="7">
        <f t="shared" si="1"/>
        <v>1.817655656330297E-3</v>
      </c>
      <c r="F12" s="4">
        <v>1</v>
      </c>
      <c r="G12" s="6">
        <v>0.628</v>
      </c>
      <c r="H12" s="6">
        <v>0.64</v>
      </c>
      <c r="I12" s="7">
        <f t="shared" si="0"/>
        <v>1.8750000000000044E-2</v>
      </c>
    </row>
    <row r="13" spans="1:9" x14ac:dyDescent="0.2">
      <c r="A13" s="4">
        <v>1</v>
      </c>
      <c r="B13" s="8">
        <v>5.8599589999999999</v>
      </c>
      <c r="C13" s="8">
        <v>5.8790649999999998</v>
      </c>
      <c r="D13" s="7">
        <f t="shared" si="1"/>
        <v>3.2498364961094373E-3</v>
      </c>
      <c r="F13" s="4">
        <v>1</v>
      </c>
      <c r="G13" s="6">
        <v>0.627</v>
      </c>
      <c r="H13" s="6">
        <v>0.64100000000000001</v>
      </c>
      <c r="I13" s="7">
        <f t="shared" si="0"/>
        <v>2.1840873634945468E-2</v>
      </c>
    </row>
    <row r="14" spans="1:9" x14ac:dyDescent="0.2">
      <c r="A14" s="4">
        <v>1</v>
      </c>
      <c r="B14" s="8">
        <v>5.8643729999999996</v>
      </c>
      <c r="C14" s="8">
        <v>5.8756779999999997</v>
      </c>
      <c r="D14" s="7">
        <f t="shared" si="1"/>
        <v>1.9240332775213309E-3</v>
      </c>
      <c r="F14" s="4">
        <v>1</v>
      </c>
      <c r="G14" s="6">
        <v>0.63</v>
      </c>
      <c r="H14" s="6">
        <v>0.64100000000000001</v>
      </c>
      <c r="I14" s="7">
        <f t="shared" si="0"/>
        <v>1.7160686427457161E-2</v>
      </c>
    </row>
    <row r="15" spans="1:9" x14ac:dyDescent="0.2">
      <c r="A15" s="4">
        <v>2</v>
      </c>
      <c r="B15" s="8">
        <v>5.5948900000000004</v>
      </c>
      <c r="C15" s="8">
        <v>5.6059749999999999</v>
      </c>
      <c r="D15" s="7">
        <f t="shared" si="1"/>
        <v>1.9773545190622244E-3</v>
      </c>
      <c r="F15" s="4">
        <v>1</v>
      </c>
      <c r="G15" s="6">
        <v>0.628</v>
      </c>
      <c r="H15" s="6">
        <v>0.64100000000000001</v>
      </c>
      <c r="I15" s="7">
        <f t="shared" si="0"/>
        <v>2.0280811232449292E-2</v>
      </c>
    </row>
    <row r="16" spans="1:9" x14ac:dyDescent="0.2">
      <c r="A16" s="4">
        <v>2</v>
      </c>
      <c r="B16" s="8">
        <v>5.5968299999999997</v>
      </c>
      <c r="C16" s="8">
        <v>5.606503</v>
      </c>
      <c r="D16" s="7">
        <f t="shared" si="1"/>
        <v>1.7253179031564425E-3</v>
      </c>
      <c r="F16" s="4">
        <v>1</v>
      </c>
      <c r="G16" s="6">
        <v>0.628</v>
      </c>
      <c r="H16" s="6">
        <v>0.64200000000000002</v>
      </c>
      <c r="I16" s="7">
        <f t="shared" si="0"/>
        <v>2.180685358255452E-2</v>
      </c>
    </row>
    <row r="17" spans="1:9" x14ac:dyDescent="0.2">
      <c r="A17" s="4">
        <v>2</v>
      </c>
      <c r="B17" s="8">
        <v>5.5861590000000003</v>
      </c>
      <c r="C17" s="8">
        <v>5.5929989999999998</v>
      </c>
      <c r="D17" s="7">
        <f t="shared" si="1"/>
        <v>1.222957486672116E-3</v>
      </c>
      <c r="F17" s="4">
        <v>1</v>
      </c>
      <c r="G17" s="6">
        <v>0.628</v>
      </c>
      <c r="H17" s="6">
        <v>0.64100000000000001</v>
      </c>
      <c r="I17" s="7">
        <f t="shared" si="0"/>
        <v>2.0280811232449292E-2</v>
      </c>
    </row>
    <row r="18" spans="1:9" x14ac:dyDescent="0.2">
      <c r="A18" s="4">
        <v>2</v>
      </c>
      <c r="B18" s="8">
        <v>5.6019560000000004</v>
      </c>
      <c r="C18" s="8">
        <v>5.5910500000000001</v>
      </c>
      <c r="D18" s="7">
        <f t="shared" si="1"/>
        <v>-1.9506175047621088E-3</v>
      </c>
      <c r="F18" s="4">
        <v>1</v>
      </c>
      <c r="G18" s="6">
        <v>0.628</v>
      </c>
      <c r="H18" s="6">
        <v>0.64</v>
      </c>
      <c r="I18" s="7">
        <f t="shared" si="0"/>
        <v>1.8750000000000044E-2</v>
      </c>
    </row>
    <row r="19" spans="1:9" x14ac:dyDescent="0.2">
      <c r="A19" s="4">
        <v>2</v>
      </c>
      <c r="B19" s="8">
        <v>5.6108099999999999</v>
      </c>
      <c r="C19" s="8">
        <v>5.6281970000000001</v>
      </c>
      <c r="D19" s="7">
        <f t="shared" si="1"/>
        <v>3.089266420489567E-3</v>
      </c>
      <c r="F19" s="4">
        <v>2</v>
      </c>
      <c r="G19" s="6">
        <v>0.58799999999999997</v>
      </c>
      <c r="H19" s="6">
        <v>0.60199999999999998</v>
      </c>
      <c r="I19" s="7">
        <f t="shared" ref="I19:I66" si="2">1-(G19/H19)</f>
        <v>2.3255813953488413E-2</v>
      </c>
    </row>
    <row r="20" spans="1:9" x14ac:dyDescent="0.2">
      <c r="A20" s="4">
        <v>2</v>
      </c>
      <c r="B20" s="8">
        <v>5.6257630000000001</v>
      </c>
      <c r="C20" s="8">
        <v>5.6018160000000004</v>
      </c>
      <c r="D20" s="7">
        <f t="shared" si="1"/>
        <v>-4.2748637227640884E-3</v>
      </c>
      <c r="F20" s="4">
        <v>2</v>
      </c>
      <c r="G20" s="6">
        <v>0.58899999999999997</v>
      </c>
      <c r="H20" s="6">
        <v>0.60199999999999998</v>
      </c>
      <c r="I20" s="7">
        <f t="shared" si="2"/>
        <v>2.1594684385382035E-2</v>
      </c>
    </row>
    <row r="21" spans="1:9" x14ac:dyDescent="0.2">
      <c r="A21" s="4">
        <v>2</v>
      </c>
      <c r="B21" s="8">
        <v>5.579421</v>
      </c>
      <c r="C21" s="8">
        <v>5.580692</v>
      </c>
      <c r="D21" s="7">
        <f t="shared" si="1"/>
        <v>2.2774953357040939E-4</v>
      </c>
      <c r="F21" s="4">
        <v>2</v>
      </c>
      <c r="G21" s="6">
        <v>0.58799999999999997</v>
      </c>
      <c r="H21" s="6">
        <v>0.59899999999999998</v>
      </c>
      <c r="I21" s="7">
        <f t="shared" si="2"/>
        <v>1.8363939899833093E-2</v>
      </c>
    </row>
    <row r="22" spans="1:9" x14ac:dyDescent="0.2">
      <c r="A22" s="4">
        <v>2</v>
      </c>
      <c r="B22" s="8">
        <v>5.5932620000000002</v>
      </c>
      <c r="C22" s="8">
        <v>5.5947250000000004</v>
      </c>
      <c r="D22" s="7">
        <f t="shared" si="1"/>
        <v>2.6149632019445423E-4</v>
      </c>
      <c r="F22" s="4">
        <v>2</v>
      </c>
      <c r="G22" s="6">
        <v>0.58699999999999997</v>
      </c>
      <c r="H22" s="6">
        <v>0.60399999999999998</v>
      </c>
      <c r="I22" s="7">
        <f t="shared" si="2"/>
        <v>2.8145695364238388E-2</v>
      </c>
    </row>
    <row r="23" spans="1:9" x14ac:dyDescent="0.2">
      <c r="A23" s="4">
        <v>2</v>
      </c>
      <c r="B23" s="8">
        <v>5.600949</v>
      </c>
      <c r="C23" s="8">
        <v>5.6205259999999999</v>
      </c>
      <c r="D23" s="7">
        <f t="shared" si="1"/>
        <v>3.4831259565385464E-3</v>
      </c>
      <c r="F23" s="4">
        <v>2</v>
      </c>
      <c r="G23" s="6">
        <v>0.58899999999999997</v>
      </c>
      <c r="H23" s="6">
        <v>0.60099999999999998</v>
      </c>
      <c r="I23" s="7">
        <f t="shared" si="2"/>
        <v>1.9966722129783676E-2</v>
      </c>
    </row>
    <row r="24" spans="1:9" x14ac:dyDescent="0.2">
      <c r="A24" s="4">
        <v>2</v>
      </c>
      <c r="B24" s="8">
        <v>5.6015629999999996</v>
      </c>
      <c r="C24" s="8">
        <v>5.6742879999999998</v>
      </c>
      <c r="D24" s="7">
        <f t="shared" si="1"/>
        <v>1.2816585975191974E-2</v>
      </c>
      <c r="F24" s="4">
        <v>2</v>
      </c>
      <c r="G24" s="6">
        <v>0.58499999999999996</v>
      </c>
      <c r="H24" s="6">
        <v>0.6</v>
      </c>
      <c r="I24" s="7">
        <f t="shared" si="2"/>
        <v>2.5000000000000022E-2</v>
      </c>
    </row>
    <row r="25" spans="1:9" x14ac:dyDescent="0.2">
      <c r="A25" s="4">
        <v>2</v>
      </c>
      <c r="B25" s="8">
        <v>5.5996959999999998</v>
      </c>
      <c r="C25" s="8">
        <v>5.5953580000000001</v>
      </c>
      <c r="D25" s="7">
        <f t="shared" si="1"/>
        <v>-7.7528551345595886E-4</v>
      </c>
      <c r="F25" s="4">
        <v>2</v>
      </c>
      <c r="G25" s="6">
        <v>0.59</v>
      </c>
      <c r="H25" s="6">
        <v>0.60199999999999998</v>
      </c>
      <c r="I25" s="7">
        <f t="shared" si="2"/>
        <v>1.9933554817275767E-2</v>
      </c>
    </row>
    <row r="26" spans="1:9" x14ac:dyDescent="0.2">
      <c r="A26" s="4">
        <v>2</v>
      </c>
      <c r="B26" s="8">
        <v>5.5994799999999998</v>
      </c>
      <c r="C26" s="8">
        <v>5.6037249999999998</v>
      </c>
      <c r="D26" s="7">
        <f t="shared" si="1"/>
        <v>7.5753182035165345E-4</v>
      </c>
      <c r="F26" s="4">
        <v>2</v>
      </c>
      <c r="G26" s="6">
        <v>0.58599999999999997</v>
      </c>
      <c r="H26" s="6">
        <v>0.60099999999999998</v>
      </c>
      <c r="I26" s="7">
        <f t="shared" si="2"/>
        <v>2.4958402662229595E-2</v>
      </c>
    </row>
    <row r="27" spans="1:9" x14ac:dyDescent="0.2">
      <c r="A27" s="4">
        <v>3</v>
      </c>
      <c r="B27" s="8">
        <v>5.501347</v>
      </c>
      <c r="C27" s="8">
        <v>5.4995139999999996</v>
      </c>
      <c r="D27" s="7">
        <f t="shared" si="1"/>
        <v>-3.333021790652424E-4</v>
      </c>
      <c r="F27" s="4">
        <v>2</v>
      </c>
      <c r="G27" s="6">
        <v>0.58599999999999997</v>
      </c>
      <c r="H27" s="6">
        <v>0.59899999999999998</v>
      </c>
      <c r="I27" s="7">
        <f t="shared" si="2"/>
        <v>2.1702838063439089E-2</v>
      </c>
    </row>
    <row r="28" spans="1:9" x14ac:dyDescent="0.2">
      <c r="A28" s="4">
        <v>3</v>
      </c>
      <c r="B28" s="8">
        <v>5.5223440000000004</v>
      </c>
      <c r="C28" s="8">
        <v>5.52841</v>
      </c>
      <c r="D28" s="7">
        <f t="shared" si="1"/>
        <v>1.0972413406385995E-3</v>
      </c>
      <c r="F28" s="4">
        <v>2</v>
      </c>
      <c r="G28" s="6">
        <v>0.58699999999999997</v>
      </c>
      <c r="H28" s="6">
        <v>0.59699999999999998</v>
      </c>
      <c r="I28" s="7">
        <f t="shared" si="2"/>
        <v>1.675041876046901E-2</v>
      </c>
    </row>
    <row r="29" spans="1:9" x14ac:dyDescent="0.2">
      <c r="A29" s="4">
        <v>3</v>
      </c>
      <c r="B29" s="8">
        <v>5.5147180000000002</v>
      </c>
      <c r="C29" s="8">
        <v>5.5005680000000003</v>
      </c>
      <c r="D29" s="7">
        <f t="shared" si="1"/>
        <v>-2.572461607601273E-3</v>
      </c>
      <c r="F29" s="4">
        <v>2</v>
      </c>
      <c r="G29" s="6">
        <v>0.58799999999999997</v>
      </c>
      <c r="H29" s="6">
        <v>0.6</v>
      </c>
      <c r="I29" s="7">
        <f t="shared" si="2"/>
        <v>2.0000000000000018E-2</v>
      </c>
    </row>
    <row r="30" spans="1:9" x14ac:dyDescent="0.2">
      <c r="A30" s="4">
        <v>3</v>
      </c>
      <c r="B30" s="8">
        <v>5.5137919999999996</v>
      </c>
      <c r="C30" s="8">
        <v>5.5123059999999997</v>
      </c>
      <c r="D30" s="7">
        <f t="shared" si="1"/>
        <v>-2.6957864821008926E-4</v>
      </c>
      <c r="F30" s="4">
        <v>2</v>
      </c>
      <c r="G30" s="6">
        <v>0.58699999999999997</v>
      </c>
      <c r="H30" s="6">
        <v>0.60199999999999998</v>
      </c>
      <c r="I30" s="7">
        <f t="shared" si="2"/>
        <v>2.4916943521594681E-2</v>
      </c>
    </row>
    <row r="31" spans="1:9" x14ac:dyDescent="0.2">
      <c r="A31" s="4">
        <v>3</v>
      </c>
      <c r="B31" s="8">
        <v>5.5293060000000001</v>
      </c>
      <c r="C31" s="8">
        <v>5.5364019999999998</v>
      </c>
      <c r="D31" s="7">
        <f t="shared" si="1"/>
        <v>1.28169883617546E-3</v>
      </c>
      <c r="F31" s="4">
        <v>2</v>
      </c>
      <c r="G31" s="6">
        <v>0.58399999999999996</v>
      </c>
      <c r="H31" s="6">
        <v>0.59899999999999998</v>
      </c>
      <c r="I31" s="7">
        <f t="shared" si="2"/>
        <v>2.5041736227045086E-2</v>
      </c>
    </row>
    <row r="32" spans="1:9" x14ac:dyDescent="0.2">
      <c r="A32" s="4">
        <v>3</v>
      </c>
      <c r="B32" s="8">
        <v>5.5090409999999999</v>
      </c>
      <c r="C32" s="8">
        <v>5.5160400000000003</v>
      </c>
      <c r="D32" s="7">
        <f t="shared" si="1"/>
        <v>1.2688450410077712E-3</v>
      </c>
      <c r="F32" s="4">
        <v>2</v>
      </c>
      <c r="G32" s="6">
        <v>0.58499999999999996</v>
      </c>
      <c r="H32" s="6">
        <v>0.60299999999999998</v>
      </c>
      <c r="I32" s="7">
        <f t="shared" si="2"/>
        <v>2.9850746268656692E-2</v>
      </c>
    </row>
    <row r="33" spans="1:9" x14ac:dyDescent="0.2">
      <c r="A33" s="4">
        <v>3</v>
      </c>
      <c r="B33" s="8">
        <v>5.5010770000000004</v>
      </c>
      <c r="C33" s="8">
        <v>5.5216659999999997</v>
      </c>
      <c r="D33" s="7">
        <f t="shared" si="1"/>
        <v>3.7287659195610612E-3</v>
      </c>
      <c r="F33" s="4">
        <v>2</v>
      </c>
      <c r="G33" s="6">
        <v>0.58599999999999997</v>
      </c>
      <c r="H33" s="6">
        <v>0.60199999999999998</v>
      </c>
      <c r="I33" s="7">
        <f t="shared" si="2"/>
        <v>2.657807308970106E-2</v>
      </c>
    </row>
    <row r="34" spans="1:9" x14ac:dyDescent="0.2">
      <c r="A34" s="4">
        <v>3</v>
      </c>
      <c r="B34" s="8">
        <v>5.5102880000000001</v>
      </c>
      <c r="C34" s="8">
        <v>5.5117520000000004</v>
      </c>
      <c r="D34" s="7">
        <f t="shared" si="1"/>
        <v>2.656142729209332E-4</v>
      </c>
      <c r="F34" s="4">
        <v>2</v>
      </c>
      <c r="G34" s="6">
        <v>0.58399999999999996</v>
      </c>
      <c r="H34" s="6">
        <v>0.6</v>
      </c>
      <c r="I34" s="7">
        <f t="shared" si="2"/>
        <v>2.6666666666666727E-2</v>
      </c>
    </row>
    <row r="35" spans="1:9" x14ac:dyDescent="0.2">
      <c r="A35" s="4">
        <v>3</v>
      </c>
      <c r="B35" s="8">
        <v>5.5272309999999996</v>
      </c>
      <c r="C35" s="8">
        <v>5.5125659999999996</v>
      </c>
      <c r="D35" s="7">
        <f t="shared" si="1"/>
        <v>-2.6602856092787786E-3</v>
      </c>
      <c r="F35" s="4">
        <v>3</v>
      </c>
      <c r="G35" s="6">
        <v>0.58599999999999997</v>
      </c>
      <c r="H35" s="6">
        <v>0.59799999999999998</v>
      </c>
      <c r="I35" s="7">
        <f t="shared" si="2"/>
        <v>2.006688963210701E-2</v>
      </c>
    </row>
    <row r="36" spans="1:9" x14ac:dyDescent="0.2">
      <c r="A36" s="4">
        <v>3</v>
      </c>
      <c r="B36" s="8">
        <v>5.4957250000000002</v>
      </c>
      <c r="C36" s="8">
        <v>5.4997309999999997</v>
      </c>
      <c r="D36" s="7">
        <f t="shared" si="1"/>
        <v>7.2839926170931157E-4</v>
      </c>
      <c r="F36" s="4">
        <v>3</v>
      </c>
      <c r="G36" s="6">
        <v>0.58499999999999996</v>
      </c>
      <c r="H36" s="6">
        <v>0.59499999999999997</v>
      </c>
      <c r="I36" s="7">
        <f t="shared" si="2"/>
        <v>1.6806722689075682E-2</v>
      </c>
    </row>
    <row r="37" spans="1:9" x14ac:dyDescent="0.2">
      <c r="A37" s="4">
        <v>3</v>
      </c>
      <c r="B37" s="8">
        <v>5.5062629999999997</v>
      </c>
      <c r="C37" s="8">
        <v>5.5216060000000002</v>
      </c>
      <c r="D37" s="7">
        <f t="shared" si="1"/>
        <v>2.7787205389158132E-3</v>
      </c>
      <c r="F37" s="4">
        <v>3</v>
      </c>
      <c r="G37" s="6">
        <v>0.58199999999999996</v>
      </c>
      <c r="H37" s="6">
        <v>0.59799999999999998</v>
      </c>
      <c r="I37" s="7">
        <f t="shared" si="2"/>
        <v>2.6755852842809347E-2</v>
      </c>
    </row>
    <row r="38" spans="1:9" x14ac:dyDescent="0.2">
      <c r="A38" s="4">
        <v>3</v>
      </c>
      <c r="B38" s="8">
        <v>5.5174380000000003</v>
      </c>
      <c r="C38" s="8">
        <v>5.5281960000000003</v>
      </c>
      <c r="D38" s="7">
        <f t="shared" si="1"/>
        <v>1.9460236214490223E-3</v>
      </c>
      <c r="F38" s="4">
        <v>3</v>
      </c>
      <c r="G38" s="6">
        <v>0.58099999999999996</v>
      </c>
      <c r="H38" s="6">
        <v>0.59499999999999997</v>
      </c>
      <c r="I38" s="7">
        <f t="shared" si="2"/>
        <v>2.352941176470591E-2</v>
      </c>
    </row>
    <row r="39" spans="1:9" x14ac:dyDescent="0.2">
      <c r="A39" s="4">
        <v>4</v>
      </c>
      <c r="B39" s="8">
        <v>5.4706780000000004</v>
      </c>
      <c r="C39" s="8">
        <v>5.5024930000000003</v>
      </c>
      <c r="D39" s="7">
        <f t="shared" si="1"/>
        <v>5.7819246657833112E-3</v>
      </c>
      <c r="F39" s="4">
        <v>3</v>
      </c>
      <c r="G39" s="6">
        <v>0.57999999999999996</v>
      </c>
      <c r="H39" s="6">
        <v>0.59299999999999997</v>
      </c>
      <c r="I39" s="7">
        <f t="shared" si="2"/>
        <v>2.1922428330522825E-2</v>
      </c>
    </row>
    <row r="40" spans="1:9" x14ac:dyDescent="0.2">
      <c r="A40" s="4">
        <v>4</v>
      </c>
      <c r="B40" s="8">
        <v>5.5055550000000002</v>
      </c>
      <c r="C40" s="8">
        <v>5.4819550000000001</v>
      </c>
      <c r="D40" s="7">
        <f t="shared" si="1"/>
        <v>-4.305033514503398E-3</v>
      </c>
      <c r="F40" s="4">
        <v>3</v>
      </c>
      <c r="G40" s="6">
        <v>0.57999999999999996</v>
      </c>
      <c r="H40" s="6">
        <v>0.59499999999999997</v>
      </c>
      <c r="I40" s="7">
        <f t="shared" si="2"/>
        <v>2.5210084033613467E-2</v>
      </c>
    </row>
    <row r="41" spans="1:9" x14ac:dyDescent="0.2">
      <c r="A41" s="4">
        <v>4</v>
      </c>
      <c r="B41" s="8">
        <v>5.4810920000000003</v>
      </c>
      <c r="C41" s="8">
        <v>5.4981549999999997</v>
      </c>
      <c r="D41" s="7">
        <f t="shared" si="1"/>
        <v>3.1034046875723087E-3</v>
      </c>
      <c r="F41" s="4">
        <v>3</v>
      </c>
      <c r="G41" s="6">
        <v>0.58099999999999996</v>
      </c>
      <c r="H41" s="6">
        <v>0.59499999999999997</v>
      </c>
      <c r="I41" s="7">
        <f t="shared" si="2"/>
        <v>2.352941176470591E-2</v>
      </c>
    </row>
    <row r="42" spans="1:9" x14ac:dyDescent="0.2">
      <c r="A42" s="4">
        <v>4</v>
      </c>
      <c r="B42" s="8">
        <v>5.4836</v>
      </c>
      <c r="C42" s="8">
        <v>5.4829119999999998</v>
      </c>
      <c r="D42" s="7">
        <f t="shared" si="1"/>
        <v>-1.2548076642482364E-4</v>
      </c>
      <c r="F42" s="4">
        <v>3</v>
      </c>
      <c r="G42" s="6">
        <v>0.58099999999999996</v>
      </c>
      <c r="H42" s="6">
        <v>0.59399999999999997</v>
      </c>
      <c r="I42" s="7">
        <f t="shared" si="2"/>
        <v>2.1885521885521952E-2</v>
      </c>
    </row>
    <row r="43" spans="1:9" x14ac:dyDescent="0.2">
      <c r="A43" s="4">
        <v>4</v>
      </c>
      <c r="B43" s="8">
        <v>5.4835320000000003</v>
      </c>
      <c r="C43" s="8">
        <v>5.4767450000000002</v>
      </c>
      <c r="D43" s="7">
        <f t="shared" si="1"/>
        <v>-1.239239730898678E-3</v>
      </c>
      <c r="F43" s="4">
        <v>3</v>
      </c>
      <c r="G43" s="6">
        <v>0.58199999999999996</v>
      </c>
      <c r="H43" s="6">
        <v>0.59799999999999998</v>
      </c>
      <c r="I43" s="7">
        <f t="shared" si="2"/>
        <v>2.6755852842809347E-2</v>
      </c>
    </row>
    <row r="44" spans="1:9" x14ac:dyDescent="0.2">
      <c r="A44" s="4">
        <v>4</v>
      </c>
      <c r="B44" s="8">
        <v>5.4987430000000002</v>
      </c>
      <c r="C44" s="8">
        <v>5.5052190000000003</v>
      </c>
      <c r="D44" s="7">
        <f t="shared" si="1"/>
        <v>1.1763383073407629E-3</v>
      </c>
      <c r="F44" s="4">
        <v>3</v>
      </c>
      <c r="G44" s="6">
        <v>0.58099999999999996</v>
      </c>
      <c r="H44" s="6">
        <v>0.59599999999999997</v>
      </c>
      <c r="I44" s="7">
        <f t="shared" si="2"/>
        <v>2.5167785234899376E-2</v>
      </c>
    </row>
    <row r="45" spans="1:9" x14ac:dyDescent="0.2">
      <c r="A45" s="4">
        <v>4</v>
      </c>
      <c r="B45" s="8">
        <v>5.4845370000000004</v>
      </c>
      <c r="C45" s="8">
        <v>5.500216</v>
      </c>
      <c r="D45" s="7">
        <f t="shared" si="1"/>
        <v>2.8506153212891627E-3</v>
      </c>
      <c r="F45" s="4">
        <v>3</v>
      </c>
      <c r="G45" s="6">
        <v>0.57999999999999996</v>
      </c>
      <c r="H45" s="6">
        <v>0.59499999999999997</v>
      </c>
      <c r="I45" s="7">
        <f t="shared" si="2"/>
        <v>2.5210084033613467E-2</v>
      </c>
    </row>
    <row r="46" spans="1:9" x14ac:dyDescent="0.2">
      <c r="A46" s="4">
        <v>4</v>
      </c>
      <c r="B46" s="8">
        <v>5.496518</v>
      </c>
      <c r="C46" s="8">
        <v>5.4872379999999996</v>
      </c>
      <c r="D46" s="7">
        <f t="shared" si="1"/>
        <v>-1.6911969191057974E-3</v>
      </c>
      <c r="F46" s="4">
        <v>3</v>
      </c>
      <c r="G46" s="6">
        <v>0.57999999999999996</v>
      </c>
      <c r="H46" s="6">
        <v>0.59599999999999997</v>
      </c>
      <c r="I46" s="7">
        <f t="shared" si="2"/>
        <v>2.684563758389269E-2</v>
      </c>
    </row>
    <row r="47" spans="1:9" x14ac:dyDescent="0.2">
      <c r="A47" s="4">
        <v>4</v>
      </c>
      <c r="B47" s="8">
        <v>5.4899950000000004</v>
      </c>
      <c r="C47" s="8">
        <v>5.4838040000000001</v>
      </c>
      <c r="D47" s="7">
        <f t="shared" si="1"/>
        <v>-1.1289608454276845E-3</v>
      </c>
      <c r="F47" s="4">
        <v>3</v>
      </c>
      <c r="G47" s="6">
        <v>0.57999999999999996</v>
      </c>
      <c r="H47" s="6">
        <v>0.59499999999999997</v>
      </c>
      <c r="I47" s="7">
        <f t="shared" si="2"/>
        <v>2.5210084033613467E-2</v>
      </c>
    </row>
    <row r="48" spans="1:9" x14ac:dyDescent="0.2">
      <c r="A48" s="4">
        <v>4</v>
      </c>
      <c r="B48" s="8">
        <v>5.5031090000000003</v>
      </c>
      <c r="C48" s="8">
        <v>5.4904789999999997</v>
      </c>
      <c r="D48" s="7">
        <f t="shared" si="1"/>
        <v>-2.300345743968979E-3</v>
      </c>
      <c r="F48" s="4">
        <v>3</v>
      </c>
      <c r="G48" s="6">
        <v>0.58099999999999996</v>
      </c>
      <c r="H48" s="6">
        <v>0.59399999999999997</v>
      </c>
      <c r="I48" s="7">
        <f t="shared" si="2"/>
        <v>2.1885521885521952E-2</v>
      </c>
    </row>
    <row r="49" spans="1:9" x14ac:dyDescent="0.2">
      <c r="A49" s="4">
        <v>4</v>
      </c>
      <c r="B49" s="8">
        <v>5.5095320000000001</v>
      </c>
      <c r="C49" s="8">
        <v>5.4854089999999998</v>
      </c>
      <c r="D49" s="7">
        <f t="shared" si="1"/>
        <v>-4.3976666097278461E-3</v>
      </c>
      <c r="F49" s="4">
        <v>3</v>
      </c>
      <c r="G49" s="6">
        <v>0.58099999999999996</v>
      </c>
      <c r="H49" s="6">
        <v>0.59599999999999997</v>
      </c>
      <c r="I49" s="7">
        <f t="shared" si="2"/>
        <v>2.5167785234899376E-2</v>
      </c>
    </row>
    <row r="50" spans="1:9" x14ac:dyDescent="0.2">
      <c r="A50" s="4">
        <v>4</v>
      </c>
      <c r="B50" s="8">
        <v>5.4897489999999998</v>
      </c>
      <c r="C50" s="8">
        <v>5.5029620000000001</v>
      </c>
      <c r="D50" s="7">
        <f t="shared" si="1"/>
        <v>2.4010705507325758E-3</v>
      </c>
      <c r="F50" s="4">
        <v>3</v>
      </c>
      <c r="G50" s="6">
        <v>0.57999999999999996</v>
      </c>
      <c r="H50" s="6">
        <v>0.59499999999999997</v>
      </c>
      <c r="I50" s="7">
        <f t="shared" si="2"/>
        <v>2.5210084033613467E-2</v>
      </c>
    </row>
    <row r="51" spans="1:9" x14ac:dyDescent="0.2">
      <c r="F51" s="4">
        <v>4</v>
      </c>
      <c r="G51" s="6">
        <v>0.58599999999999997</v>
      </c>
      <c r="H51" s="6">
        <v>0.59799999999999998</v>
      </c>
      <c r="I51" s="7">
        <f t="shared" si="2"/>
        <v>2.006688963210701E-2</v>
      </c>
    </row>
    <row r="52" spans="1:9" x14ac:dyDescent="0.2">
      <c r="F52" s="4">
        <v>4</v>
      </c>
      <c r="G52" s="6">
        <v>0.58299999999999996</v>
      </c>
      <c r="H52" s="6">
        <v>0.59799999999999998</v>
      </c>
      <c r="I52" s="7">
        <f t="shared" si="2"/>
        <v>2.5083612040133763E-2</v>
      </c>
    </row>
    <row r="53" spans="1:9" x14ac:dyDescent="0.2">
      <c r="F53" s="4">
        <v>4</v>
      </c>
      <c r="G53" s="6">
        <v>0.58099999999999996</v>
      </c>
      <c r="H53" s="6">
        <v>0.59599999999999997</v>
      </c>
      <c r="I53" s="7">
        <f t="shared" si="2"/>
        <v>2.5167785234899376E-2</v>
      </c>
    </row>
    <row r="54" spans="1:9" x14ac:dyDescent="0.2">
      <c r="F54" s="4">
        <v>4</v>
      </c>
      <c r="G54" s="6">
        <v>0.58299999999999996</v>
      </c>
      <c r="H54" s="6">
        <v>0.59599999999999997</v>
      </c>
      <c r="I54" s="7">
        <f t="shared" si="2"/>
        <v>2.1812080536912748E-2</v>
      </c>
    </row>
    <row r="55" spans="1:9" x14ac:dyDescent="0.2">
      <c r="F55" s="4">
        <v>4</v>
      </c>
      <c r="G55" s="6">
        <v>0.58499999999999996</v>
      </c>
      <c r="H55" s="6">
        <v>0.59599999999999997</v>
      </c>
      <c r="I55" s="7">
        <f t="shared" si="2"/>
        <v>1.8456375838926231E-2</v>
      </c>
    </row>
    <row r="56" spans="1:9" x14ac:dyDescent="0.2">
      <c r="F56" s="4">
        <v>4</v>
      </c>
      <c r="G56" s="6">
        <v>0.58199999999999996</v>
      </c>
      <c r="H56" s="6">
        <v>0.59599999999999997</v>
      </c>
      <c r="I56" s="7">
        <f t="shared" si="2"/>
        <v>2.3489932885906062E-2</v>
      </c>
    </row>
    <row r="57" spans="1:9" x14ac:dyDescent="0.2">
      <c r="F57" s="4">
        <v>4</v>
      </c>
      <c r="G57" s="6">
        <v>0.58099999999999996</v>
      </c>
      <c r="H57" s="6">
        <v>0.59799999999999998</v>
      </c>
      <c r="I57" s="7">
        <f t="shared" si="2"/>
        <v>2.8428093645484931E-2</v>
      </c>
    </row>
    <row r="58" spans="1:9" x14ac:dyDescent="0.2">
      <c r="F58" s="4">
        <v>4</v>
      </c>
      <c r="G58" s="6">
        <v>0.58199999999999996</v>
      </c>
      <c r="H58" s="6">
        <v>0.59599999999999997</v>
      </c>
      <c r="I58" s="7">
        <f t="shared" si="2"/>
        <v>2.3489932885906062E-2</v>
      </c>
    </row>
    <row r="59" spans="1:9" x14ac:dyDescent="0.2">
      <c r="F59" s="4">
        <v>4</v>
      </c>
      <c r="G59" s="6">
        <v>0.58299999999999996</v>
      </c>
      <c r="H59" s="6">
        <v>0.59899999999999998</v>
      </c>
      <c r="I59" s="7">
        <f t="shared" si="2"/>
        <v>2.6711185308848084E-2</v>
      </c>
    </row>
    <row r="60" spans="1:9" x14ac:dyDescent="0.2">
      <c r="F60" s="4">
        <v>4</v>
      </c>
      <c r="G60" s="6">
        <v>0.58899999999999997</v>
      </c>
      <c r="H60" s="6">
        <v>0.59599999999999997</v>
      </c>
      <c r="I60" s="7">
        <f t="shared" si="2"/>
        <v>1.1744966442953086E-2</v>
      </c>
    </row>
    <row r="61" spans="1:9" x14ac:dyDescent="0.2">
      <c r="F61" s="4">
        <v>4</v>
      </c>
      <c r="G61" s="6">
        <v>0.58099999999999996</v>
      </c>
      <c r="H61" s="6">
        <v>0.59699999999999998</v>
      </c>
      <c r="I61" s="7">
        <f t="shared" si="2"/>
        <v>2.6800670016750461E-2</v>
      </c>
    </row>
    <row r="62" spans="1:9" x14ac:dyDescent="0.2">
      <c r="F62" s="4">
        <v>4</v>
      </c>
      <c r="G62" s="6">
        <v>0.58399999999999996</v>
      </c>
      <c r="H62" s="6">
        <v>0.59799999999999998</v>
      </c>
      <c r="I62" s="7">
        <f t="shared" si="2"/>
        <v>2.3411371237458178E-2</v>
      </c>
    </row>
    <row r="63" spans="1:9" x14ac:dyDescent="0.2">
      <c r="F63" s="4">
        <v>4</v>
      </c>
      <c r="G63" s="6">
        <v>0.58399999999999996</v>
      </c>
      <c r="H63" s="6">
        <v>0.59599999999999997</v>
      </c>
      <c r="I63" s="7">
        <f t="shared" si="2"/>
        <v>2.0134228187919434E-2</v>
      </c>
    </row>
    <row r="64" spans="1:9" x14ac:dyDescent="0.2">
      <c r="F64" s="4">
        <v>4</v>
      </c>
      <c r="G64" s="6">
        <v>0.58499999999999996</v>
      </c>
      <c r="H64" s="6">
        <v>0.59499999999999997</v>
      </c>
      <c r="I64" s="7">
        <f t="shared" si="2"/>
        <v>1.6806722689075682E-2</v>
      </c>
    </row>
    <row r="65" spans="1:10" x14ac:dyDescent="0.2">
      <c r="F65" s="4">
        <v>4</v>
      </c>
      <c r="G65" s="6">
        <v>0.58299999999999996</v>
      </c>
      <c r="H65" s="6">
        <v>0.59499999999999997</v>
      </c>
      <c r="I65" s="7">
        <f t="shared" si="2"/>
        <v>2.0168067226890796E-2</v>
      </c>
    </row>
    <row r="66" spans="1:10" x14ac:dyDescent="0.2">
      <c r="F66" s="4">
        <v>4</v>
      </c>
      <c r="G66" s="6">
        <v>0.58499999999999996</v>
      </c>
      <c r="H66" s="6">
        <v>0.59599999999999997</v>
      </c>
      <c r="I66" s="7">
        <f t="shared" si="2"/>
        <v>1.8456375838926231E-2</v>
      </c>
    </row>
    <row r="67" spans="1:10" x14ac:dyDescent="0.2">
      <c r="A67" s="12" t="s">
        <v>12</v>
      </c>
      <c r="B67" s="12"/>
      <c r="C67" s="12"/>
      <c r="D67" s="12"/>
      <c r="E67" s="13"/>
      <c r="F67" s="12" t="s">
        <v>12</v>
      </c>
      <c r="G67" s="12"/>
      <c r="H67" s="12"/>
      <c r="I67" s="12"/>
      <c r="J67" s="13"/>
    </row>
    <row r="68" spans="1:10" x14ac:dyDescent="0.2">
      <c r="A68" s="3" t="s">
        <v>8</v>
      </c>
      <c r="B68" s="1">
        <f>MIN(B$3:B$50)</f>
        <v>5.4706780000000004</v>
      </c>
      <c r="C68" s="1">
        <f t="shared" ref="C68:D68" si="3">MIN(C$3:C$50)</f>
        <v>5.4767450000000002</v>
      </c>
      <c r="D68" s="2">
        <f t="shared" si="3"/>
        <v>-4.831953079730722E-3</v>
      </c>
      <c r="F68" s="3" t="s">
        <v>8</v>
      </c>
      <c r="G68" s="1">
        <f>MIN(G$3:G$66)</f>
        <v>0.57999999999999996</v>
      </c>
      <c r="H68" s="1">
        <f t="shared" ref="H68:I68" si="4">MIN(H$3:H$66)</f>
        <v>0.59299999999999997</v>
      </c>
      <c r="I68" s="2">
        <f t="shared" si="4"/>
        <v>1.1744966442953086E-2</v>
      </c>
    </row>
    <row r="69" spans="1:10" x14ac:dyDescent="0.2">
      <c r="A69" s="3" t="s">
        <v>9</v>
      </c>
      <c r="B69" s="1">
        <f>MAX(B$3:B$50)</f>
        <v>5.8942949999999996</v>
      </c>
      <c r="C69" s="1">
        <f t="shared" ref="C69:D69" si="5">MAX(C$3:C$50)</f>
        <v>5.9383400000000002</v>
      </c>
      <c r="D69" s="2">
        <f t="shared" si="5"/>
        <v>1.3555808525614998E-2</v>
      </c>
      <c r="F69" s="3" t="s">
        <v>9</v>
      </c>
      <c r="G69" s="1">
        <f>MAX(G$3:G$66)</f>
        <v>0.63500000000000001</v>
      </c>
      <c r="H69" s="1">
        <f t="shared" ref="H69:I69" si="6">MAX(H$3:H$66)</f>
        <v>0.64400000000000002</v>
      </c>
      <c r="I69" s="2">
        <f t="shared" si="6"/>
        <v>2.9850746268656692E-2</v>
      </c>
    </row>
    <row r="70" spans="1:10" x14ac:dyDescent="0.2">
      <c r="A70" s="3" t="s">
        <v>4</v>
      </c>
      <c r="B70" s="1">
        <f>AVERAGE(B$3:B$50)</f>
        <v>5.619333729166665</v>
      </c>
      <c r="C70" s="1">
        <f t="shared" ref="C70:D70" si="7">AVERAGE(C$3:C$50)</f>
        <v>5.6249373750000009</v>
      </c>
      <c r="D70" s="15">
        <f t="shared" si="7"/>
        <v>9.7139475286570076E-4</v>
      </c>
      <c r="E70" s="2">
        <f>1-B70/C70</f>
        <v>9.9621479489553355E-4</v>
      </c>
      <c r="F70" s="3" t="s">
        <v>4</v>
      </c>
      <c r="G70" s="1">
        <f>AVERAGE(G$3:G$66)</f>
        <v>0.59510937499999983</v>
      </c>
      <c r="H70" s="1">
        <f t="shared" ref="H70:I70" si="8">AVERAGE(H$3:H$66)</f>
        <v>0.60857812499999953</v>
      </c>
      <c r="I70" s="16">
        <f t="shared" si="8"/>
        <v>2.2172846374665274E-2</v>
      </c>
      <c r="J70" s="2">
        <f>1-$G$70/$H$70</f>
        <v>2.2131505301804411E-2</v>
      </c>
    </row>
    <row r="71" spans="1:10" x14ac:dyDescent="0.2">
      <c r="A71" s="3" t="s">
        <v>5</v>
      </c>
      <c r="B71" s="1">
        <f>MEDIAN(B$3:B$50)</f>
        <v>5.5543635</v>
      </c>
      <c r="C71" s="1">
        <f t="shared" ref="C71:D71" si="9">MEDIAN(C$3:C$50)</f>
        <v>5.5585469999999999</v>
      </c>
      <c r="D71" s="15">
        <f t="shared" si="9"/>
        <v>7.4296554103048251E-4</v>
      </c>
      <c r="E71" s="2">
        <f>1-B71/C71</f>
        <v>7.5262474168158455E-4</v>
      </c>
      <c r="F71" s="3" t="s">
        <v>5</v>
      </c>
      <c r="G71" s="1">
        <f>MEDIAN(G$3:G$66)</f>
        <v>0.58499999999999996</v>
      </c>
      <c r="H71" s="1">
        <f t="shared" ref="H71:I71" si="10">MEDIAN(H$3:H$66)</f>
        <v>0.59850000000000003</v>
      </c>
      <c r="I71" s="16">
        <f t="shared" si="10"/>
        <v>2.186319776023371E-2</v>
      </c>
      <c r="J71" s="2">
        <f>1-$G$71/$H$71</f>
        <v>2.2556390977443774E-2</v>
      </c>
    </row>
    <row r="72" spans="1:10" x14ac:dyDescent="0.2">
      <c r="A72" s="3" t="s">
        <v>6</v>
      </c>
      <c r="B72" s="1">
        <f>STDEV(B$3:B$50)</f>
        <v>0.154684158982203</v>
      </c>
      <c r="C72" s="1">
        <f t="shared" ref="C72:D72" si="11">STDEV(C$3:C$50)</f>
        <v>0.15872659575463835</v>
      </c>
      <c r="D72" s="1">
        <f t="shared" si="11"/>
        <v>3.5845169953501056E-3</v>
      </c>
      <c r="F72" s="3" t="s">
        <v>6</v>
      </c>
      <c r="G72" s="1">
        <f>STDEV(G$3:G$66)</f>
        <v>1.9762171003656927E-2</v>
      </c>
      <c r="H72" s="1">
        <f t="shared" ref="H72:I72" si="12">STDEV(H$3:H$66)</f>
        <v>1.9237698347214335E-2</v>
      </c>
      <c r="I72" s="1">
        <f t="shared" si="12"/>
        <v>3.6814027449879293E-3</v>
      </c>
    </row>
    <row r="73" spans="1:10" x14ac:dyDescent="0.2">
      <c r="A73" s="12" t="s">
        <v>11</v>
      </c>
      <c r="B73" s="12"/>
      <c r="C73" s="12"/>
      <c r="D73" s="12"/>
      <c r="E73" s="13"/>
      <c r="F73" s="12" t="s">
        <v>11</v>
      </c>
      <c r="G73" s="12"/>
      <c r="H73" s="12"/>
      <c r="I73" s="12"/>
      <c r="J73" s="13"/>
    </row>
    <row r="74" spans="1:10" x14ac:dyDescent="0.2">
      <c r="A74" s="3" t="s">
        <v>8</v>
      </c>
      <c r="B74" s="1">
        <f>MIN(B$3:B$14)</f>
        <v>5.8578409999999996</v>
      </c>
      <c r="C74" s="1">
        <f t="shared" ref="C74:D74" si="13">MIN(C$3:C$14)</f>
        <v>5.8659509999999999</v>
      </c>
      <c r="D74" s="2">
        <f t="shared" si="13"/>
        <v>-4.831953079730722E-3</v>
      </c>
      <c r="F74" s="3" t="s">
        <v>8</v>
      </c>
      <c r="G74" s="1">
        <f>MIN(G$3:G$18)</f>
        <v>0.627</v>
      </c>
      <c r="H74" s="1">
        <f t="shared" ref="H74:I74" si="14">MIN(H$3:H$18)</f>
        <v>0.64</v>
      </c>
      <c r="I74" s="2">
        <f t="shared" si="14"/>
        <v>1.244167962674958E-2</v>
      </c>
    </row>
    <row r="75" spans="1:10" x14ac:dyDescent="0.2">
      <c r="A75" s="3" t="s">
        <v>9</v>
      </c>
      <c r="B75" s="1">
        <f>MAX(B$3:B$14)</f>
        <v>5.8942949999999996</v>
      </c>
      <c r="C75" s="1">
        <f t="shared" ref="C75:D75" si="15">MAX(C$3:C$14)</f>
        <v>5.9383400000000002</v>
      </c>
      <c r="D75" s="2">
        <f t="shared" si="15"/>
        <v>1.3555808525614998E-2</v>
      </c>
      <c r="F75" s="3" t="s">
        <v>9</v>
      </c>
      <c r="G75" s="1">
        <f>MAX(G$3:G$18)</f>
        <v>0.63500000000000001</v>
      </c>
      <c r="H75" s="1">
        <f t="shared" ref="H75:I75" si="16">MAX(H$3:H$18)</f>
        <v>0.64400000000000002</v>
      </c>
      <c r="I75" s="2">
        <f t="shared" si="16"/>
        <v>2.3364485981308469E-2</v>
      </c>
    </row>
    <row r="76" spans="1:10" x14ac:dyDescent="0.2">
      <c r="A76" s="3" t="s">
        <v>4</v>
      </c>
      <c r="B76" s="1">
        <f>AVERAGE(B$3:B$14)</f>
        <v>5.8743358333333333</v>
      </c>
      <c r="C76" s="1">
        <f t="shared" ref="C76:D76" si="17">AVERAGE(C$3:C$14)</f>
        <v>5.8845663333333329</v>
      </c>
      <c r="D76" s="2">
        <f t="shared" si="17"/>
        <v>1.7234348960354084E-3</v>
      </c>
      <c r="E76" s="2">
        <f>1-B76/C76</f>
        <v>1.7385308314138426E-3</v>
      </c>
      <c r="F76" s="3" t="s">
        <v>4</v>
      </c>
      <c r="G76" s="1">
        <f>AVERAGE(G$3:G$18)</f>
        <v>0.62875000000000003</v>
      </c>
      <c r="H76" s="1">
        <f t="shared" ref="H76:I76" si="18">AVERAGE(H$3:H$18)</f>
        <v>0.64137499999999992</v>
      </c>
      <c r="I76" s="2">
        <f t="shared" si="18"/>
        <v>1.9684280293359467E-2</v>
      </c>
      <c r="J76" s="2">
        <f>1-G76/H76</f>
        <v>1.9684272071720743E-2</v>
      </c>
    </row>
    <row r="77" spans="1:10" x14ac:dyDescent="0.2">
      <c r="A77" s="3" t="s">
        <v>5</v>
      </c>
      <c r="B77" s="1">
        <f>MEDIAN(B$3:B$14)</f>
        <v>5.8756660000000007</v>
      </c>
      <c r="C77" s="1">
        <f t="shared" ref="C77:D77" si="19">MEDIAN(C$3:C$14)</f>
        <v>5.8767894999999992</v>
      </c>
      <c r="D77" s="2">
        <f t="shared" si="19"/>
        <v>1.2721477916634027E-3</v>
      </c>
      <c r="E77" s="2">
        <f>1-B77/C77</f>
        <v>1.9117581121430582E-4</v>
      </c>
      <c r="F77" s="3" t="s">
        <v>5</v>
      </c>
      <c r="G77" s="1">
        <f>MEDIAN(G$3:G$18)</f>
        <v>0.628</v>
      </c>
      <c r="H77" s="1">
        <f t="shared" ref="H77:I77" si="20">MEDIAN(H$3:H$18)</f>
        <v>0.64100000000000001</v>
      </c>
      <c r="I77" s="2">
        <f t="shared" si="20"/>
        <v>2.0280811232449292E-2</v>
      </c>
      <c r="J77" s="2">
        <f>1-G77/H77</f>
        <v>2.0280811232449292E-2</v>
      </c>
    </row>
    <row r="78" spans="1:10" x14ac:dyDescent="0.2">
      <c r="A78" s="3" t="s">
        <v>6</v>
      </c>
      <c r="B78" s="1">
        <f>STDEV(B$3:B$14)</f>
        <v>1.187044891418359E-2</v>
      </c>
      <c r="C78" s="1">
        <f t="shared" ref="C78:D78" si="21">STDEV(C$3:C$14)</f>
        <v>2.2610760199247633E-2</v>
      </c>
      <c r="D78" s="1">
        <f t="shared" si="21"/>
        <v>4.7127428153237545E-3</v>
      </c>
      <c r="F78" s="3" t="s">
        <v>6</v>
      </c>
      <c r="G78" s="1">
        <f>STDEV($G$3:$G$18)</f>
        <v>1.8797162906495596E-3</v>
      </c>
      <c r="H78" s="1">
        <f t="shared" ref="H78:I78" si="22">STDEV($G$3:$G$18)</f>
        <v>1.8797162906495596E-3</v>
      </c>
      <c r="I78" s="1">
        <f t="shared" si="22"/>
        <v>1.8797162906495596E-3</v>
      </c>
    </row>
    <row r="79" spans="1:10" x14ac:dyDescent="0.2">
      <c r="A79" s="12" t="s">
        <v>13</v>
      </c>
      <c r="B79" s="12"/>
      <c r="C79" s="12"/>
      <c r="D79" s="12"/>
      <c r="E79" s="13"/>
      <c r="F79" s="12" t="s">
        <v>13</v>
      </c>
      <c r="G79" s="12"/>
      <c r="H79" s="12"/>
      <c r="I79" s="12"/>
      <c r="J79" s="13"/>
    </row>
    <row r="80" spans="1:10" x14ac:dyDescent="0.2">
      <c r="A80" s="3" t="s">
        <v>8</v>
      </c>
      <c r="B80" s="1">
        <f>MIN(B$15:B$26)</f>
        <v>5.579421</v>
      </c>
      <c r="C80" s="1">
        <f t="shared" ref="C80:D80" si="23">MIN(C$15:C$26)</f>
        <v>5.580692</v>
      </c>
      <c r="D80" s="2">
        <f t="shared" si="23"/>
        <v>-4.2748637227640884E-3</v>
      </c>
      <c r="F80" s="3" t="s">
        <v>8</v>
      </c>
      <c r="G80" s="1">
        <f>MIN(G$19:G$34)</f>
        <v>0.58399999999999996</v>
      </c>
      <c r="H80" s="1">
        <f t="shared" ref="H80:I80" si="24">MIN(H$19:H$34)</f>
        <v>0.59699999999999998</v>
      </c>
      <c r="I80" s="2">
        <f t="shared" si="24"/>
        <v>1.675041876046901E-2</v>
      </c>
    </row>
    <row r="81" spans="1:10" x14ac:dyDescent="0.2">
      <c r="A81" s="3" t="s">
        <v>9</v>
      </c>
      <c r="B81" s="1">
        <f>MAX(B$15:B$26)</f>
        <v>5.6257630000000001</v>
      </c>
      <c r="C81" s="1">
        <f t="shared" ref="C81:D81" si="25">MAX(C$15:C$26)</f>
        <v>5.6742879999999998</v>
      </c>
      <c r="D81" s="2">
        <f t="shared" si="25"/>
        <v>1.2816585975191974E-2</v>
      </c>
      <c r="F81" s="3" t="s">
        <v>9</v>
      </c>
      <c r="G81" s="1">
        <f>MAX(G$19:G$34)</f>
        <v>0.59</v>
      </c>
      <c r="H81" s="1">
        <f t="shared" ref="H81:I81" si="26">MAX(H$19:H$34)</f>
        <v>0.60399999999999998</v>
      </c>
      <c r="I81" s="2">
        <f t="shared" si="26"/>
        <v>2.9850746268656692E-2</v>
      </c>
    </row>
    <row r="82" spans="1:10" x14ac:dyDescent="0.2">
      <c r="A82" s="3" t="s">
        <v>4</v>
      </c>
      <c r="B82" s="1">
        <f>AVERAGE(B$15:B$26)</f>
        <v>5.5992315833333342</v>
      </c>
      <c r="C82" s="1">
        <f t="shared" ref="C82:D82" si="27">AVERAGE(C$15:C$26)</f>
        <v>5.6079878333333326</v>
      </c>
      <c r="D82" s="2">
        <f t="shared" si="27"/>
        <v>1.5467182661871026E-3</v>
      </c>
      <c r="E82" s="2">
        <f>1-B82/C82</f>
        <v>1.5613889081484977E-3</v>
      </c>
      <c r="F82" s="3" t="s">
        <v>4</v>
      </c>
      <c r="G82" s="1">
        <f>AVERAGE(G$19:G$34)</f>
        <v>0.58681250000000007</v>
      </c>
      <c r="H82" s="1">
        <f t="shared" ref="H82:I82" si="28">AVERAGE(H$19:H$34)</f>
        <v>0.60081249999999997</v>
      </c>
      <c r="I82" s="2">
        <f t="shared" si="28"/>
        <v>2.329538973811271E-2</v>
      </c>
      <c r="J82" s="2">
        <f>1-G82/H82</f>
        <v>2.3301778841152476E-2</v>
      </c>
    </row>
    <row r="83" spans="1:10" x14ac:dyDescent="0.2">
      <c r="A83" s="3" t="s">
        <v>5</v>
      </c>
      <c r="B83" s="1">
        <f>MEDIAN(B$15:B$26)</f>
        <v>5.5995879999999998</v>
      </c>
      <c r="C83" s="1">
        <f t="shared" ref="C83:D83" si="29">MEDIAN(C$15:C$26)</f>
        <v>5.6027705000000001</v>
      </c>
      <c r="D83" s="2">
        <f t="shared" si="29"/>
        <v>9.9024465351188473E-4</v>
      </c>
      <c r="E83" s="2">
        <f>1-B83/C83</f>
        <v>5.680225524140603E-4</v>
      </c>
      <c r="F83" s="3" t="s">
        <v>5</v>
      </c>
      <c r="G83" s="1">
        <f>MEDIAN(G$19:G$34)</f>
        <v>0.58699999999999997</v>
      </c>
      <c r="H83" s="1">
        <f t="shared" ref="H83:I83" si="30">MEDIAN(H$19:H$34)</f>
        <v>0.60099999999999998</v>
      </c>
      <c r="I83" s="2">
        <f t="shared" si="30"/>
        <v>2.4086378737541547E-2</v>
      </c>
      <c r="J83" s="2">
        <f>1-G83/H83</f>
        <v>2.3294509151414289E-2</v>
      </c>
    </row>
    <row r="84" spans="1:10" x14ac:dyDescent="0.2">
      <c r="A84" s="3" t="s">
        <v>6</v>
      </c>
      <c r="B84" s="1">
        <f>STDEV(B$15:B$26)</f>
        <v>1.1590219963857678E-2</v>
      </c>
      <c r="C84" s="1">
        <f t="shared" ref="C84:D84" si="31">STDEV(C$15:C$26)</f>
        <v>2.4524349535747361E-2</v>
      </c>
      <c r="D84" s="1">
        <f t="shared" si="31"/>
        <v>4.1449792114943481E-3</v>
      </c>
      <c r="F84" s="3" t="s">
        <v>6</v>
      </c>
      <c r="G84" s="1">
        <f>STDEV(G$19:G$34)</f>
        <v>1.7969882210706538E-3</v>
      </c>
      <c r="H84" s="1">
        <f t="shared" ref="H84:I84" si="32">STDEV(H$19:H$34)</f>
        <v>1.7969882210706538E-3</v>
      </c>
      <c r="I84" s="1">
        <f t="shared" si="32"/>
        <v>3.7042114489454128E-3</v>
      </c>
    </row>
    <row r="85" spans="1:10" x14ac:dyDescent="0.2">
      <c r="A85" s="12" t="s">
        <v>14</v>
      </c>
      <c r="B85" s="12"/>
      <c r="C85" s="12"/>
      <c r="D85" s="12"/>
      <c r="E85" s="13"/>
      <c r="F85" s="12" t="s">
        <v>14</v>
      </c>
      <c r="G85" s="12"/>
      <c r="H85" s="12"/>
      <c r="I85" s="12"/>
      <c r="J85" s="13"/>
    </row>
    <row r="86" spans="1:10" x14ac:dyDescent="0.2">
      <c r="A86" s="3" t="s">
        <v>8</v>
      </c>
      <c r="B86" s="1">
        <f>MIN(B$27:B$38)</f>
        <v>5.4957250000000002</v>
      </c>
      <c r="C86" s="1">
        <f t="shared" ref="C86:D86" si="33">MIN(C$27:C$38)</f>
        <v>5.4995139999999996</v>
      </c>
      <c r="D86" s="2">
        <f t="shared" si="33"/>
        <v>-2.6602856092787786E-3</v>
      </c>
      <c r="F86" s="3" t="s">
        <v>8</v>
      </c>
      <c r="G86" s="1">
        <f>MIN(G$35:G$50)</f>
        <v>0.57999999999999996</v>
      </c>
      <c r="H86" s="1">
        <f t="shared" ref="H86:I86" si="34">MIN(H$35:H$50)</f>
        <v>0.59299999999999997</v>
      </c>
      <c r="I86" s="2">
        <f t="shared" si="34"/>
        <v>1.6806722689075682E-2</v>
      </c>
    </row>
    <row r="87" spans="1:10" x14ac:dyDescent="0.2">
      <c r="A87" s="3" t="s">
        <v>9</v>
      </c>
      <c r="B87" s="1">
        <f>MAX(B$27:B$38)</f>
        <v>5.5293060000000001</v>
      </c>
      <c r="C87" s="1">
        <f t="shared" ref="C87:D87" si="35">MAX(C$27:C$38)</f>
        <v>5.5364019999999998</v>
      </c>
      <c r="D87" s="2">
        <f t="shared" si="35"/>
        <v>3.7287659195610612E-3</v>
      </c>
      <c r="F87" s="3" t="s">
        <v>9</v>
      </c>
      <c r="G87" s="1">
        <f>MAX(G$35:G$50)</f>
        <v>0.58599999999999997</v>
      </c>
      <c r="H87" s="1">
        <f t="shared" ref="H87:I87" si="36">MAX(H$35:H$50)</f>
        <v>0.59799999999999998</v>
      </c>
      <c r="I87" s="2">
        <f t="shared" si="36"/>
        <v>2.684563758389269E-2</v>
      </c>
    </row>
    <row r="88" spans="1:10" x14ac:dyDescent="0.2">
      <c r="A88" s="3" t="s">
        <v>4</v>
      </c>
      <c r="B88" s="1">
        <f>AVERAGE(B$27:B$38)</f>
        <v>5.5123808333333342</v>
      </c>
      <c r="C88" s="1">
        <f t="shared" ref="C88:D88" si="37">AVERAGE(C$27:C$38)</f>
        <v>5.5157297499999984</v>
      </c>
      <c r="D88" s="2">
        <f t="shared" si="37"/>
        <v>6.0497339901854907E-4</v>
      </c>
      <c r="E88" s="2">
        <f>1-B88/C88</f>
        <v>6.071574965513804E-4</v>
      </c>
      <c r="F88" s="3" t="s">
        <v>4</v>
      </c>
      <c r="G88" s="1">
        <f>AVERAGE(G$35:G$50)</f>
        <v>0.5813124999999999</v>
      </c>
      <c r="H88" s="1">
        <f t="shared" ref="H88:I88" si="38">AVERAGE(H$35:H$50)</f>
        <v>0.59550000000000003</v>
      </c>
      <c r="I88" s="2">
        <f t="shared" si="38"/>
        <v>2.3822447364120328E-2</v>
      </c>
      <c r="J88" s="2">
        <f>1-G88/H88</f>
        <v>2.3824517212426732E-2</v>
      </c>
    </row>
    <row r="89" spans="1:10" x14ac:dyDescent="0.2">
      <c r="A89" s="3" t="s">
        <v>5</v>
      </c>
      <c r="B89" s="1">
        <f>MEDIAN(B$27:B$38)</f>
        <v>5.5120399999999998</v>
      </c>
      <c r="C89" s="1">
        <f t="shared" ref="C89:D89" si="39">MEDIAN(C$27:C$38)</f>
        <v>5.514303</v>
      </c>
      <c r="D89" s="2">
        <f t="shared" si="39"/>
        <v>9.1282030117395552E-4</v>
      </c>
      <c r="E89" s="2">
        <f>1-B89/C89</f>
        <v>4.1038731458897804E-4</v>
      </c>
      <c r="F89" s="3" t="s">
        <v>5</v>
      </c>
      <c r="G89" s="1">
        <f>MEDIAN(G$35:G$50)</f>
        <v>0.58099999999999996</v>
      </c>
      <c r="H89" s="1">
        <f t="shared" ref="H89:I89" si="40">MEDIAN(H$35:H$50)</f>
        <v>0.59499999999999997</v>
      </c>
      <c r="I89" s="2">
        <f t="shared" si="40"/>
        <v>2.5167785234899376E-2</v>
      </c>
      <c r="J89" s="2">
        <f>1-G89/H89</f>
        <v>2.352941176470591E-2</v>
      </c>
    </row>
    <row r="90" spans="1:10" x14ac:dyDescent="0.2">
      <c r="A90" s="3" t="s">
        <v>6</v>
      </c>
      <c r="B90" s="1">
        <f>STDEV(B$27:B$38)</f>
        <v>1.0527813006364073E-2</v>
      </c>
      <c r="C90" s="1">
        <f t="shared" ref="C90:D90" si="41">STDEV(C$27:C$38)</f>
        <v>1.2059499342276406E-2</v>
      </c>
      <c r="D90" s="1">
        <f t="shared" si="41"/>
        <v>1.9058830727206972E-3</v>
      </c>
      <c r="F90" s="3" t="s">
        <v>6</v>
      </c>
      <c r="G90" s="1">
        <f>STDEV(G$35:G$50)</f>
        <v>1.7783419243778758E-3</v>
      </c>
      <c r="H90" s="1">
        <f t="shared" ref="H90:I90" si="42">STDEV(H$35:H$50)</f>
        <v>1.4605934866804443E-3</v>
      </c>
      <c r="I90" s="1">
        <f t="shared" si="42"/>
        <v>2.7359483895693765E-3</v>
      </c>
    </row>
    <row r="91" spans="1:10" x14ac:dyDescent="0.2">
      <c r="A91" s="12" t="s">
        <v>15</v>
      </c>
      <c r="B91" s="12"/>
      <c r="C91" s="12"/>
      <c r="D91" s="12"/>
      <c r="E91" s="13"/>
      <c r="F91" s="12" t="s">
        <v>15</v>
      </c>
      <c r="G91" s="12"/>
      <c r="H91" s="12"/>
      <c r="I91" s="12"/>
      <c r="J91" s="13"/>
    </row>
    <row r="92" spans="1:10" x14ac:dyDescent="0.2">
      <c r="A92" s="3" t="s">
        <v>8</v>
      </c>
      <c r="B92" s="1">
        <f>MIN(B$39:B$50)</f>
        <v>5.4706780000000004</v>
      </c>
      <c r="C92" s="1">
        <f t="shared" ref="C92:D92" si="43">MIN(C$39:C$50)</f>
        <v>5.4767450000000002</v>
      </c>
      <c r="D92" s="2">
        <f t="shared" si="43"/>
        <v>-4.3976666097278461E-3</v>
      </c>
      <c r="F92" s="3" t="s">
        <v>8</v>
      </c>
      <c r="G92" s="1">
        <f>MIN(G$51:G$66)</f>
        <v>0.58099999999999996</v>
      </c>
      <c r="H92" s="1">
        <f t="shared" ref="H92:I92" si="44">MIN(H$51:H$66)</f>
        <v>0.59499999999999997</v>
      </c>
      <c r="I92" s="1">
        <f t="shared" si="44"/>
        <v>1.1744966442953086E-2</v>
      </c>
    </row>
    <row r="93" spans="1:10" x14ac:dyDescent="0.2">
      <c r="A93" s="3" t="s">
        <v>9</v>
      </c>
      <c r="B93" s="1">
        <f>MAX(B$39:B$50)</f>
        <v>5.5095320000000001</v>
      </c>
      <c r="C93" s="1">
        <f t="shared" ref="C93:D93" si="45">MAX(C$39:C$50)</f>
        <v>5.5052190000000003</v>
      </c>
      <c r="D93" s="2">
        <f t="shared" si="45"/>
        <v>5.7819246657833112E-3</v>
      </c>
      <c r="F93" s="3" t="s">
        <v>9</v>
      </c>
      <c r="G93" s="1">
        <f>MAX(G$51:G$66)</f>
        <v>0.58899999999999997</v>
      </c>
      <c r="H93" s="1">
        <f t="shared" ref="H93:I93" si="46">MAX(H$51:H$66)</f>
        <v>0.59899999999999998</v>
      </c>
      <c r="I93" s="1">
        <f t="shared" si="46"/>
        <v>2.8428093645484931E-2</v>
      </c>
    </row>
    <row r="94" spans="1:10" x14ac:dyDescent="0.2">
      <c r="A94" s="3" t="s">
        <v>4</v>
      </c>
      <c r="B94" s="1">
        <f>AVERAGE(B$39:B$50)</f>
        <v>5.4913866666666671</v>
      </c>
      <c r="C94" s="1">
        <f t="shared" ref="C94:D94" si="47">AVERAGE(C$39:C$50)</f>
        <v>5.4914655833333335</v>
      </c>
      <c r="D94" s="2">
        <f t="shared" si="47"/>
        <v>1.0452450221742904E-5</v>
      </c>
      <c r="E94" s="2">
        <f>1-B94/C94</f>
        <v>1.4370784168438178E-5</v>
      </c>
      <c r="F94" s="3" t="s">
        <v>4</v>
      </c>
      <c r="G94" s="1">
        <f>AVERAGE(G$51:G$66)</f>
        <v>0.58356249999999976</v>
      </c>
      <c r="H94" s="1">
        <f t="shared" ref="H94:I94" si="48">AVERAGE(H$51:H$66)</f>
        <v>0.59662500000000007</v>
      </c>
      <c r="I94" s="2">
        <f t="shared" si="48"/>
        <v>2.1889268103068633E-2</v>
      </c>
      <c r="J94" s="2">
        <f>1-G94/H94</f>
        <v>2.1893987010266569E-2</v>
      </c>
    </row>
    <row r="95" spans="1:10" x14ac:dyDescent="0.2">
      <c r="A95" s="3" t="s">
        <v>5</v>
      </c>
      <c r="B95" s="1">
        <f>MEDIAN(B$39:B$50)</f>
        <v>5.4898720000000001</v>
      </c>
      <c r="C95" s="1">
        <f t="shared" ref="C95:D95" si="49">MEDIAN(C$39:C$50)</f>
        <v>5.4888584999999992</v>
      </c>
      <c r="D95" s="2">
        <f t="shared" si="49"/>
        <v>-6.2722080592625407E-4</v>
      </c>
      <c r="E95" s="2">
        <f>1-B95/C95</f>
        <v>-1.8464677127338902E-4</v>
      </c>
      <c r="F95" s="3" t="s">
        <v>5</v>
      </c>
      <c r="G95" s="1">
        <f>MEDIAN(G$51:G$66)</f>
        <v>0.58299999999999996</v>
      </c>
      <c r="H95" s="1">
        <f t="shared" ref="H95:I95" si="50">MEDIAN(H$51:H$66)</f>
        <v>0.59599999999999997</v>
      </c>
      <c r="I95" s="2">
        <f t="shared" si="50"/>
        <v>2.2611725887185463E-2</v>
      </c>
      <c r="J95" s="2">
        <f>1-G95/H95</f>
        <v>2.1812080536912748E-2</v>
      </c>
    </row>
    <row r="96" spans="1:10" x14ac:dyDescent="0.2">
      <c r="A96" s="3" t="s">
        <v>6</v>
      </c>
      <c r="B96" s="1">
        <f>STDEV(B$39:B$50)</f>
        <v>1.150710348463327E-2</v>
      </c>
      <c r="C96" s="1">
        <f t="shared" ref="C96:D96" si="51">STDEV(C$39:C$50)</f>
        <v>9.8108682634787531E-3</v>
      </c>
      <c r="D96" s="1">
        <f t="shared" si="51"/>
        <v>3.1215660058858522E-3</v>
      </c>
      <c r="F96" s="3" t="s">
        <v>6</v>
      </c>
      <c r="G96" s="1">
        <f>STDEV(G$51:G$66)</f>
        <v>2.1281838892977913E-3</v>
      </c>
      <c r="H96" s="1">
        <f t="shared" ref="H96:I96" si="52">STDEV(H$51:H$66)</f>
        <v>1.2041594578792306E-3</v>
      </c>
      <c r="I96" s="1">
        <f t="shared" si="52"/>
        <v>4.322043470488199E-3</v>
      </c>
    </row>
  </sheetData>
  <mergeCells count="12">
    <mergeCell ref="F67:J67"/>
    <mergeCell ref="F73:J73"/>
    <mergeCell ref="F79:J79"/>
    <mergeCell ref="A1:D1"/>
    <mergeCell ref="F1:I1"/>
    <mergeCell ref="A73:E73"/>
    <mergeCell ref="A67:E67"/>
    <mergeCell ref="F85:J85"/>
    <mergeCell ref="F91:J91"/>
    <mergeCell ref="A85:E85"/>
    <mergeCell ref="A91:E91"/>
    <mergeCell ref="A79:E7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3878-B807-8D4E-90FB-CE49BA42192A}">
  <dimension ref="A1:J96"/>
  <sheetViews>
    <sheetView topLeftCell="A67" zoomScale="150" zoomScaleNormal="150" workbookViewId="0">
      <selection activeCell="K68" sqref="K68"/>
    </sheetView>
  </sheetViews>
  <sheetFormatPr baseColWidth="10" defaultRowHeight="16" x14ac:dyDescent="0.2"/>
  <cols>
    <col min="1" max="1" width="9.6640625" style="3" customWidth="1"/>
    <col min="2" max="2" width="11.1640625" customWidth="1"/>
    <col min="3" max="3" width="10.33203125" customWidth="1"/>
    <col min="7" max="7" width="11.1640625" customWidth="1"/>
    <col min="8" max="8" width="10.5" customWidth="1"/>
  </cols>
  <sheetData>
    <row r="1" spans="1:9" x14ac:dyDescent="0.2">
      <c r="A1" s="14" t="s">
        <v>2</v>
      </c>
      <c r="B1" s="14"/>
      <c r="C1" s="14"/>
      <c r="D1" s="14"/>
      <c r="F1" s="14" t="s">
        <v>10</v>
      </c>
      <c r="G1" s="14"/>
      <c r="H1" s="14"/>
      <c r="I1" s="14"/>
    </row>
    <row r="2" spans="1:9" x14ac:dyDescent="0.2">
      <c r="A2" s="4" t="s">
        <v>7</v>
      </c>
      <c r="B2" s="5" t="s">
        <v>1</v>
      </c>
      <c r="C2" s="5" t="s">
        <v>0</v>
      </c>
      <c r="D2" s="5" t="s">
        <v>3</v>
      </c>
      <c r="F2" s="4" t="s">
        <v>7</v>
      </c>
      <c r="G2" s="5" t="s">
        <v>1</v>
      </c>
      <c r="H2" s="5" t="s">
        <v>0</v>
      </c>
      <c r="I2" s="5" t="s">
        <v>3</v>
      </c>
    </row>
    <row r="3" spans="1:9" x14ac:dyDescent="0.2">
      <c r="A3" s="4">
        <v>1</v>
      </c>
      <c r="B3" s="10">
        <v>5.5773919999999997</v>
      </c>
      <c r="C3" s="10">
        <v>5.5763379999999998</v>
      </c>
      <c r="D3" s="7">
        <f>1-(B3/C3)</f>
        <v>-1.8901293286011089E-4</v>
      </c>
      <c r="F3" s="4">
        <v>1</v>
      </c>
      <c r="G3" s="10">
        <v>0.59599999999999997</v>
      </c>
      <c r="H3" s="10">
        <v>0.60899999999999999</v>
      </c>
      <c r="I3" s="7">
        <f t="shared" ref="I3:I66" si="0">1-(G3/H3)</f>
        <v>2.1346469622331665E-2</v>
      </c>
    </row>
    <row r="4" spans="1:9" x14ac:dyDescent="0.2">
      <c r="A4" s="4">
        <v>1</v>
      </c>
      <c r="B4" s="10">
        <v>5.5627149999999999</v>
      </c>
      <c r="C4" s="10">
        <v>5.580012</v>
      </c>
      <c r="D4" s="7">
        <f t="shared" ref="D4:D50" si="1">1-(B4/C4)</f>
        <v>3.0998141222635667E-3</v>
      </c>
      <c r="F4" s="4">
        <v>1</v>
      </c>
      <c r="G4" s="10">
        <v>0.59599999999999997</v>
      </c>
      <c r="H4" s="10">
        <v>0.60499999999999998</v>
      </c>
      <c r="I4" s="7">
        <f t="shared" si="0"/>
        <v>1.4876033057851235E-2</v>
      </c>
    </row>
    <row r="5" spans="1:9" x14ac:dyDescent="0.2">
      <c r="A5" s="4">
        <v>1</v>
      </c>
      <c r="B5" s="10">
        <v>5.5840529999999999</v>
      </c>
      <c r="C5" s="10">
        <v>5.5808520000000001</v>
      </c>
      <c r="D5" s="7">
        <f t="shared" si="1"/>
        <v>-5.7356833687749464E-4</v>
      </c>
      <c r="F5" s="4">
        <v>1</v>
      </c>
      <c r="G5" s="10">
        <v>0.59499999999999997</v>
      </c>
      <c r="H5" s="10">
        <v>0.60399999999999998</v>
      </c>
      <c r="I5" s="7">
        <f t="shared" si="0"/>
        <v>1.490066225165565E-2</v>
      </c>
    </row>
    <row r="6" spans="1:9" x14ac:dyDescent="0.2">
      <c r="A6" s="4">
        <v>1</v>
      </c>
      <c r="B6" s="10">
        <v>5.5615829999999997</v>
      </c>
      <c r="C6" s="10">
        <v>5.5716640000000002</v>
      </c>
      <c r="D6" s="7">
        <f t="shared" si="1"/>
        <v>1.8093338004590009E-3</v>
      </c>
      <c r="F6" s="4">
        <v>1</v>
      </c>
      <c r="G6" s="10">
        <v>0.59499999999999997</v>
      </c>
      <c r="H6" s="10">
        <v>0.60699999999999998</v>
      </c>
      <c r="I6" s="7">
        <f t="shared" si="0"/>
        <v>1.9769357495881379E-2</v>
      </c>
    </row>
    <row r="7" spans="1:9" x14ac:dyDescent="0.2">
      <c r="A7" s="4">
        <v>1</v>
      </c>
      <c r="B7" s="10">
        <v>5.6031329999999997</v>
      </c>
      <c r="C7" s="10">
        <v>5.5770759999999999</v>
      </c>
      <c r="D7" s="7">
        <f t="shared" si="1"/>
        <v>-4.672161541280806E-3</v>
      </c>
      <c r="F7" s="4">
        <v>1</v>
      </c>
      <c r="G7" s="10">
        <v>0.59499999999999997</v>
      </c>
      <c r="H7" s="10">
        <v>0.60399999999999998</v>
      </c>
      <c r="I7" s="7">
        <f t="shared" si="0"/>
        <v>1.490066225165565E-2</v>
      </c>
    </row>
    <row r="8" spans="1:9" x14ac:dyDescent="0.2">
      <c r="A8" s="4">
        <v>1</v>
      </c>
      <c r="B8" s="10">
        <v>5.5661630000000004</v>
      </c>
      <c r="C8" s="10">
        <v>5.5738089999999998</v>
      </c>
      <c r="D8" s="7">
        <f t="shared" si="1"/>
        <v>1.3717728756043046E-3</v>
      </c>
      <c r="F8" s="4">
        <v>1</v>
      </c>
      <c r="G8" s="10">
        <v>0.59399999999999997</v>
      </c>
      <c r="H8" s="10">
        <v>0.60399999999999998</v>
      </c>
      <c r="I8" s="7">
        <f t="shared" si="0"/>
        <v>1.655629139072845E-2</v>
      </c>
    </row>
    <row r="9" spans="1:9" x14ac:dyDescent="0.2">
      <c r="A9" s="4">
        <v>1</v>
      </c>
      <c r="B9" s="10">
        <v>5.5653670000000002</v>
      </c>
      <c r="C9" s="10">
        <v>5.5746719999999996</v>
      </c>
      <c r="D9" s="7">
        <f t="shared" si="1"/>
        <v>1.6691564992522556E-3</v>
      </c>
      <c r="F9" s="4">
        <v>1</v>
      </c>
      <c r="G9" s="10">
        <v>0.59199999999999997</v>
      </c>
      <c r="H9" s="10">
        <v>0.60399999999999998</v>
      </c>
      <c r="I9" s="7">
        <f t="shared" si="0"/>
        <v>1.9867549668874163E-2</v>
      </c>
    </row>
    <row r="10" spans="1:9" x14ac:dyDescent="0.2">
      <c r="A10" s="4">
        <v>1</v>
      </c>
      <c r="B10" s="10">
        <v>5.5731970000000004</v>
      </c>
      <c r="C10" s="10">
        <v>5.5813129999999997</v>
      </c>
      <c r="D10" s="7">
        <f t="shared" si="1"/>
        <v>1.4541381212627158E-3</v>
      </c>
      <c r="F10" s="4">
        <v>1</v>
      </c>
      <c r="G10" s="10">
        <v>0.59299999999999997</v>
      </c>
      <c r="H10" s="10">
        <v>0.60299999999999998</v>
      </c>
      <c r="I10" s="7">
        <f t="shared" si="0"/>
        <v>1.6583747927031545E-2</v>
      </c>
    </row>
    <row r="11" spans="1:9" x14ac:dyDescent="0.2">
      <c r="A11" s="4">
        <v>1</v>
      </c>
      <c r="B11" s="10">
        <v>5.5853279999999996</v>
      </c>
      <c r="C11" s="10">
        <v>5.591774</v>
      </c>
      <c r="D11" s="7">
        <f t="shared" si="1"/>
        <v>1.1527647576601296E-3</v>
      </c>
      <c r="F11" s="4">
        <v>1</v>
      </c>
      <c r="G11" s="10">
        <v>0.59299999999999997</v>
      </c>
      <c r="H11" s="10">
        <v>0.60299999999999998</v>
      </c>
      <c r="I11" s="7">
        <f t="shared" si="0"/>
        <v>1.6583747927031545E-2</v>
      </c>
    </row>
    <row r="12" spans="1:9" x14ac:dyDescent="0.2">
      <c r="A12" s="4">
        <v>1</v>
      </c>
      <c r="B12" s="10">
        <v>5.5689330000000004</v>
      </c>
      <c r="C12" s="10">
        <v>5.5629790000000003</v>
      </c>
      <c r="D12" s="7">
        <f t="shared" si="1"/>
        <v>-1.0702898572869657E-3</v>
      </c>
      <c r="F12" s="4">
        <v>1</v>
      </c>
      <c r="G12" s="10">
        <v>0.59199999999999997</v>
      </c>
      <c r="H12" s="10">
        <v>0.60299999999999998</v>
      </c>
      <c r="I12" s="7">
        <f t="shared" si="0"/>
        <v>1.8242122719734688E-2</v>
      </c>
    </row>
    <row r="13" spans="1:9" x14ac:dyDescent="0.2">
      <c r="A13" s="4">
        <v>1</v>
      </c>
      <c r="B13" s="10">
        <v>5.571415</v>
      </c>
      <c r="C13" s="10">
        <v>5.567113</v>
      </c>
      <c r="D13" s="7">
        <f t="shared" si="1"/>
        <v>-7.7275241224672442E-4</v>
      </c>
      <c r="F13" s="4">
        <v>1</v>
      </c>
      <c r="G13" s="10">
        <v>0.59299999999999997</v>
      </c>
      <c r="H13" s="10">
        <v>0.60499999999999998</v>
      </c>
      <c r="I13" s="7">
        <f t="shared" si="0"/>
        <v>1.983471074380172E-2</v>
      </c>
    </row>
    <row r="14" spans="1:9" x14ac:dyDescent="0.2">
      <c r="A14" s="4">
        <v>1</v>
      </c>
      <c r="B14" s="10">
        <v>5.5646069999999996</v>
      </c>
      <c r="C14" s="10">
        <v>5.5713850000000003</v>
      </c>
      <c r="D14" s="7">
        <f t="shared" si="1"/>
        <v>1.2165736167937258E-3</v>
      </c>
      <c r="F14" s="4">
        <v>1</v>
      </c>
      <c r="G14" s="10">
        <v>0.59199999999999997</v>
      </c>
      <c r="H14" s="10">
        <v>0.60299999999999998</v>
      </c>
      <c r="I14" s="7">
        <f t="shared" si="0"/>
        <v>1.8242122719734688E-2</v>
      </c>
    </row>
    <row r="15" spans="1:9" x14ac:dyDescent="0.2">
      <c r="A15" s="4">
        <v>2</v>
      </c>
      <c r="B15" s="10">
        <v>5.7951100000000002</v>
      </c>
      <c r="C15" s="10">
        <v>5.7553520000000002</v>
      </c>
      <c r="D15" s="7">
        <f t="shared" si="1"/>
        <v>-6.9080049317573611E-3</v>
      </c>
      <c r="F15" s="4">
        <v>1</v>
      </c>
      <c r="G15" s="10">
        <v>0.59599999999999997</v>
      </c>
      <c r="H15" s="10">
        <v>0.60599999999999998</v>
      </c>
      <c r="I15" s="7">
        <f t="shared" si="0"/>
        <v>1.6501650165016479E-2</v>
      </c>
    </row>
    <row r="16" spans="1:9" x14ac:dyDescent="0.2">
      <c r="A16" s="4">
        <v>2</v>
      </c>
      <c r="B16" s="10">
        <v>5.7657249999999998</v>
      </c>
      <c r="C16" s="10">
        <v>5.7634319999999999</v>
      </c>
      <c r="D16" s="7">
        <f t="shared" si="1"/>
        <v>-3.9785322356533648E-4</v>
      </c>
      <c r="F16" s="4">
        <v>1</v>
      </c>
      <c r="G16" s="10">
        <v>0.59499999999999997</v>
      </c>
      <c r="H16" s="10">
        <v>0.60499999999999998</v>
      </c>
      <c r="I16" s="7">
        <f t="shared" si="0"/>
        <v>1.6528925619834767E-2</v>
      </c>
    </row>
    <row r="17" spans="1:9" x14ac:dyDescent="0.2">
      <c r="A17" s="4">
        <v>2</v>
      </c>
      <c r="B17" s="10">
        <v>5.7281000000000004</v>
      </c>
      <c r="C17" s="10">
        <v>5.7331380000000003</v>
      </c>
      <c r="D17" s="7">
        <f t="shared" si="1"/>
        <v>8.7875086907029942E-4</v>
      </c>
      <c r="F17" s="4">
        <v>1</v>
      </c>
      <c r="G17" s="10">
        <v>0.59299999999999997</v>
      </c>
      <c r="H17" s="10">
        <v>0.60499999999999998</v>
      </c>
      <c r="I17" s="7">
        <f t="shared" si="0"/>
        <v>1.983471074380172E-2</v>
      </c>
    </row>
    <row r="18" spans="1:9" x14ac:dyDescent="0.2">
      <c r="A18" s="4">
        <v>2</v>
      </c>
      <c r="B18" s="10">
        <v>5.7296829999999996</v>
      </c>
      <c r="C18" s="10">
        <v>5.73522</v>
      </c>
      <c r="D18" s="7">
        <f t="shared" si="1"/>
        <v>9.6543811745675168E-4</v>
      </c>
      <c r="F18" s="4">
        <v>1</v>
      </c>
      <c r="G18" s="10">
        <v>0.59399999999999997</v>
      </c>
      <c r="H18" s="10">
        <v>0.60399999999999998</v>
      </c>
      <c r="I18" s="7">
        <f t="shared" si="0"/>
        <v>1.655629139072845E-2</v>
      </c>
    </row>
    <row r="19" spans="1:9" x14ac:dyDescent="0.2">
      <c r="A19" s="4">
        <v>2</v>
      </c>
      <c r="B19" s="10">
        <v>5.7415330000000004</v>
      </c>
      <c r="C19" s="10">
        <v>5.7441469999999999</v>
      </c>
      <c r="D19" s="7">
        <f t="shared" si="1"/>
        <v>4.5507191929450297E-4</v>
      </c>
      <c r="F19" s="4">
        <v>2</v>
      </c>
      <c r="G19" s="10">
        <v>0.60899999999999999</v>
      </c>
      <c r="H19" s="10">
        <v>0.627</v>
      </c>
      <c r="I19" s="7">
        <f t="shared" si="0"/>
        <v>2.8708133971291905E-2</v>
      </c>
    </row>
    <row r="20" spans="1:9" x14ac:dyDescent="0.2">
      <c r="A20" s="4">
        <v>2</v>
      </c>
      <c r="B20" s="10">
        <v>5.7263320000000002</v>
      </c>
      <c r="C20" s="10">
        <v>5.7355960000000001</v>
      </c>
      <c r="D20" s="7">
        <f t="shared" si="1"/>
        <v>1.6151765221957826E-3</v>
      </c>
      <c r="F20" s="4">
        <v>2</v>
      </c>
      <c r="G20" s="10">
        <v>0.60899999999999999</v>
      </c>
      <c r="H20" s="10">
        <v>0.622</v>
      </c>
      <c r="I20" s="7">
        <f t="shared" si="0"/>
        <v>2.0900321543408373E-2</v>
      </c>
    </row>
    <row r="21" spans="1:9" x14ac:dyDescent="0.2">
      <c r="A21" s="4">
        <v>2</v>
      </c>
      <c r="B21" s="10">
        <v>5.7557179999999999</v>
      </c>
      <c r="C21" s="10">
        <v>5.7318509999999998</v>
      </c>
      <c r="D21" s="7">
        <f t="shared" si="1"/>
        <v>-4.1639254055976238E-3</v>
      </c>
      <c r="F21" s="4">
        <v>2</v>
      </c>
      <c r="G21" s="10">
        <v>0.60799999999999998</v>
      </c>
      <c r="H21" s="10">
        <v>0.621</v>
      </c>
      <c r="I21" s="7">
        <f t="shared" si="0"/>
        <v>2.0933977455716568E-2</v>
      </c>
    </row>
    <row r="22" spans="1:9" x14ac:dyDescent="0.2">
      <c r="A22" s="4">
        <v>2</v>
      </c>
      <c r="B22" s="10">
        <v>5.7304729999999999</v>
      </c>
      <c r="C22" s="10">
        <v>5.7602469999999997</v>
      </c>
      <c r="D22" s="7">
        <f t="shared" si="1"/>
        <v>5.168875570787157E-3</v>
      </c>
      <c r="F22" s="4">
        <v>2</v>
      </c>
      <c r="G22" s="10">
        <v>0.60799999999999998</v>
      </c>
      <c r="H22" s="10">
        <v>0.622</v>
      </c>
      <c r="I22" s="7">
        <f t="shared" si="0"/>
        <v>2.2508038585209E-2</v>
      </c>
    </row>
    <row r="23" spans="1:9" x14ac:dyDescent="0.2">
      <c r="A23" s="4">
        <v>2</v>
      </c>
      <c r="B23" s="10">
        <v>5.733053</v>
      </c>
      <c r="C23" s="10">
        <v>5.7449649999999997</v>
      </c>
      <c r="D23" s="7">
        <f t="shared" si="1"/>
        <v>2.0734678105087667E-3</v>
      </c>
      <c r="F23" s="4">
        <v>2</v>
      </c>
      <c r="G23" s="10">
        <v>0.60799999999999998</v>
      </c>
      <c r="H23" s="10">
        <v>0.622</v>
      </c>
      <c r="I23" s="7">
        <f t="shared" si="0"/>
        <v>2.2508038585209E-2</v>
      </c>
    </row>
    <row r="24" spans="1:9" x14ac:dyDescent="0.2">
      <c r="A24" s="4">
        <v>2</v>
      </c>
      <c r="B24" s="10">
        <v>5.738944</v>
      </c>
      <c r="C24" s="10">
        <v>5.7353139999999998</v>
      </c>
      <c r="D24" s="7">
        <f t="shared" si="1"/>
        <v>-6.3292088279731651E-4</v>
      </c>
      <c r="F24" s="4">
        <v>2</v>
      </c>
      <c r="G24" s="10">
        <v>0.60699999999999998</v>
      </c>
      <c r="H24" s="10">
        <v>0.621</v>
      </c>
      <c r="I24" s="7">
        <f t="shared" si="0"/>
        <v>2.254428341384862E-2</v>
      </c>
    </row>
    <row r="25" spans="1:9" x14ac:dyDescent="0.2">
      <c r="A25" s="4">
        <v>2</v>
      </c>
      <c r="B25" s="10">
        <v>5.7295249999999998</v>
      </c>
      <c r="C25" s="10">
        <v>5.7428189999999999</v>
      </c>
      <c r="D25" s="7">
        <f t="shared" si="1"/>
        <v>2.3148909969128439E-3</v>
      </c>
      <c r="F25" s="4">
        <v>2</v>
      </c>
      <c r="G25" s="10">
        <v>0.60799999999999998</v>
      </c>
      <c r="H25" s="10">
        <v>0.623</v>
      </c>
      <c r="I25" s="7">
        <f t="shared" si="0"/>
        <v>2.4077046548956704E-2</v>
      </c>
    </row>
    <row r="26" spans="1:9" x14ac:dyDescent="0.2">
      <c r="A26" s="4">
        <v>2</v>
      </c>
      <c r="B26" s="10">
        <v>5.7558030000000002</v>
      </c>
      <c r="C26" s="10">
        <v>5.7972640000000002</v>
      </c>
      <c r="D26" s="7">
        <f t="shared" si="1"/>
        <v>7.1518219629121971E-3</v>
      </c>
      <c r="F26" s="4">
        <v>2</v>
      </c>
      <c r="G26" s="10">
        <v>0.60799999999999998</v>
      </c>
      <c r="H26" s="10">
        <v>0.621</v>
      </c>
      <c r="I26" s="7">
        <f t="shared" si="0"/>
        <v>2.0933977455716568E-2</v>
      </c>
    </row>
    <row r="27" spans="1:9" x14ac:dyDescent="0.2">
      <c r="A27" s="4">
        <v>3</v>
      </c>
      <c r="B27" s="10">
        <v>5.7281639999999996</v>
      </c>
      <c r="C27" s="10">
        <v>5.7351140000000003</v>
      </c>
      <c r="D27" s="7">
        <f t="shared" si="1"/>
        <v>1.2118329295635055E-3</v>
      </c>
      <c r="F27" s="4">
        <v>2</v>
      </c>
      <c r="G27" s="10">
        <v>0.60799999999999998</v>
      </c>
      <c r="H27" s="10">
        <v>0.621</v>
      </c>
      <c r="I27" s="7">
        <f t="shared" si="0"/>
        <v>2.0933977455716568E-2</v>
      </c>
    </row>
    <row r="28" spans="1:9" x14ac:dyDescent="0.2">
      <c r="A28" s="4">
        <v>3</v>
      </c>
      <c r="B28" s="10">
        <v>5.7369680000000001</v>
      </c>
      <c r="C28" s="10">
        <v>5.7400640000000003</v>
      </c>
      <c r="D28" s="7">
        <f t="shared" si="1"/>
        <v>5.3936680845378948E-4</v>
      </c>
      <c r="F28" s="4">
        <v>2</v>
      </c>
      <c r="G28" s="10">
        <v>0.60799999999999998</v>
      </c>
      <c r="H28" s="10">
        <v>0.622</v>
      </c>
      <c r="I28" s="7">
        <f t="shared" si="0"/>
        <v>2.2508038585209E-2</v>
      </c>
    </row>
    <row r="29" spans="1:9" x14ac:dyDescent="0.2">
      <c r="A29" s="4">
        <v>3</v>
      </c>
      <c r="B29" s="10">
        <v>5.7272360000000004</v>
      </c>
      <c r="C29" s="10">
        <v>5.745584</v>
      </c>
      <c r="D29" s="7">
        <f t="shared" si="1"/>
        <v>3.1934090598970677E-3</v>
      </c>
      <c r="F29" s="4">
        <v>2</v>
      </c>
      <c r="G29" s="10">
        <v>0.60699999999999998</v>
      </c>
      <c r="H29" s="10">
        <v>0.621</v>
      </c>
      <c r="I29" s="7">
        <f t="shared" si="0"/>
        <v>2.254428341384862E-2</v>
      </c>
    </row>
    <row r="30" spans="1:9" x14ac:dyDescent="0.2">
      <c r="A30" s="4">
        <v>3</v>
      </c>
      <c r="B30" s="10">
        <v>5.7268489999999996</v>
      </c>
      <c r="C30" s="10">
        <v>5.7448969999999999</v>
      </c>
      <c r="D30" s="7">
        <f t="shared" si="1"/>
        <v>3.1415706843830327E-3</v>
      </c>
      <c r="F30" s="4">
        <v>2</v>
      </c>
      <c r="G30" s="10">
        <v>0.60799999999999998</v>
      </c>
      <c r="H30" s="10">
        <v>0.621</v>
      </c>
      <c r="I30" s="7">
        <f t="shared" si="0"/>
        <v>2.0933977455716568E-2</v>
      </c>
    </row>
    <row r="31" spans="1:9" x14ac:dyDescent="0.2">
      <c r="A31" s="4">
        <v>3</v>
      </c>
      <c r="B31" s="10">
        <v>5.7440759999999997</v>
      </c>
      <c r="C31" s="10">
        <v>5.7474530000000001</v>
      </c>
      <c r="D31" s="7">
        <f t="shared" si="1"/>
        <v>5.8756461340359056E-4</v>
      </c>
      <c r="F31" s="4">
        <v>2</v>
      </c>
      <c r="G31" s="10">
        <v>0.60699999999999998</v>
      </c>
      <c r="H31" s="10">
        <v>0.621</v>
      </c>
      <c r="I31" s="7">
        <f t="shared" si="0"/>
        <v>2.254428341384862E-2</v>
      </c>
    </row>
    <row r="32" spans="1:9" x14ac:dyDescent="0.2">
      <c r="A32" s="4">
        <v>3</v>
      </c>
      <c r="B32" s="10">
        <v>5.7236690000000001</v>
      </c>
      <c r="C32" s="10">
        <v>5.7510719999999997</v>
      </c>
      <c r="D32" s="7">
        <f t="shared" si="1"/>
        <v>4.7648507965123432E-3</v>
      </c>
      <c r="F32" s="4">
        <v>2</v>
      </c>
      <c r="G32" s="10">
        <v>0.60699999999999998</v>
      </c>
      <c r="H32" s="10">
        <v>0.621</v>
      </c>
      <c r="I32" s="7">
        <f t="shared" si="0"/>
        <v>2.254428341384862E-2</v>
      </c>
    </row>
    <row r="33" spans="1:9" x14ac:dyDescent="0.2">
      <c r="A33" s="4">
        <v>3</v>
      </c>
      <c r="B33" s="10">
        <v>5.7356870000000004</v>
      </c>
      <c r="C33" s="10">
        <v>5.737419</v>
      </c>
      <c r="D33" s="7">
        <f t="shared" si="1"/>
        <v>3.0187790014979399E-4</v>
      </c>
      <c r="F33" s="4">
        <v>2</v>
      </c>
      <c r="G33" s="10">
        <v>0.60799999999999998</v>
      </c>
      <c r="H33" s="10">
        <v>0.621</v>
      </c>
      <c r="I33" s="7">
        <f t="shared" si="0"/>
        <v>2.0933977455716568E-2</v>
      </c>
    </row>
    <row r="34" spans="1:9" x14ac:dyDescent="0.2">
      <c r="A34" s="4">
        <v>3</v>
      </c>
      <c r="B34" s="10">
        <v>5.7302439999999999</v>
      </c>
      <c r="C34" s="10">
        <v>5.7335419999999999</v>
      </c>
      <c r="D34" s="7">
        <f t="shared" si="1"/>
        <v>5.7521162311191532E-4</v>
      </c>
      <c r="F34" s="4">
        <v>2</v>
      </c>
      <c r="G34" s="10">
        <v>0.61399999999999999</v>
      </c>
      <c r="H34" s="10">
        <v>0.621</v>
      </c>
      <c r="I34" s="7">
        <f t="shared" si="0"/>
        <v>1.1272141706924366E-2</v>
      </c>
    </row>
    <row r="35" spans="1:9" x14ac:dyDescent="0.2">
      <c r="A35" s="4">
        <v>3</v>
      </c>
      <c r="B35" s="10">
        <v>5.750343</v>
      </c>
      <c r="C35" s="10">
        <v>5.7378499999999999</v>
      </c>
      <c r="D35" s="7">
        <f t="shared" si="1"/>
        <v>-2.1772963740773754E-3</v>
      </c>
      <c r="F35" s="4">
        <v>3</v>
      </c>
      <c r="G35" s="10">
        <v>0.61</v>
      </c>
      <c r="H35" s="10">
        <v>0.623</v>
      </c>
      <c r="I35" s="7">
        <f t="shared" si="0"/>
        <v>2.0866773675762507E-2</v>
      </c>
    </row>
    <row r="36" spans="1:9" x14ac:dyDescent="0.2">
      <c r="A36" s="4">
        <v>3</v>
      </c>
      <c r="B36" s="10">
        <v>5.7258079999999998</v>
      </c>
      <c r="C36" s="10">
        <v>5.742178</v>
      </c>
      <c r="D36" s="7">
        <f t="shared" si="1"/>
        <v>2.8508346484557023E-3</v>
      </c>
      <c r="F36" s="4">
        <v>3</v>
      </c>
      <c r="G36" s="10">
        <v>0.60799999999999998</v>
      </c>
      <c r="H36" s="10">
        <v>0.621</v>
      </c>
      <c r="I36" s="7">
        <f t="shared" si="0"/>
        <v>2.0933977455716568E-2</v>
      </c>
    </row>
    <row r="37" spans="1:9" x14ac:dyDescent="0.2">
      <c r="A37" s="4">
        <v>3</v>
      </c>
      <c r="B37" s="10">
        <v>5.7268629999999998</v>
      </c>
      <c r="C37" s="10">
        <v>5.7371309999999998</v>
      </c>
      <c r="D37" s="7">
        <f t="shared" si="1"/>
        <v>1.7897447347812179E-3</v>
      </c>
      <c r="F37" s="4">
        <v>3</v>
      </c>
      <c r="G37" s="10">
        <v>0.60799999999999998</v>
      </c>
      <c r="H37" s="10">
        <v>0.62</v>
      </c>
      <c r="I37" s="7">
        <f t="shared" si="0"/>
        <v>1.9354838709677469E-2</v>
      </c>
    </row>
    <row r="38" spans="1:9" x14ac:dyDescent="0.2">
      <c r="A38" s="4">
        <v>3</v>
      </c>
      <c r="B38" s="10">
        <v>5.7398119999999997</v>
      </c>
      <c r="C38" s="10">
        <v>5.741987</v>
      </c>
      <c r="D38" s="7">
        <f t="shared" si="1"/>
        <v>3.7878873637298138E-4</v>
      </c>
      <c r="F38" s="4">
        <v>3</v>
      </c>
      <c r="G38" s="10">
        <v>0.61</v>
      </c>
      <c r="H38" s="10">
        <v>0.621</v>
      </c>
      <c r="I38" s="7">
        <f t="shared" si="0"/>
        <v>1.7713365539452464E-2</v>
      </c>
    </row>
    <row r="39" spans="1:9" x14ac:dyDescent="0.2">
      <c r="A39" s="4">
        <v>4</v>
      </c>
      <c r="B39" s="10">
        <v>5.7474150000000002</v>
      </c>
      <c r="C39" s="10">
        <v>5.763763</v>
      </c>
      <c r="D39" s="7">
        <f t="shared" si="1"/>
        <v>2.836341466503689E-3</v>
      </c>
      <c r="F39" s="4">
        <v>3</v>
      </c>
      <c r="G39" s="10">
        <v>0.60699999999999998</v>
      </c>
      <c r="H39" s="10">
        <v>0.62</v>
      </c>
      <c r="I39" s="7">
        <f t="shared" si="0"/>
        <v>2.0967741935483897E-2</v>
      </c>
    </row>
    <row r="40" spans="1:9" x14ac:dyDescent="0.2">
      <c r="A40" s="4">
        <v>4</v>
      </c>
      <c r="B40" s="10">
        <v>5.7560349999999998</v>
      </c>
      <c r="C40" s="10">
        <v>5.7643120000000003</v>
      </c>
      <c r="D40" s="7">
        <f t="shared" si="1"/>
        <v>1.4359042328035976E-3</v>
      </c>
      <c r="F40" s="4">
        <v>3</v>
      </c>
      <c r="G40" s="10">
        <v>0.60699999999999998</v>
      </c>
      <c r="H40" s="10">
        <v>0.62</v>
      </c>
      <c r="I40" s="7">
        <f t="shared" si="0"/>
        <v>2.0967741935483897E-2</v>
      </c>
    </row>
    <row r="41" spans="1:9" x14ac:dyDescent="0.2">
      <c r="A41" s="4">
        <v>4</v>
      </c>
      <c r="B41" s="10">
        <v>5.7610849999999996</v>
      </c>
      <c r="C41" s="10">
        <v>5.7419669999999998</v>
      </c>
      <c r="D41" s="7">
        <f t="shared" si="1"/>
        <v>-3.3295210508872408E-3</v>
      </c>
      <c r="F41" s="4">
        <v>3</v>
      </c>
      <c r="G41" s="10">
        <v>0.60699999999999998</v>
      </c>
      <c r="H41" s="10">
        <v>0.62</v>
      </c>
      <c r="I41" s="7">
        <f t="shared" si="0"/>
        <v>2.0967741935483897E-2</v>
      </c>
    </row>
    <row r="42" spans="1:9" x14ac:dyDescent="0.2">
      <c r="A42" s="4">
        <v>4</v>
      </c>
      <c r="B42" s="10">
        <v>5.7598960000000003</v>
      </c>
      <c r="C42" s="10">
        <v>5.7498370000000003</v>
      </c>
      <c r="D42" s="7">
        <f t="shared" si="1"/>
        <v>-1.7494408971940878E-3</v>
      </c>
      <c r="F42" s="4">
        <v>3</v>
      </c>
      <c r="G42" s="10">
        <v>0.60799999999999998</v>
      </c>
      <c r="H42" s="10">
        <v>0.62</v>
      </c>
      <c r="I42" s="7">
        <f t="shared" si="0"/>
        <v>1.9354838709677469E-2</v>
      </c>
    </row>
    <row r="43" spans="1:9" x14ac:dyDescent="0.2">
      <c r="A43" s="4">
        <v>4</v>
      </c>
      <c r="B43" s="10">
        <v>5.7459639999999998</v>
      </c>
      <c r="C43" s="10">
        <v>5.7639300000000002</v>
      </c>
      <c r="D43" s="7">
        <f t="shared" si="1"/>
        <v>3.1169705391981273E-3</v>
      </c>
      <c r="F43" s="4">
        <v>3</v>
      </c>
      <c r="G43" s="10">
        <v>0.60899999999999999</v>
      </c>
      <c r="H43" s="10">
        <v>0.622</v>
      </c>
      <c r="I43" s="7">
        <f t="shared" si="0"/>
        <v>2.0900321543408373E-2</v>
      </c>
    </row>
    <row r="44" spans="1:9" x14ac:dyDescent="0.2">
      <c r="A44" s="4">
        <v>4</v>
      </c>
      <c r="B44" s="10">
        <v>5.7507580000000003</v>
      </c>
      <c r="C44" s="10">
        <v>5.7489379999999999</v>
      </c>
      <c r="D44" s="7">
        <f t="shared" si="1"/>
        <v>-3.1658021011882198E-4</v>
      </c>
      <c r="F44" s="4">
        <v>3</v>
      </c>
      <c r="G44" s="10">
        <v>0.60799999999999998</v>
      </c>
      <c r="H44" s="10">
        <v>0.621</v>
      </c>
      <c r="I44" s="7">
        <f t="shared" si="0"/>
        <v>2.0933977455716568E-2</v>
      </c>
    </row>
    <row r="45" spans="1:9" x14ac:dyDescent="0.2">
      <c r="A45" s="4">
        <v>4</v>
      </c>
      <c r="B45" s="10">
        <v>5.741409</v>
      </c>
      <c r="C45" s="10">
        <v>5.7645660000000003</v>
      </c>
      <c r="D45" s="7">
        <f t="shared" si="1"/>
        <v>4.0171280890877181E-3</v>
      </c>
      <c r="F45" s="4">
        <v>3</v>
      </c>
      <c r="G45" s="10">
        <v>0.60699999999999998</v>
      </c>
      <c r="H45" s="10">
        <v>0.62</v>
      </c>
      <c r="I45" s="7">
        <f t="shared" si="0"/>
        <v>2.0967741935483897E-2</v>
      </c>
    </row>
    <row r="46" spans="1:9" x14ac:dyDescent="0.2">
      <c r="A46" s="4">
        <v>4</v>
      </c>
      <c r="B46" s="10">
        <v>5.7692329999999998</v>
      </c>
      <c r="C46" s="10">
        <v>5.7693050000000001</v>
      </c>
      <c r="D46" s="7">
        <f t="shared" si="1"/>
        <v>1.2479839426093875E-5</v>
      </c>
      <c r="F46" s="4">
        <v>3</v>
      </c>
      <c r="G46" s="10">
        <v>0.60699999999999998</v>
      </c>
      <c r="H46" s="10">
        <v>0.62</v>
      </c>
      <c r="I46" s="7">
        <f t="shared" si="0"/>
        <v>2.0967741935483897E-2</v>
      </c>
    </row>
    <row r="47" spans="1:9" x14ac:dyDescent="0.2">
      <c r="A47" s="4">
        <v>4</v>
      </c>
      <c r="B47" s="10">
        <v>5.7491009999999996</v>
      </c>
      <c r="C47" s="10">
        <v>5.7603049999999998</v>
      </c>
      <c r="D47" s="7">
        <f t="shared" si="1"/>
        <v>1.9450358965367176E-3</v>
      </c>
      <c r="F47" s="4">
        <v>3</v>
      </c>
      <c r="G47" s="10">
        <v>0.60799999999999998</v>
      </c>
      <c r="H47" s="10">
        <v>0.62</v>
      </c>
      <c r="I47" s="7">
        <f t="shared" si="0"/>
        <v>1.9354838709677469E-2</v>
      </c>
    </row>
    <row r="48" spans="1:9" x14ac:dyDescent="0.2">
      <c r="A48" s="4">
        <v>4</v>
      </c>
      <c r="B48" s="10">
        <v>5.7458559999999999</v>
      </c>
      <c r="C48" s="10">
        <v>5.7790160000000004</v>
      </c>
      <c r="D48" s="7">
        <f t="shared" si="1"/>
        <v>5.7380010714628282E-3</v>
      </c>
      <c r="F48" s="4">
        <v>3</v>
      </c>
      <c r="G48" s="10">
        <v>0.60699999999999998</v>
      </c>
      <c r="H48" s="10">
        <v>0.62</v>
      </c>
      <c r="I48" s="7">
        <f t="shared" si="0"/>
        <v>2.0967741935483897E-2</v>
      </c>
    </row>
    <row r="49" spans="1:9" x14ac:dyDescent="0.2">
      <c r="A49" s="4">
        <v>4</v>
      </c>
      <c r="B49" s="10">
        <v>5.7468539999999999</v>
      </c>
      <c r="C49" s="10">
        <v>5.7874080000000001</v>
      </c>
      <c r="D49" s="7">
        <f t="shared" si="1"/>
        <v>7.0072820164053251E-3</v>
      </c>
      <c r="F49" s="4">
        <v>3</v>
      </c>
      <c r="G49" s="10">
        <v>0.60699999999999998</v>
      </c>
      <c r="H49" s="10">
        <v>0.62</v>
      </c>
      <c r="I49" s="7">
        <f t="shared" si="0"/>
        <v>2.0967741935483897E-2</v>
      </c>
    </row>
    <row r="50" spans="1:9" x14ac:dyDescent="0.2">
      <c r="A50" s="4">
        <v>4</v>
      </c>
      <c r="B50" s="10">
        <v>5.7477660000000004</v>
      </c>
      <c r="C50" s="10">
        <v>5.7665230000000003</v>
      </c>
      <c r="D50" s="7">
        <f t="shared" si="1"/>
        <v>3.2527399960079473E-3</v>
      </c>
      <c r="F50" s="4">
        <v>3</v>
      </c>
      <c r="G50" s="10">
        <v>0.60799999999999998</v>
      </c>
      <c r="H50" s="10">
        <v>0.62</v>
      </c>
      <c r="I50" s="7">
        <f t="shared" si="0"/>
        <v>1.9354838709677469E-2</v>
      </c>
    </row>
    <row r="51" spans="1:9" x14ac:dyDescent="0.2">
      <c r="F51" s="4">
        <v>4</v>
      </c>
      <c r="G51" s="10">
        <v>0.60899999999999999</v>
      </c>
      <c r="H51" s="10">
        <v>0.63400000000000001</v>
      </c>
      <c r="I51" s="7">
        <f t="shared" si="0"/>
        <v>3.9432176656151507E-2</v>
      </c>
    </row>
    <row r="52" spans="1:9" x14ac:dyDescent="0.2">
      <c r="F52" s="4">
        <v>4</v>
      </c>
      <c r="G52" s="10">
        <v>0.60599999999999998</v>
      </c>
      <c r="H52" s="10">
        <v>0.62</v>
      </c>
      <c r="I52" s="7">
        <f t="shared" si="0"/>
        <v>2.2580645161290325E-2</v>
      </c>
    </row>
    <row r="53" spans="1:9" x14ac:dyDescent="0.2">
      <c r="F53" s="4">
        <v>4</v>
      </c>
      <c r="G53" s="10">
        <v>0.60699999999999998</v>
      </c>
      <c r="H53" s="10">
        <v>0.62</v>
      </c>
      <c r="I53" s="7">
        <f t="shared" si="0"/>
        <v>2.0967741935483897E-2</v>
      </c>
    </row>
    <row r="54" spans="1:9" x14ac:dyDescent="0.2">
      <c r="F54" s="4">
        <v>4</v>
      </c>
      <c r="G54" s="10">
        <v>0.60599999999999998</v>
      </c>
      <c r="H54" s="10">
        <v>0.621</v>
      </c>
      <c r="I54" s="7">
        <f t="shared" si="0"/>
        <v>2.4154589371980673E-2</v>
      </c>
    </row>
    <row r="55" spans="1:9" x14ac:dyDescent="0.2">
      <c r="F55" s="4">
        <v>4</v>
      </c>
      <c r="G55" s="10">
        <v>0.60599999999999998</v>
      </c>
      <c r="H55" s="10">
        <v>0.62</v>
      </c>
      <c r="I55" s="7">
        <f t="shared" si="0"/>
        <v>2.2580645161290325E-2</v>
      </c>
    </row>
    <row r="56" spans="1:9" x14ac:dyDescent="0.2">
      <c r="F56" s="4">
        <v>4</v>
      </c>
      <c r="G56" s="10">
        <v>0.60499999999999998</v>
      </c>
      <c r="H56" s="10">
        <v>0.61899999999999999</v>
      </c>
      <c r="I56" s="7">
        <f t="shared" si="0"/>
        <v>2.2617124394184174E-2</v>
      </c>
    </row>
    <row r="57" spans="1:9" x14ac:dyDescent="0.2">
      <c r="F57" s="4">
        <v>4</v>
      </c>
      <c r="G57" s="10">
        <v>0.60399999999999998</v>
      </c>
      <c r="H57" s="10">
        <v>0.61899999999999999</v>
      </c>
      <c r="I57" s="7">
        <f t="shared" si="0"/>
        <v>2.4232633279483107E-2</v>
      </c>
    </row>
    <row r="58" spans="1:9" x14ac:dyDescent="0.2">
      <c r="F58" s="4">
        <v>4</v>
      </c>
      <c r="G58" s="10">
        <v>0.60499999999999998</v>
      </c>
      <c r="H58" s="10">
        <v>0.61899999999999999</v>
      </c>
      <c r="I58" s="7">
        <f t="shared" si="0"/>
        <v>2.2617124394184174E-2</v>
      </c>
    </row>
    <row r="59" spans="1:9" x14ac:dyDescent="0.2">
      <c r="F59" s="4">
        <v>4</v>
      </c>
      <c r="G59" s="10">
        <v>0.60499999999999998</v>
      </c>
      <c r="H59" s="10">
        <v>0.61899999999999999</v>
      </c>
      <c r="I59" s="7">
        <f t="shared" si="0"/>
        <v>2.2617124394184174E-2</v>
      </c>
    </row>
    <row r="60" spans="1:9" x14ac:dyDescent="0.2">
      <c r="F60" s="4">
        <v>4</v>
      </c>
      <c r="G60" s="10">
        <v>0.60499999999999998</v>
      </c>
      <c r="H60" s="10">
        <v>0.61899999999999999</v>
      </c>
      <c r="I60" s="7">
        <f t="shared" si="0"/>
        <v>2.2617124394184174E-2</v>
      </c>
    </row>
    <row r="61" spans="1:9" x14ac:dyDescent="0.2">
      <c r="F61" s="4">
        <v>4</v>
      </c>
      <c r="G61" s="10">
        <v>0.60499999999999998</v>
      </c>
      <c r="H61" s="10">
        <v>0.61899999999999999</v>
      </c>
      <c r="I61" s="7">
        <f t="shared" si="0"/>
        <v>2.2617124394184174E-2</v>
      </c>
    </row>
    <row r="62" spans="1:9" x14ac:dyDescent="0.2">
      <c r="F62" s="4">
        <v>4</v>
      </c>
      <c r="G62" s="10">
        <v>0.60399999999999998</v>
      </c>
      <c r="H62" s="10">
        <v>0.61899999999999999</v>
      </c>
      <c r="I62" s="7">
        <f t="shared" si="0"/>
        <v>2.4232633279483107E-2</v>
      </c>
    </row>
    <row r="63" spans="1:9" x14ac:dyDescent="0.2">
      <c r="F63" s="4">
        <v>4</v>
      </c>
      <c r="G63" s="10">
        <v>0.60699999999999998</v>
      </c>
      <c r="H63" s="10">
        <v>0.61899999999999999</v>
      </c>
      <c r="I63" s="7">
        <f t="shared" si="0"/>
        <v>1.9386106623586419E-2</v>
      </c>
    </row>
    <row r="64" spans="1:9" x14ac:dyDescent="0.2">
      <c r="F64" s="4">
        <v>4</v>
      </c>
      <c r="G64" s="10">
        <v>0.60499999999999998</v>
      </c>
      <c r="H64" s="10">
        <v>0.61899999999999999</v>
      </c>
      <c r="I64" s="7">
        <f t="shared" si="0"/>
        <v>2.2617124394184174E-2</v>
      </c>
    </row>
    <row r="65" spans="1:10" x14ac:dyDescent="0.2">
      <c r="F65" s="4">
        <v>4</v>
      </c>
      <c r="G65" s="10">
        <v>0.60499999999999998</v>
      </c>
      <c r="H65" s="10">
        <v>0.61899999999999999</v>
      </c>
      <c r="I65" s="7">
        <f t="shared" si="0"/>
        <v>2.2617124394184174E-2</v>
      </c>
    </row>
    <row r="66" spans="1:10" x14ac:dyDescent="0.2">
      <c r="F66" s="4">
        <v>4</v>
      </c>
      <c r="G66" s="10">
        <v>0.60499999999999998</v>
      </c>
      <c r="H66" s="10">
        <v>0.621</v>
      </c>
      <c r="I66" s="7">
        <f t="shared" si="0"/>
        <v>2.5764895330112725E-2</v>
      </c>
    </row>
    <row r="67" spans="1:10" x14ac:dyDescent="0.2">
      <c r="A67" s="12" t="s">
        <v>12</v>
      </c>
      <c r="B67" s="12"/>
      <c r="C67" s="12"/>
      <c r="D67" s="12"/>
      <c r="E67" s="13"/>
      <c r="F67" s="12" t="s">
        <v>12</v>
      </c>
      <c r="G67" s="12"/>
      <c r="H67" s="12"/>
      <c r="I67" s="12"/>
      <c r="J67" s="13"/>
    </row>
    <row r="68" spans="1:10" x14ac:dyDescent="0.2">
      <c r="A68" s="3" t="s">
        <v>8</v>
      </c>
      <c r="B68" s="1">
        <f>MIN(B$3:B$50)</f>
        <v>5.5615829999999997</v>
      </c>
      <c r="C68" s="1">
        <f t="shared" ref="C68:D68" si="2">MIN(C$3:C$50)</f>
        <v>5.5629790000000003</v>
      </c>
      <c r="D68" s="2">
        <f t="shared" si="2"/>
        <v>-6.9080049317573611E-3</v>
      </c>
      <c r="F68" s="3" t="s">
        <v>8</v>
      </c>
      <c r="G68" s="1">
        <f>MIN(G$3:G$66)</f>
        <v>0.59199999999999997</v>
      </c>
      <c r="H68" s="1">
        <f t="shared" ref="H68:I68" si="3">MIN(H$3:H$66)</f>
        <v>0.60299999999999998</v>
      </c>
      <c r="I68" s="2">
        <f t="shared" si="3"/>
        <v>1.1272141706924366E-2</v>
      </c>
    </row>
    <row r="69" spans="1:10" x14ac:dyDescent="0.2">
      <c r="A69" s="3" t="s">
        <v>9</v>
      </c>
      <c r="B69" s="1">
        <f>MAX(B$3:B$50)</f>
        <v>5.7951100000000002</v>
      </c>
      <c r="C69" s="1">
        <f t="shared" ref="C69:D69" si="4">MAX(C$3:C$50)</f>
        <v>5.7972640000000002</v>
      </c>
      <c r="D69" s="2">
        <f t="shared" si="4"/>
        <v>7.1518219629121971E-3</v>
      </c>
      <c r="F69" s="3" t="s">
        <v>9</v>
      </c>
      <c r="G69" s="1">
        <f>MAX(G$3:G$66)</f>
        <v>0.61399999999999999</v>
      </c>
      <c r="H69" s="1">
        <f t="shared" ref="H69:I69" si="5">MAX(H$3:H$66)</f>
        <v>0.63400000000000001</v>
      </c>
      <c r="I69" s="2">
        <f t="shared" si="5"/>
        <v>3.9432176656151507E-2</v>
      </c>
    </row>
    <row r="70" spans="1:10" x14ac:dyDescent="0.2">
      <c r="A70" s="3" t="s">
        <v>4</v>
      </c>
      <c r="B70" s="1">
        <f>AVERAGE(B$3:B$50)</f>
        <v>5.7006453333333331</v>
      </c>
      <c r="C70" s="1">
        <f t="shared" ref="C70:D70" si="6">AVERAGE(C$3:C$50)</f>
        <v>5.7071352708333345</v>
      </c>
      <c r="D70" s="16">
        <f t="shared" si="6"/>
        <v>1.1279303164250774E-3</v>
      </c>
      <c r="E70" s="2">
        <f>1-B70/C70</f>
        <v>1.1371620247322412E-3</v>
      </c>
      <c r="F70" s="3" t="s">
        <v>4</v>
      </c>
      <c r="G70" s="1">
        <f>AVERAGE(G$3:G$66)</f>
        <v>0.60392187499999961</v>
      </c>
      <c r="H70" s="1">
        <f t="shared" ref="H70:I70" si="7">AVERAGE(H$3:H$66)</f>
        <v>0.61681249999999999</v>
      </c>
      <c r="I70" s="16">
        <f t="shared" si="7"/>
        <v>2.0869495902674756E-2</v>
      </c>
      <c r="J70" s="2">
        <f>1-$G$70/$H$70</f>
        <v>2.0898773938596182E-2</v>
      </c>
    </row>
    <row r="71" spans="1:10" x14ac:dyDescent="0.2">
      <c r="A71" s="3" t="s">
        <v>5</v>
      </c>
      <c r="B71" s="1">
        <f>MEDIAN(B$3:B$50)</f>
        <v>5.7317629999999999</v>
      </c>
      <c r="C71" s="1">
        <f t="shared" ref="C71:D71" si="8">MEDIAN(C$3:C$50)</f>
        <v>5.7419770000000003</v>
      </c>
      <c r="D71" s="16">
        <f t="shared" si="8"/>
        <v>1.2142032731786156E-3</v>
      </c>
      <c r="E71" s="2">
        <f>1-B71/C71</f>
        <v>1.7788298350899234E-3</v>
      </c>
      <c r="F71" s="3" t="s">
        <v>5</v>
      </c>
      <c r="G71" s="1">
        <f>MEDIAN(G$3:G$66)</f>
        <v>0.60699999999999998</v>
      </c>
      <c r="H71" s="1">
        <f t="shared" ref="H71:I71" si="9">MEDIAN(H$3:H$66)</f>
        <v>0.62</v>
      </c>
      <c r="I71" s="16">
        <f t="shared" si="9"/>
        <v>2.0950859695600232E-2</v>
      </c>
      <c r="J71" s="2">
        <f>1-$G$71/$H$71</f>
        <v>2.0967741935483897E-2</v>
      </c>
    </row>
    <row r="72" spans="1:10" x14ac:dyDescent="0.2">
      <c r="A72" s="3" t="s">
        <v>6</v>
      </c>
      <c r="B72" s="1">
        <f>STDEV(B$3:B$50)</f>
        <v>7.5506105744187882E-2</v>
      </c>
      <c r="C72" s="1">
        <f t="shared" ref="C72:D72" si="10">STDEV(C$3:C$50)</f>
        <v>7.7979023371329614E-2</v>
      </c>
      <c r="D72" s="1">
        <f t="shared" si="10"/>
        <v>2.7332222118647254E-3</v>
      </c>
      <c r="F72" s="3" t="s">
        <v>6</v>
      </c>
      <c r="G72" s="1">
        <f>STDEV(G$3:G$66)</f>
        <v>6.0166559490736956E-3</v>
      </c>
      <c r="H72" s="1">
        <f t="shared" ref="H72:I72" si="11">STDEV(H$3:H$66)</f>
        <v>7.431966562366053E-3</v>
      </c>
      <c r="I72" s="1">
        <f t="shared" si="11"/>
        <v>3.7186267931982957E-3</v>
      </c>
    </row>
    <row r="73" spans="1:10" x14ac:dyDescent="0.2">
      <c r="A73" s="12" t="s">
        <v>11</v>
      </c>
      <c r="B73" s="12"/>
      <c r="C73" s="12"/>
      <c r="D73" s="12"/>
      <c r="E73" s="13"/>
      <c r="F73" s="12" t="s">
        <v>11</v>
      </c>
      <c r="G73" s="12"/>
      <c r="H73" s="12"/>
      <c r="I73" s="12"/>
      <c r="J73" s="13"/>
    </row>
    <row r="74" spans="1:10" x14ac:dyDescent="0.2">
      <c r="A74" s="3" t="s">
        <v>8</v>
      </c>
      <c r="B74" s="1">
        <f>MIN(B$3:B$14)</f>
        <v>5.5615829999999997</v>
      </c>
      <c r="C74" s="1">
        <f t="shared" ref="C74:D74" si="12">MIN(C$3:C$14)</f>
        <v>5.5629790000000003</v>
      </c>
      <c r="D74" s="2">
        <f t="shared" si="12"/>
        <v>-4.672161541280806E-3</v>
      </c>
      <c r="F74" s="3" t="s">
        <v>8</v>
      </c>
      <c r="G74" s="1">
        <f>MIN(G$3:G$18)</f>
        <v>0.59199999999999997</v>
      </c>
      <c r="H74" s="1">
        <f t="shared" ref="H74:I74" si="13">MIN(H$3:H$18)</f>
        <v>0.60299999999999998</v>
      </c>
      <c r="I74" s="2">
        <f t="shared" si="13"/>
        <v>1.4876033057851235E-2</v>
      </c>
    </row>
    <row r="75" spans="1:10" x14ac:dyDescent="0.2">
      <c r="A75" s="3" t="s">
        <v>9</v>
      </c>
      <c r="B75" s="1">
        <f>MAX(B$3:B$14)</f>
        <v>5.6031329999999997</v>
      </c>
      <c r="C75" s="1">
        <f t="shared" ref="C75:D75" si="14">MAX(C$3:C$14)</f>
        <v>5.591774</v>
      </c>
      <c r="D75" s="2">
        <f t="shared" si="14"/>
        <v>3.0998141222635667E-3</v>
      </c>
      <c r="F75" s="3" t="s">
        <v>9</v>
      </c>
      <c r="G75" s="1">
        <f>MAX(G$3:G$18)</f>
        <v>0.59599999999999997</v>
      </c>
      <c r="H75" s="1">
        <f t="shared" ref="H75:I75" si="15">MAX(H$3:H$18)</f>
        <v>0.60899999999999999</v>
      </c>
      <c r="I75" s="2">
        <f t="shared" si="15"/>
        <v>2.1346469622331665E-2</v>
      </c>
    </row>
    <row r="76" spans="1:10" x14ac:dyDescent="0.2">
      <c r="A76" s="3" t="s">
        <v>4</v>
      </c>
      <c r="B76" s="1">
        <f>AVERAGE(B$3:B$14)</f>
        <v>5.573657166666667</v>
      </c>
      <c r="C76" s="1">
        <f t="shared" ref="C76:D76" si="16">AVERAGE(C$3:C$14)</f>
        <v>5.5757489166666661</v>
      </c>
      <c r="D76" s="2">
        <f t="shared" si="16"/>
        <v>3.7464739272863312E-4</v>
      </c>
      <c r="E76" s="2">
        <f>1-B76/C76</f>
        <v>3.7515139782329232E-4</v>
      </c>
      <c r="F76" s="3" t="s">
        <v>4</v>
      </c>
      <c r="G76" s="1">
        <f>AVERAGE(G$3:G$18)</f>
        <v>0.59399999999999986</v>
      </c>
      <c r="H76" s="1">
        <f t="shared" ref="H76:I76" si="17">AVERAGE(H$3:H$18)</f>
        <v>0.60462499999999997</v>
      </c>
      <c r="I76" s="2">
        <f t="shared" si="17"/>
        <v>1.7570315980980862E-2</v>
      </c>
      <c r="J76" s="2">
        <f>1-G76/H76</f>
        <v>1.7572875749431671E-2</v>
      </c>
    </row>
    <row r="77" spans="1:10" x14ac:dyDescent="0.2">
      <c r="A77" s="3" t="s">
        <v>5</v>
      </c>
      <c r="B77" s="1">
        <f>MEDIAN(B$3:B$14)</f>
        <v>5.5701739999999997</v>
      </c>
      <c r="C77" s="1">
        <f t="shared" ref="C77:D77" si="18">MEDIAN(C$3:C$14)</f>
        <v>5.5755049999999997</v>
      </c>
      <c r="D77" s="2">
        <f t="shared" si="18"/>
        <v>1.1846691872269277E-3</v>
      </c>
      <c r="E77" s="2">
        <f>1-B77/C77</f>
        <v>9.5614657327003361E-4</v>
      </c>
      <c r="F77" s="3" t="s">
        <v>5</v>
      </c>
      <c r="G77" s="1">
        <f>MEDIAN(G$3:G$18)</f>
        <v>0.59399999999999997</v>
      </c>
      <c r="H77" s="1">
        <f t="shared" ref="H77:I77" si="19">MEDIAN(H$3:H$18)</f>
        <v>0.60399999999999998</v>
      </c>
      <c r="I77" s="2">
        <f t="shared" si="19"/>
        <v>1.6583747927031545E-2</v>
      </c>
      <c r="J77" s="2">
        <f>1-G77/H77</f>
        <v>1.655629139072845E-2</v>
      </c>
    </row>
    <row r="78" spans="1:10" x14ac:dyDescent="0.2">
      <c r="A78" s="3" t="s">
        <v>6</v>
      </c>
      <c r="B78" s="1">
        <f>STDEV(B$3:B$14)</f>
        <v>1.2161502873884983E-2</v>
      </c>
      <c r="C78" s="1">
        <f t="shared" ref="C78:D78" si="20">STDEV(C$3:C$14)</f>
        <v>7.461348859998774E-3</v>
      </c>
      <c r="D78" s="1">
        <f t="shared" si="20"/>
        <v>2.0164314766209102E-3</v>
      </c>
      <c r="F78" s="3" t="s">
        <v>6</v>
      </c>
      <c r="G78" s="1">
        <f>STDEV($G$3:$G$18)</f>
        <v>1.460593486680444E-3</v>
      </c>
      <c r="H78" s="1">
        <f t="shared" ref="H78:I78" si="21">STDEV($G$3:$G$18)</f>
        <v>1.460593486680444E-3</v>
      </c>
      <c r="I78" s="1">
        <f t="shared" si="21"/>
        <v>1.460593486680444E-3</v>
      </c>
    </row>
    <row r="79" spans="1:10" x14ac:dyDescent="0.2">
      <c r="A79" s="12" t="s">
        <v>13</v>
      </c>
      <c r="B79" s="12"/>
      <c r="C79" s="12"/>
      <c r="D79" s="12"/>
      <c r="E79" s="13"/>
      <c r="F79" s="12" t="s">
        <v>13</v>
      </c>
      <c r="G79" s="12"/>
      <c r="H79" s="12"/>
      <c r="I79" s="12"/>
      <c r="J79" s="13"/>
    </row>
    <row r="80" spans="1:10" x14ac:dyDescent="0.2">
      <c r="A80" s="3" t="s">
        <v>8</v>
      </c>
      <c r="B80" s="1">
        <f>MIN(B$15:B$26)</f>
        <v>5.7263320000000002</v>
      </c>
      <c r="C80" s="1">
        <f t="shared" ref="C80:D80" si="22">MIN(C$15:C$26)</f>
        <v>5.7318509999999998</v>
      </c>
      <c r="D80" s="2">
        <f t="shared" si="22"/>
        <v>-6.9080049317573611E-3</v>
      </c>
      <c r="F80" s="3" t="s">
        <v>8</v>
      </c>
      <c r="G80" s="1">
        <f>MIN(G$19:G$34)</f>
        <v>0.60699999999999998</v>
      </c>
      <c r="H80" s="1">
        <f t="shared" ref="H80:I80" si="23">MIN(H$19:H$34)</f>
        <v>0.621</v>
      </c>
      <c r="I80" s="2">
        <f t="shared" si="23"/>
        <v>1.1272141706924366E-2</v>
      </c>
    </row>
    <row r="81" spans="1:10" x14ac:dyDescent="0.2">
      <c r="A81" s="3" t="s">
        <v>9</v>
      </c>
      <c r="B81" s="1">
        <f>MAX(B$15:B$26)</f>
        <v>5.7951100000000002</v>
      </c>
      <c r="C81" s="1">
        <f t="shared" ref="C81:D81" si="24">MAX(C$15:C$26)</f>
        <v>5.7972640000000002</v>
      </c>
      <c r="D81" s="2">
        <f t="shared" si="24"/>
        <v>7.1518219629121971E-3</v>
      </c>
      <c r="F81" s="3" t="s">
        <v>9</v>
      </c>
      <c r="G81" s="1">
        <f>MAX(G$19:G$34)</f>
        <v>0.61399999999999999</v>
      </c>
      <c r="H81" s="1">
        <f t="shared" ref="H81:I81" si="25">MAX(H$19:H$34)</f>
        <v>0.627</v>
      </c>
      <c r="I81" s="2">
        <f t="shared" si="25"/>
        <v>2.8708133971291905E-2</v>
      </c>
    </row>
    <row r="82" spans="1:10" x14ac:dyDescent="0.2">
      <c r="A82" s="3" t="s">
        <v>4</v>
      </c>
      <c r="B82" s="1">
        <f>AVERAGE(B$15:B$26)</f>
        <v>5.7441665833333344</v>
      </c>
      <c r="C82" s="1">
        <f t="shared" ref="C82:D82" si="26">AVERAGE(C$15:C$26)</f>
        <v>5.7482787499999999</v>
      </c>
      <c r="D82" s="2">
        <f t="shared" si="26"/>
        <v>7.1006577711838859E-4</v>
      </c>
      <c r="E82" s="2">
        <f>1-B82/C82</f>
        <v>7.1537356581141687E-4</v>
      </c>
      <c r="F82" s="3" t="s">
        <v>4</v>
      </c>
      <c r="G82" s="1">
        <f>AVERAGE(G$19:G$34)</f>
        <v>0.60824999999999996</v>
      </c>
      <c r="H82" s="1">
        <f t="shared" ref="H82:I82" si="27">AVERAGE(H$19:H$34)</f>
        <v>0.62175000000000014</v>
      </c>
      <c r="I82" s="2">
        <f t="shared" si="27"/>
        <v>2.1708048778761604E-2</v>
      </c>
      <c r="J82" s="2">
        <f>1-G82/H82</f>
        <v>2.1712907117008684E-2</v>
      </c>
    </row>
    <row r="83" spans="1:10" x14ac:dyDescent="0.2">
      <c r="A83" s="3" t="s">
        <v>5</v>
      </c>
      <c r="B83" s="1">
        <f>MEDIAN(B$15:B$26)</f>
        <v>5.7359985</v>
      </c>
      <c r="C83" s="1">
        <f t="shared" ref="C83:D83" si="28">MEDIAN(C$15:C$26)</f>
        <v>5.7434829999999994</v>
      </c>
      <c r="D83" s="2">
        <f t="shared" si="28"/>
        <v>9.2209449326352555E-4</v>
      </c>
      <c r="E83" s="2">
        <f>1-B83/C83</f>
        <v>1.3031291291363267E-3</v>
      </c>
      <c r="F83" s="3" t="s">
        <v>5</v>
      </c>
      <c r="G83" s="1">
        <f>MEDIAN(G$19:G$34)</f>
        <v>0.60799999999999998</v>
      </c>
      <c r="H83" s="1">
        <f t="shared" ref="H83:I83" si="29">MEDIAN(H$19:H$34)</f>
        <v>0.621</v>
      </c>
      <c r="I83" s="2">
        <f t="shared" si="29"/>
        <v>2.2508038585209E-2</v>
      </c>
      <c r="J83" s="2">
        <f>1-G83/H83</f>
        <v>2.0933977455716568E-2</v>
      </c>
    </row>
    <row r="84" spans="1:10" x14ac:dyDescent="0.2">
      <c r="A84" s="3" t="s">
        <v>6</v>
      </c>
      <c r="B84" s="1">
        <f>STDEV(B$15:B$26)</f>
        <v>2.0614278279688217E-2</v>
      </c>
      <c r="C84" s="1">
        <f t="shared" ref="C84:D84" si="30">STDEV(C$15:C$26)</f>
        <v>1.8778343102070862E-2</v>
      </c>
      <c r="D84" s="1">
        <f t="shared" si="30"/>
        <v>3.7125260048103187E-3</v>
      </c>
      <c r="F84" s="3" t="s">
        <v>6</v>
      </c>
      <c r="G84" s="1">
        <f>STDEV(G$19:G$34)</f>
        <v>1.6532795690183007E-3</v>
      </c>
      <c r="H84" s="1">
        <f t="shared" ref="H84:I84" si="31">STDEV(H$19:H$34)</f>
        <v>1.5275252316519483E-3</v>
      </c>
      <c r="I84" s="1">
        <f t="shared" si="31"/>
        <v>3.3851337682418042E-3</v>
      </c>
    </row>
    <row r="85" spans="1:10" x14ac:dyDescent="0.2">
      <c r="A85" s="12" t="s">
        <v>14</v>
      </c>
      <c r="B85" s="12"/>
      <c r="C85" s="12"/>
      <c r="D85" s="12"/>
      <c r="E85" s="13"/>
      <c r="F85" s="12" t="s">
        <v>14</v>
      </c>
      <c r="G85" s="12"/>
      <c r="H85" s="12"/>
      <c r="I85" s="12"/>
      <c r="J85" s="13"/>
    </row>
    <row r="86" spans="1:10" x14ac:dyDescent="0.2">
      <c r="A86" s="3" t="s">
        <v>8</v>
      </c>
      <c r="B86" s="1">
        <f>MIN(B$27:B$38)</f>
        <v>5.7236690000000001</v>
      </c>
      <c r="C86" s="1">
        <f t="shared" ref="C86:D86" si="32">MIN(C$27:C$38)</f>
        <v>5.7335419999999999</v>
      </c>
      <c r="D86" s="2">
        <f t="shared" si="32"/>
        <v>-2.1772963740773754E-3</v>
      </c>
      <c r="F86" s="3" t="s">
        <v>8</v>
      </c>
      <c r="G86" s="1">
        <f>MIN(G$35:G$50)</f>
        <v>0.60699999999999998</v>
      </c>
      <c r="H86" s="1">
        <f t="shared" ref="H86:I86" si="33">MIN(H$35:H$50)</f>
        <v>0.62</v>
      </c>
      <c r="I86" s="2">
        <f t="shared" si="33"/>
        <v>1.7713365539452464E-2</v>
      </c>
    </row>
    <row r="87" spans="1:10" x14ac:dyDescent="0.2">
      <c r="A87" s="3" t="s">
        <v>9</v>
      </c>
      <c r="B87" s="1">
        <f>MAX(B$27:B$38)</f>
        <v>5.750343</v>
      </c>
      <c r="C87" s="1">
        <f t="shared" ref="C87:D87" si="34">MAX(C$27:C$38)</f>
        <v>5.7510719999999997</v>
      </c>
      <c r="D87" s="2">
        <f t="shared" si="34"/>
        <v>4.7648507965123432E-3</v>
      </c>
      <c r="F87" s="3" t="s">
        <v>9</v>
      </c>
      <c r="G87" s="1">
        <f>MAX(G$35:G$50)</f>
        <v>0.61</v>
      </c>
      <c r="H87" s="1">
        <f t="shared" ref="H87:I87" si="35">MAX(H$35:H$50)</f>
        <v>0.623</v>
      </c>
      <c r="I87" s="2">
        <f t="shared" si="35"/>
        <v>2.0967741935483897E-2</v>
      </c>
    </row>
    <row r="88" spans="1:10" x14ac:dyDescent="0.2">
      <c r="A88" s="3" t="s">
        <v>4</v>
      </c>
      <c r="B88" s="1">
        <f>AVERAGE(B$27:B$38)</f>
        <v>5.7329765833333335</v>
      </c>
      <c r="C88" s="1">
        <f t="shared" ref="C88:D88" si="36">AVERAGE(C$27:C$38)</f>
        <v>5.7411909166666675</v>
      </c>
      <c r="D88" s="2">
        <f t="shared" si="36"/>
        <v>1.4298130134172971E-3</v>
      </c>
      <c r="E88" s="2">
        <f>1-B88/C88</f>
        <v>1.4307716730840303E-3</v>
      </c>
      <c r="F88" s="3" t="s">
        <v>4</v>
      </c>
      <c r="G88" s="1">
        <f>AVERAGE(G$35:G$50)</f>
        <v>0.60787499999999994</v>
      </c>
      <c r="H88" s="1">
        <f t="shared" ref="H88:I88" si="37">AVERAGE(H$35:H$50)</f>
        <v>0.62049999999999983</v>
      </c>
      <c r="I88" s="2">
        <f t="shared" si="37"/>
        <v>2.0346372753572102E-2</v>
      </c>
      <c r="J88" s="2">
        <f>1-G88/H88</f>
        <v>2.0346494762288336E-2</v>
      </c>
    </row>
    <row r="89" spans="1:10" x14ac:dyDescent="0.2">
      <c r="A89" s="3" t="s">
        <v>5</v>
      </c>
      <c r="B89" s="1">
        <f>MEDIAN(B$27:B$38)</f>
        <v>5.7292039999999993</v>
      </c>
      <c r="C89" s="1">
        <f t="shared" ref="C89:D89" si="38">MEDIAN(C$27:C$38)</f>
        <v>5.7410255000000001</v>
      </c>
      <c r="D89" s="2">
        <f t="shared" si="38"/>
        <v>8.9969877148354804E-4</v>
      </c>
      <c r="E89" s="2">
        <f>1-B89/C89</f>
        <v>2.0591268929219808E-3</v>
      </c>
      <c r="F89" s="3" t="s">
        <v>5</v>
      </c>
      <c r="G89" s="1">
        <f>MEDIAN(G$35:G$50)</f>
        <v>0.60799999999999998</v>
      </c>
      <c r="H89" s="1">
        <f t="shared" ref="H89:I89" si="39">MEDIAN(H$35:H$50)</f>
        <v>0.62</v>
      </c>
      <c r="I89" s="2">
        <f t="shared" si="39"/>
        <v>2.0933977455716568E-2</v>
      </c>
      <c r="J89" s="2">
        <f>1-G89/H89</f>
        <v>1.9354838709677469E-2</v>
      </c>
    </row>
    <row r="90" spans="1:10" x14ac:dyDescent="0.2">
      <c r="A90" s="3" t="s">
        <v>6</v>
      </c>
      <c r="B90" s="1">
        <f>STDEV(B$27:B$38)</f>
        <v>8.3737430802623952E-3</v>
      </c>
      <c r="C90" s="1">
        <f t="shared" ref="C90:D90" si="40">STDEV(C$27:C$38)</f>
        <v>5.3092423609183001E-3</v>
      </c>
      <c r="D90" s="1">
        <f t="shared" si="40"/>
        <v>1.8335256433685524E-3</v>
      </c>
      <c r="F90" s="3" t="s">
        <v>6</v>
      </c>
      <c r="G90" s="1">
        <f>STDEV(G$35:G$50)</f>
        <v>1.0246950765959609E-3</v>
      </c>
      <c r="H90" s="1">
        <f t="shared" ref="H90:I90" si="41">STDEV(H$35:H$50)</f>
        <v>8.9442719099991656E-4</v>
      </c>
      <c r="I90" s="1">
        <f t="shared" si="41"/>
        <v>9.9452563585408662E-4</v>
      </c>
    </row>
    <row r="91" spans="1:10" x14ac:dyDescent="0.2">
      <c r="A91" s="12" t="s">
        <v>15</v>
      </c>
      <c r="B91" s="12"/>
      <c r="C91" s="12"/>
      <c r="D91" s="12"/>
      <c r="E91" s="13"/>
      <c r="F91" s="12" t="s">
        <v>15</v>
      </c>
      <c r="G91" s="12"/>
      <c r="H91" s="12"/>
      <c r="I91" s="12"/>
      <c r="J91" s="13"/>
    </row>
    <row r="92" spans="1:10" x14ac:dyDescent="0.2">
      <c r="A92" s="3" t="s">
        <v>8</v>
      </c>
      <c r="B92" s="1">
        <f>MIN(B$39:B$50)</f>
        <v>5.741409</v>
      </c>
      <c r="C92" s="1">
        <f t="shared" ref="C92:D92" si="42">MIN(C$39:C$50)</f>
        <v>5.7419669999999998</v>
      </c>
      <c r="D92" s="2">
        <f t="shared" si="42"/>
        <v>-3.3295210508872408E-3</v>
      </c>
      <c r="F92" s="3" t="s">
        <v>8</v>
      </c>
      <c r="G92" s="1">
        <f>MIN(G$51:G$66)</f>
        <v>0.60399999999999998</v>
      </c>
      <c r="H92" s="1">
        <f t="shared" ref="H92:I92" si="43">MIN(H$51:H$66)</f>
        <v>0.61899999999999999</v>
      </c>
      <c r="I92" s="1">
        <f t="shared" si="43"/>
        <v>1.9386106623586419E-2</v>
      </c>
    </row>
    <row r="93" spans="1:10" x14ac:dyDescent="0.2">
      <c r="A93" s="3" t="s">
        <v>9</v>
      </c>
      <c r="B93" s="1">
        <f>MAX(B$39:B$50)</f>
        <v>5.7692329999999998</v>
      </c>
      <c r="C93" s="1">
        <f t="shared" ref="C93:D93" si="44">MAX(C$39:C$50)</f>
        <v>5.7874080000000001</v>
      </c>
      <c r="D93" s="2">
        <f t="shared" si="44"/>
        <v>7.0072820164053251E-3</v>
      </c>
      <c r="F93" s="3" t="s">
        <v>9</v>
      </c>
      <c r="G93" s="1">
        <f>MAX(G$51:G$66)</f>
        <v>0.60899999999999999</v>
      </c>
      <c r="H93" s="1">
        <f t="shared" ref="H93:I93" si="45">MAX(H$51:H$66)</f>
        <v>0.63400000000000001</v>
      </c>
      <c r="I93" s="1">
        <f t="shared" si="45"/>
        <v>3.9432176656151507E-2</v>
      </c>
    </row>
    <row r="94" spans="1:10" x14ac:dyDescent="0.2">
      <c r="A94" s="3" t="s">
        <v>4</v>
      </c>
      <c r="B94" s="1">
        <f>AVERAGE(B$39:B$50)</f>
        <v>5.7517810000000003</v>
      </c>
      <c r="C94" s="1">
        <f t="shared" ref="C94:D94" si="46">AVERAGE(C$39:C$50)</f>
        <v>5.763322500000001</v>
      </c>
      <c r="D94" s="2">
        <f t="shared" si="46"/>
        <v>1.997195082435991E-3</v>
      </c>
      <c r="E94" s="2">
        <f>1-B94/C94</f>
        <v>2.002577506290959E-3</v>
      </c>
      <c r="F94" s="3" t="s">
        <v>4</v>
      </c>
      <c r="G94" s="1">
        <f>AVERAGE(G$51:G$66)</f>
        <v>0.60556250000000011</v>
      </c>
      <c r="H94" s="1">
        <f t="shared" ref="H94:I94" si="47">AVERAGE(H$51:H$66)</f>
        <v>0.6203749999999999</v>
      </c>
      <c r="I94" s="2">
        <f t="shared" si="47"/>
        <v>2.3853246097384456E-2</v>
      </c>
      <c r="J94" s="2">
        <f>1-G94/H94</f>
        <v>2.3876687487406456E-2</v>
      </c>
    </row>
    <row r="95" spans="1:10" x14ac:dyDescent="0.2">
      <c r="A95" s="3" t="s">
        <v>5</v>
      </c>
      <c r="B95" s="1">
        <f>MEDIAN(B$39:B$50)</f>
        <v>5.7484335</v>
      </c>
      <c r="C95" s="1">
        <f t="shared" ref="C95:D95" si="48">MEDIAN(C$39:C$50)</f>
        <v>5.7641210000000003</v>
      </c>
      <c r="D95" s="2">
        <f t="shared" si="48"/>
        <v>2.3906886815202033E-3</v>
      </c>
      <c r="E95" s="2">
        <f>1-B95/C95</f>
        <v>2.7215771494041308E-3</v>
      </c>
      <c r="F95" s="3" t="s">
        <v>5</v>
      </c>
      <c r="G95" s="1">
        <f>MEDIAN(G$51:G$66)</f>
        <v>0.60499999999999998</v>
      </c>
      <c r="H95" s="1">
        <f t="shared" ref="H95:I95" si="49">MEDIAN(H$51:H$66)</f>
        <v>0.61899999999999999</v>
      </c>
      <c r="I95" s="2">
        <f t="shared" si="49"/>
        <v>2.2617124394184174E-2</v>
      </c>
      <c r="J95" s="2">
        <f>1-G95/H95</f>
        <v>2.2617124394184174E-2</v>
      </c>
    </row>
    <row r="96" spans="1:10" x14ac:dyDescent="0.2">
      <c r="A96" s="3" t="s">
        <v>6</v>
      </c>
      <c r="B96" s="1">
        <f>STDEV(B$39:B$50)</f>
        <v>8.086433071396875E-3</v>
      </c>
      <c r="C96" s="1">
        <f t="shared" ref="C96:D96" si="50">STDEV(C$39:C$50)</f>
        <v>1.2538865016782551E-2</v>
      </c>
      <c r="D96" s="1">
        <f t="shared" si="50"/>
        <v>2.9959183031399703E-3</v>
      </c>
      <c r="F96" s="3" t="s">
        <v>6</v>
      </c>
      <c r="G96" s="1">
        <f>STDEV(G$51:G$66)</f>
        <v>1.2632629707758148E-3</v>
      </c>
      <c r="H96" s="1">
        <f t="shared" ref="H96:I96" si="51">STDEV(H$51:H$66)</f>
        <v>3.7036018504513547E-3</v>
      </c>
      <c r="I96" s="1">
        <f t="shared" si="51"/>
        <v>4.3890213857500325E-3</v>
      </c>
    </row>
  </sheetData>
  <mergeCells count="12">
    <mergeCell ref="A79:E79"/>
    <mergeCell ref="F79:J79"/>
    <mergeCell ref="A85:E85"/>
    <mergeCell ref="F85:J85"/>
    <mergeCell ref="A91:E91"/>
    <mergeCell ref="F91:J91"/>
    <mergeCell ref="A1:D1"/>
    <mergeCell ref="F1:I1"/>
    <mergeCell ref="A67:E67"/>
    <mergeCell ref="F67:J67"/>
    <mergeCell ref="A73:E73"/>
    <mergeCell ref="F73:J7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BC5E-1099-244B-9B2E-23B16336876B}">
  <dimension ref="A1:J96"/>
  <sheetViews>
    <sheetView topLeftCell="A54" zoomScale="150" zoomScaleNormal="150" workbookViewId="0">
      <selection activeCell="I70" sqref="I70"/>
    </sheetView>
  </sheetViews>
  <sheetFormatPr baseColWidth="10" defaultRowHeight="16" x14ac:dyDescent="0.2"/>
  <cols>
    <col min="1" max="1" width="9.6640625" style="3" customWidth="1"/>
    <col min="2" max="2" width="11.1640625" customWidth="1"/>
    <col min="3" max="3" width="10.33203125" customWidth="1"/>
    <col min="7" max="7" width="11.1640625" customWidth="1"/>
    <col min="8" max="8" width="10.5" customWidth="1"/>
  </cols>
  <sheetData>
    <row r="1" spans="1:9" x14ac:dyDescent="0.2">
      <c r="A1" s="14" t="s">
        <v>2</v>
      </c>
      <c r="B1" s="14"/>
      <c r="C1" s="14"/>
      <c r="D1" s="14"/>
      <c r="F1" s="14" t="s">
        <v>10</v>
      </c>
      <c r="G1" s="14"/>
      <c r="H1" s="14"/>
      <c r="I1" s="14"/>
    </row>
    <row r="2" spans="1:9" x14ac:dyDescent="0.2">
      <c r="A2" s="4" t="s">
        <v>7</v>
      </c>
      <c r="B2" s="9" t="s">
        <v>1</v>
      </c>
      <c r="C2" s="9" t="s">
        <v>0</v>
      </c>
      <c r="D2" s="9" t="s">
        <v>3</v>
      </c>
      <c r="F2" s="4" t="s">
        <v>7</v>
      </c>
      <c r="G2" s="9" t="s">
        <v>1</v>
      </c>
      <c r="H2" s="9" t="s">
        <v>0</v>
      </c>
      <c r="I2" s="9" t="s">
        <v>3</v>
      </c>
    </row>
    <row r="3" spans="1:9" x14ac:dyDescent="0.2">
      <c r="A3" s="4">
        <v>1</v>
      </c>
      <c r="B3" s="11">
        <v>5.6707919999999996</v>
      </c>
      <c r="C3" s="11">
        <v>5.6899459999999999</v>
      </c>
      <c r="D3" s="7">
        <f>1-(B3/C3)</f>
        <v>3.3662885377120366E-3</v>
      </c>
      <c r="F3" s="4">
        <v>1</v>
      </c>
      <c r="G3" s="11">
        <v>0.61799999999999999</v>
      </c>
      <c r="H3" s="11">
        <v>0.63900000000000001</v>
      </c>
      <c r="I3" s="7">
        <f t="shared" ref="I3:I66" si="0">1-(G3/H3)</f>
        <v>3.2863849765258246E-2</v>
      </c>
    </row>
    <row r="4" spans="1:9" x14ac:dyDescent="0.2">
      <c r="A4" s="4">
        <v>1</v>
      </c>
      <c r="B4" s="11">
        <v>5.6830600000000002</v>
      </c>
      <c r="C4" s="11">
        <v>5.7325869999999997</v>
      </c>
      <c r="D4" s="7">
        <f t="shared" ref="D4:D50" si="1">1-(B4/C4)</f>
        <v>8.6395548815917378E-3</v>
      </c>
      <c r="F4" s="4">
        <v>1</v>
      </c>
      <c r="G4" s="11">
        <v>0.61199999999999999</v>
      </c>
      <c r="H4" s="11">
        <v>0.64</v>
      </c>
      <c r="I4" s="7">
        <f t="shared" si="0"/>
        <v>4.3750000000000067E-2</v>
      </c>
    </row>
    <row r="5" spans="1:9" x14ac:dyDescent="0.2">
      <c r="A5" s="4">
        <v>1</v>
      </c>
      <c r="B5" s="11">
        <v>5.6617860000000002</v>
      </c>
      <c r="C5" s="11">
        <v>5.7012090000000004</v>
      </c>
      <c r="D5" s="7">
        <f t="shared" si="1"/>
        <v>6.914849113582755E-3</v>
      </c>
      <c r="F5" s="4">
        <v>1</v>
      </c>
      <c r="G5" s="11">
        <v>0.61099999999999999</v>
      </c>
      <c r="H5" s="11">
        <v>0.63800000000000001</v>
      </c>
      <c r="I5" s="7">
        <f t="shared" si="0"/>
        <v>4.2319749216300995E-2</v>
      </c>
    </row>
    <row r="6" spans="1:9" x14ac:dyDescent="0.2">
      <c r="A6" s="4">
        <v>1</v>
      </c>
      <c r="B6" s="11">
        <v>5.683605</v>
      </c>
      <c r="C6" s="11">
        <v>5.7010680000000002</v>
      </c>
      <c r="D6" s="7">
        <f t="shared" si="1"/>
        <v>3.063110280389636E-3</v>
      </c>
      <c r="F6" s="4">
        <v>1</v>
      </c>
      <c r="G6" s="11">
        <v>0.61099999999999999</v>
      </c>
      <c r="H6" s="11">
        <v>0.63800000000000001</v>
      </c>
      <c r="I6" s="7">
        <f t="shared" si="0"/>
        <v>4.2319749216300995E-2</v>
      </c>
    </row>
    <row r="7" spans="1:9" x14ac:dyDescent="0.2">
      <c r="A7" s="4">
        <v>1</v>
      </c>
      <c r="B7" s="11">
        <v>5.6863729999999997</v>
      </c>
      <c r="C7" s="11">
        <v>5.701829</v>
      </c>
      <c r="D7" s="7">
        <f t="shared" si="1"/>
        <v>2.7107091426278318E-3</v>
      </c>
      <c r="F7" s="4">
        <v>1</v>
      </c>
      <c r="G7" s="11">
        <v>0.61</v>
      </c>
      <c r="H7" s="11">
        <v>0.63700000000000001</v>
      </c>
      <c r="I7" s="7">
        <f t="shared" si="0"/>
        <v>4.2386185243328156E-2</v>
      </c>
    </row>
    <row r="8" spans="1:9" x14ac:dyDescent="0.2">
      <c r="A8" s="4">
        <v>1</v>
      </c>
      <c r="B8" s="11">
        <v>5.6804589999999999</v>
      </c>
      <c r="C8" s="11">
        <v>5.6916289999999998</v>
      </c>
      <c r="D8" s="7">
        <f t="shared" si="1"/>
        <v>1.9625312893725155E-3</v>
      </c>
      <c r="F8" s="4">
        <v>1</v>
      </c>
      <c r="G8" s="11">
        <v>0.61099999999999999</v>
      </c>
      <c r="H8" s="11">
        <v>0.63500000000000001</v>
      </c>
      <c r="I8" s="7">
        <f t="shared" si="0"/>
        <v>3.7795275590551181E-2</v>
      </c>
    </row>
    <row r="9" spans="1:9" x14ac:dyDescent="0.2">
      <c r="A9" s="4">
        <v>1</v>
      </c>
      <c r="B9" s="11">
        <v>5.6700410000000003</v>
      </c>
      <c r="C9" s="11">
        <v>5.7100809999999997</v>
      </c>
      <c r="D9" s="7">
        <f t="shared" si="1"/>
        <v>7.0121597224276355E-3</v>
      </c>
      <c r="F9" s="4">
        <v>1</v>
      </c>
      <c r="G9" s="11">
        <v>0.61</v>
      </c>
      <c r="H9" s="11">
        <v>0.63500000000000001</v>
      </c>
      <c r="I9" s="7">
        <f t="shared" si="0"/>
        <v>3.9370078740157521E-2</v>
      </c>
    </row>
    <row r="10" spans="1:9" x14ac:dyDescent="0.2">
      <c r="A10" s="4">
        <v>1</v>
      </c>
      <c r="B10" s="11">
        <v>5.6736750000000002</v>
      </c>
      <c r="C10" s="11">
        <v>5.696339</v>
      </c>
      <c r="D10" s="7">
        <f t="shared" si="1"/>
        <v>3.9786957904014431E-3</v>
      </c>
      <c r="F10" s="4">
        <v>1</v>
      </c>
      <c r="G10" s="11">
        <v>0.61</v>
      </c>
      <c r="H10" s="11">
        <v>0.63600000000000001</v>
      </c>
      <c r="I10" s="7">
        <f t="shared" si="0"/>
        <v>4.0880503144654079E-2</v>
      </c>
    </row>
    <row r="11" spans="1:9" x14ac:dyDescent="0.2">
      <c r="A11" s="4">
        <v>1</v>
      </c>
      <c r="B11" s="11">
        <v>5.6557519999999997</v>
      </c>
      <c r="C11" s="11">
        <v>5.7330490000000003</v>
      </c>
      <c r="D11" s="7">
        <f t="shared" si="1"/>
        <v>1.348270353175085E-2</v>
      </c>
      <c r="F11" s="4">
        <v>1</v>
      </c>
      <c r="G11" s="11">
        <v>0.61</v>
      </c>
      <c r="H11" s="11">
        <v>0.63600000000000001</v>
      </c>
      <c r="I11" s="7">
        <f t="shared" si="0"/>
        <v>4.0880503144654079E-2</v>
      </c>
    </row>
    <row r="12" spans="1:9" x14ac:dyDescent="0.2">
      <c r="A12" s="4">
        <v>1</v>
      </c>
      <c r="B12" s="11">
        <v>5.6745270000000003</v>
      </c>
      <c r="C12" s="11">
        <v>5.7018810000000002</v>
      </c>
      <c r="D12" s="7">
        <f t="shared" si="1"/>
        <v>4.7973642382224124E-3</v>
      </c>
      <c r="F12" s="4">
        <v>1</v>
      </c>
      <c r="G12" s="11">
        <v>0.61</v>
      </c>
      <c r="H12" s="11">
        <v>0.63500000000000001</v>
      </c>
      <c r="I12" s="7">
        <f t="shared" si="0"/>
        <v>3.9370078740157521E-2</v>
      </c>
    </row>
    <row r="13" spans="1:9" x14ac:dyDescent="0.2">
      <c r="A13" s="4">
        <v>1</v>
      </c>
      <c r="B13" s="11">
        <v>5.6727319999999999</v>
      </c>
      <c r="C13" s="11">
        <v>5.7165429999999997</v>
      </c>
      <c r="D13" s="7">
        <f t="shared" si="1"/>
        <v>7.6638975688628763E-3</v>
      </c>
      <c r="F13" s="4">
        <v>1</v>
      </c>
      <c r="G13" s="11">
        <v>0.61</v>
      </c>
      <c r="H13" s="11">
        <v>0.63600000000000001</v>
      </c>
      <c r="I13" s="7">
        <f t="shared" si="0"/>
        <v>4.0880503144654079E-2</v>
      </c>
    </row>
    <row r="14" spans="1:9" x14ac:dyDescent="0.2">
      <c r="A14" s="4">
        <v>1</v>
      </c>
      <c r="B14" s="11">
        <v>5.6799179999999998</v>
      </c>
      <c r="C14" s="11">
        <v>5.6962630000000001</v>
      </c>
      <c r="D14" s="7">
        <f t="shared" si="1"/>
        <v>2.8694250950140887E-3</v>
      </c>
      <c r="F14" s="4">
        <v>1</v>
      </c>
      <c r="G14" s="11">
        <v>0.61</v>
      </c>
      <c r="H14" s="11">
        <v>0.63600000000000001</v>
      </c>
      <c r="I14" s="7">
        <f t="shared" si="0"/>
        <v>4.0880503144654079E-2</v>
      </c>
    </row>
    <row r="15" spans="1:9" x14ac:dyDescent="0.2">
      <c r="A15" s="4">
        <v>2</v>
      </c>
      <c r="B15" s="11">
        <v>5.7156310000000001</v>
      </c>
      <c r="C15" s="11">
        <v>5.7477900000000002</v>
      </c>
      <c r="D15" s="7">
        <f t="shared" si="1"/>
        <v>5.5950199989909244E-3</v>
      </c>
      <c r="F15" s="4">
        <v>1</v>
      </c>
      <c r="G15" s="11">
        <v>0.61</v>
      </c>
      <c r="H15" s="11">
        <v>0.63700000000000001</v>
      </c>
      <c r="I15" s="7">
        <f t="shared" si="0"/>
        <v>4.2386185243328156E-2</v>
      </c>
    </row>
    <row r="16" spans="1:9" x14ac:dyDescent="0.2">
      <c r="A16" s="4">
        <v>2</v>
      </c>
      <c r="B16" s="11">
        <v>5.7020900000000001</v>
      </c>
      <c r="C16" s="11">
        <v>5.7491339999999997</v>
      </c>
      <c r="D16" s="7">
        <f t="shared" si="1"/>
        <v>8.1827976178672213E-3</v>
      </c>
      <c r="F16" s="4">
        <v>1</v>
      </c>
      <c r="G16" s="11">
        <v>0.61099999999999999</v>
      </c>
      <c r="H16" s="11">
        <v>0.63700000000000001</v>
      </c>
      <c r="I16" s="7">
        <f t="shared" si="0"/>
        <v>4.081632653061229E-2</v>
      </c>
    </row>
    <row r="17" spans="1:9" x14ac:dyDescent="0.2">
      <c r="A17" s="4">
        <v>2</v>
      </c>
      <c r="B17" s="11">
        <v>5.7386309999999998</v>
      </c>
      <c r="C17" s="11">
        <v>5.7289310000000002</v>
      </c>
      <c r="D17" s="7">
        <f t="shared" si="1"/>
        <v>-1.6931605564807217E-3</v>
      </c>
      <c r="F17" s="4">
        <v>1</v>
      </c>
      <c r="G17" s="11">
        <v>0.61</v>
      </c>
      <c r="H17" s="11">
        <v>0.63600000000000001</v>
      </c>
      <c r="I17" s="7">
        <f t="shared" si="0"/>
        <v>4.0880503144654079E-2</v>
      </c>
    </row>
    <row r="18" spans="1:9" x14ac:dyDescent="0.2">
      <c r="A18" s="4">
        <v>2</v>
      </c>
      <c r="B18" s="11">
        <v>5.7005049999999997</v>
      </c>
      <c r="C18" s="11">
        <v>5.7208610000000002</v>
      </c>
      <c r="D18" s="7">
        <f t="shared" si="1"/>
        <v>3.5582056617002866E-3</v>
      </c>
      <c r="F18" s="4">
        <v>1</v>
      </c>
      <c r="G18" s="11">
        <v>0.61</v>
      </c>
      <c r="H18" s="11">
        <v>0.63700000000000001</v>
      </c>
      <c r="I18" s="7">
        <f t="shared" si="0"/>
        <v>4.2386185243328156E-2</v>
      </c>
    </row>
    <row r="19" spans="1:9" x14ac:dyDescent="0.2">
      <c r="A19" s="4">
        <v>2</v>
      </c>
      <c r="B19" s="11">
        <v>5.698582</v>
      </c>
      <c r="C19" s="11">
        <v>5.7181639999999998</v>
      </c>
      <c r="D19" s="7">
        <f t="shared" si="1"/>
        <v>3.4245257743569235E-3</v>
      </c>
      <c r="F19" s="4">
        <v>2</v>
      </c>
      <c r="G19" s="11">
        <v>0.59899999999999998</v>
      </c>
      <c r="H19" s="11">
        <v>0.623</v>
      </c>
      <c r="I19" s="7">
        <f t="shared" si="0"/>
        <v>3.8523274478330705E-2</v>
      </c>
    </row>
    <row r="20" spans="1:9" x14ac:dyDescent="0.2">
      <c r="A20" s="4">
        <v>2</v>
      </c>
      <c r="B20" s="11">
        <v>5.7007209999999997</v>
      </c>
      <c r="C20" s="11">
        <v>5.7438560000000001</v>
      </c>
      <c r="D20" s="7">
        <f t="shared" si="1"/>
        <v>7.5097634759646592E-3</v>
      </c>
      <c r="F20" s="4">
        <v>2</v>
      </c>
      <c r="G20" s="11">
        <v>0.59799999999999998</v>
      </c>
      <c r="H20" s="11">
        <v>0.623</v>
      </c>
      <c r="I20" s="7">
        <f t="shared" si="0"/>
        <v>4.0128410914927803E-2</v>
      </c>
    </row>
    <row r="21" spans="1:9" x14ac:dyDescent="0.2">
      <c r="A21" s="4">
        <v>2</v>
      </c>
      <c r="B21" s="11">
        <v>5.6961349999999999</v>
      </c>
      <c r="C21" s="11">
        <v>5.7443350000000004</v>
      </c>
      <c r="D21" s="7">
        <f t="shared" si="1"/>
        <v>8.3908755321547845E-3</v>
      </c>
      <c r="F21" s="4">
        <v>2</v>
      </c>
      <c r="G21" s="11">
        <v>0.59799999999999998</v>
      </c>
      <c r="H21" s="11">
        <v>0.623</v>
      </c>
      <c r="I21" s="7">
        <f t="shared" si="0"/>
        <v>4.0128410914927803E-2</v>
      </c>
    </row>
    <row r="22" spans="1:9" x14ac:dyDescent="0.2">
      <c r="A22" s="4">
        <v>2</v>
      </c>
      <c r="B22" s="11">
        <v>5.7049750000000001</v>
      </c>
      <c r="C22" s="11">
        <v>5.718248</v>
      </c>
      <c r="D22" s="7">
        <f t="shared" si="1"/>
        <v>2.3211655038396506E-3</v>
      </c>
      <c r="F22" s="4">
        <v>2</v>
      </c>
      <c r="G22" s="11">
        <v>0.59799999999999998</v>
      </c>
      <c r="H22" s="11">
        <v>0.622</v>
      </c>
      <c r="I22" s="7">
        <f t="shared" si="0"/>
        <v>3.8585209003215493E-2</v>
      </c>
    </row>
    <row r="23" spans="1:9" x14ac:dyDescent="0.2">
      <c r="A23" s="4">
        <v>2</v>
      </c>
      <c r="B23" s="11">
        <v>5.7021509999999997</v>
      </c>
      <c r="C23" s="11">
        <v>5.7180739999999997</v>
      </c>
      <c r="D23" s="7">
        <f t="shared" si="1"/>
        <v>2.7846788971250813E-3</v>
      </c>
      <c r="F23" s="4">
        <v>2</v>
      </c>
      <c r="G23" s="11">
        <v>0.59699999999999998</v>
      </c>
      <c r="H23" s="11">
        <v>0.622</v>
      </c>
      <c r="I23" s="7">
        <f t="shared" si="0"/>
        <v>4.019292604501612E-2</v>
      </c>
    </row>
    <row r="24" spans="1:9" x14ac:dyDescent="0.2">
      <c r="A24" s="4">
        <v>2</v>
      </c>
      <c r="B24" s="11">
        <v>5.691173</v>
      </c>
      <c r="C24" s="11">
        <v>5.7141200000000003</v>
      </c>
      <c r="D24" s="7">
        <f t="shared" si="1"/>
        <v>4.0158414594023695E-3</v>
      </c>
      <c r="F24" s="4">
        <v>2</v>
      </c>
      <c r="G24" s="11">
        <v>0.59699999999999998</v>
      </c>
      <c r="H24" s="11">
        <v>0.622</v>
      </c>
      <c r="I24" s="7">
        <f t="shared" si="0"/>
        <v>4.019292604501612E-2</v>
      </c>
    </row>
    <row r="25" spans="1:9" x14ac:dyDescent="0.2">
      <c r="A25" s="4">
        <v>2</v>
      </c>
      <c r="B25" s="11">
        <v>5.7151120000000004</v>
      </c>
      <c r="C25" s="11">
        <v>5.7138869999999997</v>
      </c>
      <c r="D25" s="7">
        <f t="shared" si="1"/>
        <v>-2.1438995905942448E-4</v>
      </c>
      <c r="F25" s="4">
        <v>2</v>
      </c>
      <c r="G25" s="11">
        <v>0.59699999999999998</v>
      </c>
      <c r="H25" s="11">
        <v>0.622</v>
      </c>
      <c r="I25" s="7">
        <f t="shared" si="0"/>
        <v>4.019292604501612E-2</v>
      </c>
    </row>
    <row r="26" spans="1:9" x14ac:dyDescent="0.2">
      <c r="A26" s="4">
        <v>2</v>
      </c>
      <c r="B26" s="11">
        <v>5.7172130000000001</v>
      </c>
      <c r="C26" s="11">
        <v>5.7168279999999996</v>
      </c>
      <c r="D26" s="7">
        <f t="shared" si="1"/>
        <v>-6.734503819250115E-5</v>
      </c>
      <c r="F26" s="4">
        <v>2</v>
      </c>
      <c r="G26" s="11">
        <v>0.59799999999999998</v>
      </c>
      <c r="H26" s="11">
        <v>0.622</v>
      </c>
      <c r="I26" s="7">
        <f t="shared" si="0"/>
        <v>3.8585209003215493E-2</v>
      </c>
    </row>
    <row r="27" spans="1:9" x14ac:dyDescent="0.2">
      <c r="A27" s="4">
        <v>3</v>
      </c>
      <c r="B27" s="11">
        <v>5.7846000000000002</v>
      </c>
      <c r="C27" s="11">
        <v>5.815531</v>
      </c>
      <c r="D27" s="7">
        <f t="shared" si="1"/>
        <v>5.3186888695115897E-3</v>
      </c>
      <c r="F27" s="4">
        <v>2</v>
      </c>
      <c r="G27" s="11">
        <v>0.59699999999999998</v>
      </c>
      <c r="H27" s="11">
        <v>0.623</v>
      </c>
      <c r="I27" s="7">
        <f t="shared" si="0"/>
        <v>4.1733547351524902E-2</v>
      </c>
    </row>
    <row r="28" spans="1:9" x14ac:dyDescent="0.2">
      <c r="A28" s="4">
        <v>3</v>
      </c>
      <c r="B28" s="11">
        <v>5.781911</v>
      </c>
      <c r="C28" s="11">
        <v>5.826384</v>
      </c>
      <c r="D28" s="7">
        <f t="shared" si="1"/>
        <v>7.6330362022138942E-3</v>
      </c>
      <c r="F28" s="4">
        <v>2</v>
      </c>
      <c r="G28" s="11">
        <v>0.6</v>
      </c>
      <c r="H28" s="11">
        <v>0.622</v>
      </c>
      <c r="I28" s="7">
        <f t="shared" si="0"/>
        <v>3.5369774919614128E-2</v>
      </c>
    </row>
    <row r="29" spans="1:9" x14ac:dyDescent="0.2">
      <c r="A29" s="4">
        <v>3</v>
      </c>
      <c r="B29" s="11">
        <v>5.7944519999999997</v>
      </c>
      <c r="C29" s="11">
        <v>5.801323</v>
      </c>
      <c r="D29" s="7">
        <f t="shared" si="1"/>
        <v>1.1843850101089792E-3</v>
      </c>
      <c r="F29" s="4">
        <v>2</v>
      </c>
      <c r="G29" s="11">
        <v>0.59699999999999998</v>
      </c>
      <c r="H29" s="11">
        <v>0.622</v>
      </c>
      <c r="I29" s="7">
        <f t="shared" si="0"/>
        <v>4.019292604501612E-2</v>
      </c>
    </row>
    <row r="30" spans="1:9" x14ac:dyDescent="0.2">
      <c r="A30" s="4">
        <v>3</v>
      </c>
      <c r="B30" s="11">
        <v>5.7740299999999998</v>
      </c>
      <c r="C30" s="11">
        <v>5.7979209999999997</v>
      </c>
      <c r="D30" s="7">
        <f t="shared" si="1"/>
        <v>4.1206149583618012E-3</v>
      </c>
      <c r="F30" s="4">
        <v>2</v>
      </c>
      <c r="G30" s="11">
        <v>0.59699999999999998</v>
      </c>
      <c r="H30" s="11">
        <v>0.622</v>
      </c>
      <c r="I30" s="7">
        <f t="shared" si="0"/>
        <v>4.019292604501612E-2</v>
      </c>
    </row>
    <row r="31" spans="1:9" x14ac:dyDescent="0.2">
      <c r="A31" s="4">
        <v>3</v>
      </c>
      <c r="B31" s="11">
        <v>5.7674349999999999</v>
      </c>
      <c r="C31" s="11">
        <v>5.8028110000000002</v>
      </c>
      <c r="D31" s="7">
        <f t="shared" si="1"/>
        <v>6.0963557144977365E-3</v>
      </c>
      <c r="F31" s="4">
        <v>2</v>
      </c>
      <c r="G31" s="11">
        <v>0.59699999999999998</v>
      </c>
      <c r="H31" s="11">
        <v>0.622</v>
      </c>
      <c r="I31" s="7">
        <f t="shared" si="0"/>
        <v>4.019292604501612E-2</v>
      </c>
    </row>
    <row r="32" spans="1:9" x14ac:dyDescent="0.2">
      <c r="A32" s="4">
        <v>3</v>
      </c>
      <c r="B32" s="11">
        <v>5.765784</v>
      </c>
      <c r="C32" s="11">
        <v>5.8038420000000004</v>
      </c>
      <c r="D32" s="7">
        <f t="shared" si="1"/>
        <v>6.5573804386819257E-3</v>
      </c>
      <c r="F32" s="4">
        <v>2</v>
      </c>
      <c r="G32" s="11">
        <v>0.59699999999999998</v>
      </c>
      <c r="H32" s="11">
        <v>0.623</v>
      </c>
      <c r="I32" s="7">
        <f t="shared" si="0"/>
        <v>4.1733547351524902E-2</v>
      </c>
    </row>
    <row r="33" spans="1:9" x14ac:dyDescent="0.2">
      <c r="A33" s="4">
        <v>3</v>
      </c>
      <c r="B33" s="11">
        <v>5.7650180000000004</v>
      </c>
      <c r="C33" s="11">
        <v>5.8214860000000002</v>
      </c>
      <c r="D33" s="7">
        <f t="shared" si="1"/>
        <v>9.6999288497816583E-3</v>
      </c>
      <c r="F33" s="4">
        <v>2</v>
      </c>
      <c r="G33" s="11">
        <v>0.59699999999999998</v>
      </c>
      <c r="H33" s="11">
        <v>0.621</v>
      </c>
      <c r="I33" s="7">
        <f t="shared" si="0"/>
        <v>3.8647342995169143E-2</v>
      </c>
    </row>
    <row r="34" spans="1:9" x14ac:dyDescent="0.2">
      <c r="A34" s="4">
        <v>3</v>
      </c>
      <c r="B34" s="11">
        <v>5.7827999999999999</v>
      </c>
      <c r="C34" s="11">
        <v>5.8090809999999999</v>
      </c>
      <c r="D34" s="7">
        <f t="shared" si="1"/>
        <v>4.5241235231527899E-3</v>
      </c>
      <c r="F34" s="4">
        <v>2</v>
      </c>
      <c r="G34" s="11">
        <v>0.59699999999999998</v>
      </c>
      <c r="H34" s="11">
        <v>0.622</v>
      </c>
      <c r="I34" s="7">
        <f t="shared" si="0"/>
        <v>4.019292604501612E-2</v>
      </c>
    </row>
    <row r="35" spans="1:9" x14ac:dyDescent="0.2">
      <c r="A35" s="4">
        <v>3</v>
      </c>
      <c r="B35" s="11">
        <v>5.7763980000000004</v>
      </c>
      <c r="C35" s="11">
        <v>5.8082159999999998</v>
      </c>
      <c r="D35" s="7">
        <f t="shared" si="1"/>
        <v>5.4781020540557446E-3</v>
      </c>
      <c r="F35" s="4">
        <v>3</v>
      </c>
      <c r="G35" s="11">
        <v>0.621</v>
      </c>
      <c r="H35" s="11">
        <v>0.64200000000000002</v>
      </c>
      <c r="I35" s="7">
        <f t="shared" si="0"/>
        <v>3.2710280373831835E-2</v>
      </c>
    </row>
    <row r="36" spans="1:9" x14ac:dyDescent="0.2">
      <c r="A36" s="4">
        <v>3</v>
      </c>
      <c r="B36" s="11">
        <v>5.779363</v>
      </c>
      <c r="C36" s="11">
        <v>5.8107540000000002</v>
      </c>
      <c r="D36" s="7">
        <f t="shared" si="1"/>
        <v>5.4022249091942864E-3</v>
      </c>
      <c r="F36" s="4">
        <v>3</v>
      </c>
      <c r="G36" s="11">
        <v>0.61399999999999999</v>
      </c>
      <c r="H36" s="11">
        <v>0.64100000000000001</v>
      </c>
      <c r="I36" s="7">
        <f t="shared" si="0"/>
        <v>4.212168486739476E-2</v>
      </c>
    </row>
    <row r="37" spans="1:9" x14ac:dyDescent="0.2">
      <c r="A37" s="4">
        <v>3</v>
      </c>
      <c r="B37" s="11">
        <v>5.7810980000000001</v>
      </c>
      <c r="C37" s="11">
        <v>5.8126689999999996</v>
      </c>
      <c r="D37" s="7">
        <f t="shared" si="1"/>
        <v>5.4314119727099097E-3</v>
      </c>
      <c r="F37" s="4">
        <v>3</v>
      </c>
      <c r="G37" s="11">
        <v>0.61399999999999999</v>
      </c>
      <c r="H37" s="11">
        <v>0.64</v>
      </c>
      <c r="I37" s="7">
        <f t="shared" si="0"/>
        <v>4.0625000000000022E-2</v>
      </c>
    </row>
    <row r="38" spans="1:9" x14ac:dyDescent="0.2">
      <c r="A38" s="4">
        <v>3</v>
      </c>
      <c r="B38" s="11">
        <v>5.7849899999999996</v>
      </c>
      <c r="C38" s="11">
        <v>5.8034929999999996</v>
      </c>
      <c r="D38" s="7">
        <f t="shared" si="1"/>
        <v>3.1882523163204723E-3</v>
      </c>
      <c r="F38" s="4">
        <v>3</v>
      </c>
      <c r="G38" s="11">
        <v>0.61199999999999999</v>
      </c>
      <c r="H38" s="11">
        <v>0.64200000000000002</v>
      </c>
      <c r="I38" s="7">
        <f t="shared" si="0"/>
        <v>4.6728971962616828E-2</v>
      </c>
    </row>
    <row r="39" spans="1:9" x14ac:dyDescent="0.2">
      <c r="A39" s="4">
        <v>4</v>
      </c>
      <c r="B39" s="11">
        <v>5.5055079999999998</v>
      </c>
      <c r="C39" s="11">
        <v>5.5253649999999999</v>
      </c>
      <c r="D39" s="7">
        <f t="shared" si="1"/>
        <v>3.5937897315381218E-3</v>
      </c>
      <c r="F39" s="4">
        <v>3</v>
      </c>
      <c r="G39" s="11">
        <v>0.61399999999999999</v>
      </c>
      <c r="H39" s="11">
        <v>0.63900000000000001</v>
      </c>
      <c r="I39" s="7">
        <f t="shared" si="0"/>
        <v>3.9123630672926457E-2</v>
      </c>
    </row>
    <row r="40" spans="1:9" x14ac:dyDescent="0.2">
      <c r="A40" s="4">
        <v>4</v>
      </c>
      <c r="B40" s="11">
        <v>5.4806699999999999</v>
      </c>
      <c r="C40" s="11">
        <v>5.5228210000000004</v>
      </c>
      <c r="D40" s="7">
        <f t="shared" si="1"/>
        <v>7.6321503086920206E-3</v>
      </c>
      <c r="F40" s="4">
        <v>3</v>
      </c>
      <c r="G40" s="11">
        <v>0.61299999999999999</v>
      </c>
      <c r="H40" s="11">
        <v>0.63900000000000001</v>
      </c>
      <c r="I40" s="7">
        <f t="shared" si="0"/>
        <v>4.0688575899843538E-2</v>
      </c>
    </row>
    <row r="41" spans="1:9" x14ac:dyDescent="0.2">
      <c r="A41" s="4">
        <v>4</v>
      </c>
      <c r="B41" s="11">
        <v>5.4965349999999997</v>
      </c>
      <c r="C41" s="11">
        <v>5.5246969999999997</v>
      </c>
      <c r="D41" s="7">
        <f t="shared" si="1"/>
        <v>5.0974741239202537E-3</v>
      </c>
      <c r="F41" s="4">
        <v>3</v>
      </c>
      <c r="G41" s="11">
        <v>0.61399999999999999</v>
      </c>
      <c r="H41" s="11">
        <v>0.64</v>
      </c>
      <c r="I41" s="7">
        <f t="shared" si="0"/>
        <v>4.0625000000000022E-2</v>
      </c>
    </row>
    <row r="42" spans="1:9" x14ac:dyDescent="0.2">
      <c r="A42" s="4">
        <v>4</v>
      </c>
      <c r="B42" s="11">
        <v>5.50197</v>
      </c>
      <c r="C42" s="11">
        <v>5.5334110000000001</v>
      </c>
      <c r="D42" s="7">
        <f t="shared" si="1"/>
        <v>5.6820286799589281E-3</v>
      </c>
      <c r="F42" s="4">
        <v>3</v>
      </c>
      <c r="G42" s="11">
        <v>0.61499999999999999</v>
      </c>
      <c r="H42" s="11">
        <v>0.64100000000000001</v>
      </c>
      <c r="I42" s="7">
        <f t="shared" si="0"/>
        <v>4.0561622464898583E-2</v>
      </c>
    </row>
    <row r="43" spans="1:9" x14ac:dyDescent="0.2">
      <c r="A43" s="4">
        <v>4</v>
      </c>
      <c r="B43" s="11">
        <v>5.4849800000000002</v>
      </c>
      <c r="C43" s="11">
        <v>5.5457739999999998</v>
      </c>
      <c r="D43" s="7">
        <f t="shared" si="1"/>
        <v>1.0962220963205427E-2</v>
      </c>
      <c r="F43" s="4">
        <v>3</v>
      </c>
      <c r="G43" s="11">
        <v>0.61299999999999999</v>
      </c>
      <c r="H43" s="11">
        <v>0.64100000000000001</v>
      </c>
      <c r="I43" s="7">
        <f t="shared" si="0"/>
        <v>4.3681747269890825E-2</v>
      </c>
    </row>
    <row r="44" spans="1:9" x14ac:dyDescent="0.2">
      <c r="A44" s="4">
        <v>4</v>
      </c>
      <c r="B44" s="11">
        <v>5.4765050000000004</v>
      </c>
      <c r="C44" s="11">
        <v>5.5074680000000003</v>
      </c>
      <c r="D44" s="7">
        <f t="shared" si="1"/>
        <v>5.6220027061436584E-3</v>
      </c>
      <c r="F44" s="4">
        <v>3</v>
      </c>
      <c r="G44" s="11">
        <v>0.61399999999999999</v>
      </c>
      <c r="H44" s="11">
        <v>0.63800000000000001</v>
      </c>
      <c r="I44" s="7">
        <f t="shared" si="0"/>
        <v>3.7617554858934255E-2</v>
      </c>
    </row>
    <row r="45" spans="1:9" x14ac:dyDescent="0.2">
      <c r="A45" s="4">
        <v>4</v>
      </c>
      <c r="B45" s="11">
        <v>5.4818509999999998</v>
      </c>
      <c r="C45" s="11">
        <v>5.5558550000000002</v>
      </c>
      <c r="D45" s="7">
        <f t="shared" si="1"/>
        <v>1.3320002051889435E-2</v>
      </c>
      <c r="F45" s="4">
        <v>3</v>
      </c>
      <c r="G45" s="11">
        <v>0.61399999999999999</v>
      </c>
      <c r="H45" s="11">
        <v>0.64</v>
      </c>
      <c r="I45" s="7">
        <f t="shared" si="0"/>
        <v>4.0625000000000022E-2</v>
      </c>
    </row>
    <row r="46" spans="1:9" x14ac:dyDescent="0.2">
      <c r="A46" s="4">
        <v>4</v>
      </c>
      <c r="B46" s="11">
        <v>5.4964570000000004</v>
      </c>
      <c r="C46" s="11">
        <v>5.5355189999999999</v>
      </c>
      <c r="D46" s="7">
        <f t="shared" si="1"/>
        <v>7.0566102293208033E-3</v>
      </c>
      <c r="F46" s="4">
        <v>3</v>
      </c>
      <c r="G46" s="11">
        <v>0.61199999999999999</v>
      </c>
      <c r="H46" s="11">
        <v>0.64</v>
      </c>
      <c r="I46" s="7">
        <f t="shared" si="0"/>
        <v>4.3750000000000067E-2</v>
      </c>
    </row>
    <row r="47" spans="1:9" x14ac:dyDescent="0.2">
      <c r="A47" s="4">
        <v>4</v>
      </c>
      <c r="B47" s="11">
        <v>5.5160720000000003</v>
      </c>
      <c r="C47" s="11">
        <v>5.5208269999999997</v>
      </c>
      <c r="D47" s="7">
        <f t="shared" si="1"/>
        <v>8.6128400690688167E-4</v>
      </c>
      <c r="F47" s="4">
        <v>3</v>
      </c>
      <c r="G47" s="11">
        <v>0.61299999999999999</v>
      </c>
      <c r="H47" s="11">
        <v>0.64100000000000001</v>
      </c>
      <c r="I47" s="7">
        <f t="shared" si="0"/>
        <v>4.3681747269890825E-2</v>
      </c>
    </row>
    <row r="48" spans="1:9" x14ac:dyDescent="0.2">
      <c r="A48" s="4">
        <v>4</v>
      </c>
      <c r="B48" s="11">
        <v>5.4985290000000004</v>
      </c>
      <c r="C48" s="11">
        <v>5.5158779999999998</v>
      </c>
      <c r="D48" s="7">
        <f t="shared" si="1"/>
        <v>3.145283488866002E-3</v>
      </c>
      <c r="F48" s="4">
        <v>3</v>
      </c>
      <c r="G48" s="11">
        <v>0.61299999999999999</v>
      </c>
      <c r="H48" s="11">
        <v>0.63900000000000001</v>
      </c>
      <c r="I48" s="7">
        <f t="shared" si="0"/>
        <v>4.0688575899843538E-2</v>
      </c>
    </row>
    <row r="49" spans="1:9" x14ac:dyDescent="0.2">
      <c r="A49" s="4">
        <v>4</v>
      </c>
      <c r="B49" s="11">
        <v>5.4956339999999999</v>
      </c>
      <c r="C49" s="11">
        <v>5.5599069999999999</v>
      </c>
      <c r="D49" s="7">
        <f t="shared" si="1"/>
        <v>1.1560085447472446E-2</v>
      </c>
      <c r="F49" s="4">
        <v>3</v>
      </c>
      <c r="G49" s="11">
        <v>0.61399999999999999</v>
      </c>
      <c r="H49" s="11">
        <v>0.63900000000000001</v>
      </c>
      <c r="I49" s="7">
        <f t="shared" si="0"/>
        <v>3.9123630672926457E-2</v>
      </c>
    </row>
    <row r="50" spans="1:9" x14ac:dyDescent="0.2">
      <c r="A50" s="4">
        <v>4</v>
      </c>
      <c r="B50" s="11">
        <v>5.4915130000000003</v>
      </c>
      <c r="C50" s="11">
        <v>5.5483830000000003</v>
      </c>
      <c r="D50" s="7">
        <f t="shared" si="1"/>
        <v>1.0249833149586052E-2</v>
      </c>
      <c r="F50" s="4">
        <v>3</v>
      </c>
      <c r="G50" s="11">
        <v>0.61499999999999999</v>
      </c>
      <c r="H50" s="11">
        <v>0.64100000000000001</v>
      </c>
      <c r="I50" s="7">
        <f t="shared" si="0"/>
        <v>4.0561622464898583E-2</v>
      </c>
    </row>
    <row r="51" spans="1:9" x14ac:dyDescent="0.2">
      <c r="F51" s="4">
        <v>4</v>
      </c>
      <c r="G51" s="11">
        <v>0.59299999999999997</v>
      </c>
      <c r="H51" s="11">
        <v>0.61899999999999999</v>
      </c>
      <c r="I51" s="7">
        <f t="shared" si="0"/>
        <v>4.2003231017770593E-2</v>
      </c>
    </row>
    <row r="52" spans="1:9" x14ac:dyDescent="0.2">
      <c r="F52" s="4">
        <v>4</v>
      </c>
      <c r="G52" s="11">
        <v>0.59199999999999997</v>
      </c>
      <c r="H52" s="11">
        <v>0.61799999999999999</v>
      </c>
      <c r="I52" s="7">
        <f t="shared" si="0"/>
        <v>4.2071197411003292E-2</v>
      </c>
    </row>
    <row r="53" spans="1:9" x14ac:dyDescent="0.2">
      <c r="F53" s="4">
        <v>4</v>
      </c>
      <c r="G53" s="11">
        <v>0.59399999999999997</v>
      </c>
      <c r="H53" s="11">
        <v>0.61899999999999999</v>
      </c>
      <c r="I53" s="7">
        <f t="shared" si="0"/>
        <v>4.0387722132471771E-2</v>
      </c>
    </row>
    <row r="54" spans="1:9" x14ac:dyDescent="0.2">
      <c r="F54" s="4">
        <v>4</v>
      </c>
      <c r="G54" s="11">
        <v>0.59199999999999997</v>
      </c>
      <c r="H54" s="11">
        <v>0.61799999999999999</v>
      </c>
      <c r="I54" s="7">
        <f t="shared" si="0"/>
        <v>4.2071197411003292E-2</v>
      </c>
    </row>
    <row r="55" spans="1:9" x14ac:dyDescent="0.2">
      <c r="F55" s="4">
        <v>4</v>
      </c>
      <c r="G55" s="11">
        <v>0.59199999999999997</v>
      </c>
      <c r="H55" s="11">
        <v>0.61599999999999999</v>
      </c>
      <c r="I55" s="7">
        <f t="shared" si="0"/>
        <v>3.8961038961038974E-2</v>
      </c>
    </row>
    <row r="56" spans="1:9" x14ac:dyDescent="0.2">
      <c r="F56" s="4">
        <v>4</v>
      </c>
      <c r="G56" s="11">
        <v>0.59199999999999997</v>
      </c>
      <c r="H56" s="11">
        <v>0.61699999999999999</v>
      </c>
      <c r="I56" s="7">
        <f t="shared" si="0"/>
        <v>4.0518638573743937E-2</v>
      </c>
    </row>
    <row r="57" spans="1:9" x14ac:dyDescent="0.2">
      <c r="F57" s="4">
        <v>4</v>
      </c>
      <c r="G57" s="11">
        <v>0.59199999999999997</v>
      </c>
      <c r="H57" s="11">
        <v>0.61699999999999999</v>
      </c>
      <c r="I57" s="7">
        <f t="shared" si="0"/>
        <v>4.0518638573743937E-2</v>
      </c>
    </row>
    <row r="58" spans="1:9" x14ac:dyDescent="0.2">
      <c r="F58" s="4">
        <v>4</v>
      </c>
      <c r="G58" s="11">
        <v>0.59199999999999997</v>
      </c>
      <c r="H58" s="11">
        <v>0.61699999999999999</v>
      </c>
      <c r="I58" s="7">
        <f t="shared" si="0"/>
        <v>4.0518638573743937E-2</v>
      </c>
    </row>
    <row r="59" spans="1:9" x14ac:dyDescent="0.2">
      <c r="F59" s="4">
        <v>4</v>
      </c>
      <c r="G59" s="11">
        <v>0.59199999999999997</v>
      </c>
      <c r="H59" s="11">
        <v>0.61599999999999999</v>
      </c>
      <c r="I59" s="7">
        <f t="shared" si="0"/>
        <v>3.8961038961038974E-2</v>
      </c>
    </row>
    <row r="60" spans="1:9" x14ac:dyDescent="0.2">
      <c r="F60" s="4">
        <v>4</v>
      </c>
      <c r="G60" s="11">
        <v>0.59199999999999997</v>
      </c>
      <c r="H60" s="11">
        <v>0.61699999999999999</v>
      </c>
      <c r="I60" s="7">
        <f t="shared" si="0"/>
        <v>4.0518638573743937E-2</v>
      </c>
    </row>
    <row r="61" spans="1:9" x14ac:dyDescent="0.2">
      <c r="F61" s="4">
        <v>4</v>
      </c>
      <c r="G61" s="11">
        <v>0.59299999999999997</v>
      </c>
      <c r="H61" s="11">
        <v>0.61599999999999999</v>
      </c>
      <c r="I61" s="7">
        <f t="shared" si="0"/>
        <v>3.7337662337662336E-2</v>
      </c>
    </row>
    <row r="62" spans="1:9" x14ac:dyDescent="0.2">
      <c r="F62" s="4">
        <v>4</v>
      </c>
      <c r="G62" s="11">
        <v>0.59199999999999997</v>
      </c>
      <c r="H62" s="11">
        <v>0.61699999999999999</v>
      </c>
      <c r="I62" s="7">
        <f t="shared" si="0"/>
        <v>4.0518638573743937E-2</v>
      </c>
    </row>
    <row r="63" spans="1:9" x14ac:dyDescent="0.2">
      <c r="F63" s="4">
        <v>4</v>
      </c>
      <c r="G63" s="11">
        <v>0.59099999999999997</v>
      </c>
      <c r="H63" s="11">
        <v>0.61699999999999999</v>
      </c>
      <c r="I63" s="7">
        <f t="shared" si="0"/>
        <v>4.2139384116693712E-2</v>
      </c>
    </row>
    <row r="64" spans="1:9" x14ac:dyDescent="0.2">
      <c r="F64" s="4">
        <v>4</v>
      </c>
      <c r="G64" s="11">
        <v>0.59099999999999997</v>
      </c>
      <c r="H64" s="11">
        <v>0.61899999999999999</v>
      </c>
      <c r="I64" s="7">
        <f t="shared" si="0"/>
        <v>4.5234248788368348E-2</v>
      </c>
    </row>
    <row r="65" spans="1:10" x14ac:dyDescent="0.2">
      <c r="F65" s="4">
        <v>4</v>
      </c>
      <c r="G65" s="11">
        <v>0.59199999999999997</v>
      </c>
      <c r="H65" s="11">
        <v>0.61699999999999999</v>
      </c>
      <c r="I65" s="7">
        <f t="shared" si="0"/>
        <v>4.0518638573743937E-2</v>
      </c>
    </row>
    <row r="66" spans="1:10" x14ac:dyDescent="0.2">
      <c r="F66" s="4">
        <v>4</v>
      </c>
      <c r="G66" s="11">
        <v>0.59099999999999997</v>
      </c>
      <c r="H66" s="11">
        <v>0.61699999999999999</v>
      </c>
      <c r="I66" s="7">
        <f t="shared" si="0"/>
        <v>4.2139384116693712E-2</v>
      </c>
    </row>
    <row r="67" spans="1:10" x14ac:dyDescent="0.2">
      <c r="A67" s="12" t="s">
        <v>12</v>
      </c>
      <c r="B67" s="12"/>
      <c r="C67" s="12"/>
      <c r="D67" s="12"/>
      <c r="E67" s="13"/>
      <c r="F67" s="12" t="s">
        <v>12</v>
      </c>
      <c r="G67" s="12"/>
      <c r="H67" s="12"/>
      <c r="I67" s="12"/>
      <c r="J67" s="13"/>
    </row>
    <row r="68" spans="1:10" x14ac:dyDescent="0.2">
      <c r="A68" s="3" t="s">
        <v>8</v>
      </c>
      <c r="B68" s="1">
        <f>MIN(B$3:B$50)</f>
        <v>5.4765050000000004</v>
      </c>
      <c r="C68" s="1">
        <f t="shared" ref="C68:D68" si="2">MIN(C$3:C$50)</f>
        <v>5.5074680000000003</v>
      </c>
      <c r="D68" s="2">
        <f t="shared" si="2"/>
        <v>-1.6931605564807217E-3</v>
      </c>
      <c r="F68" s="3" t="s">
        <v>8</v>
      </c>
      <c r="G68" s="1">
        <f>MIN(G$3:G$66)</f>
        <v>0.59099999999999997</v>
      </c>
      <c r="H68" s="1">
        <f t="shared" ref="H68:I68" si="3">MIN(H$3:H$66)</f>
        <v>0.61599999999999999</v>
      </c>
      <c r="I68" s="2">
        <f t="shared" si="3"/>
        <v>3.2710280373831835E-2</v>
      </c>
    </row>
    <row r="69" spans="1:10" x14ac:dyDescent="0.2">
      <c r="A69" s="3" t="s">
        <v>9</v>
      </c>
      <c r="B69" s="1">
        <f>MAX(B$3:B$50)</f>
        <v>5.7944519999999997</v>
      </c>
      <c r="C69" s="1">
        <f t="shared" ref="C69:D69" si="4">MAX(C$3:C$50)</f>
        <v>5.826384</v>
      </c>
      <c r="D69" s="2">
        <f t="shared" si="4"/>
        <v>1.348270353175085E-2</v>
      </c>
      <c r="F69" s="3" t="s">
        <v>9</v>
      </c>
      <c r="G69" s="1">
        <f>MAX(G$3:G$66)</f>
        <v>0.621</v>
      </c>
      <c r="H69" s="1">
        <f t="shared" ref="H69:I69" si="5">MAX(H$3:H$66)</f>
        <v>0.64200000000000002</v>
      </c>
      <c r="I69" s="2">
        <f t="shared" si="5"/>
        <v>4.6728971962616828E-2</v>
      </c>
    </row>
    <row r="70" spans="1:10" x14ac:dyDescent="0.2">
      <c r="A70" s="3" t="s">
        <v>4</v>
      </c>
      <c r="B70" s="1">
        <f>AVERAGE(B$3:B$50)</f>
        <v>5.6633279583333334</v>
      </c>
      <c r="C70" s="1">
        <f t="shared" ref="C70:D70" si="6">AVERAGE(C$3:C$50)</f>
        <v>5.6940847499999983</v>
      </c>
      <c r="D70" s="16">
        <f t="shared" si="6"/>
        <v>5.4101361930357474E-3</v>
      </c>
      <c r="E70" s="2">
        <f>1-B70/C70</f>
        <v>5.4015338754248576E-3</v>
      </c>
      <c r="F70" s="3" t="s">
        <v>4</v>
      </c>
      <c r="G70" s="1">
        <f>AVERAGE(G$3:G$66)</f>
        <v>0.60364062500000004</v>
      </c>
      <c r="H70" s="1">
        <f t="shared" ref="H70:I70" si="7">AVERAGE(H$3:H$66)</f>
        <v>0.62912499999999971</v>
      </c>
      <c r="I70" s="16">
        <f t="shared" si="7"/>
        <v>4.0504437029285328E-2</v>
      </c>
      <c r="J70" s="2">
        <f>1-$G$70/$H$70</f>
        <v>4.0507649513212285E-2</v>
      </c>
    </row>
    <row r="71" spans="1:10" x14ac:dyDescent="0.2">
      <c r="A71" s="3" t="s">
        <v>5</v>
      </c>
      <c r="B71" s="1">
        <f>MEDIAN(B$3:B$50)</f>
        <v>5.6887729999999994</v>
      </c>
      <c r="C71" s="1">
        <f t="shared" ref="C71:D71" si="8">MEDIAN(C$3:C$50)</f>
        <v>5.7166854999999996</v>
      </c>
      <c r="D71" s="16">
        <f t="shared" si="8"/>
        <v>5.3604568893529381E-3</v>
      </c>
      <c r="E71" s="2">
        <f>1-B71/C71</f>
        <v>4.8826369755692323E-3</v>
      </c>
      <c r="F71" s="3" t="s">
        <v>5</v>
      </c>
      <c r="G71" s="1">
        <f>MEDIAN(G$3:G$66)</f>
        <v>0.60499999999999998</v>
      </c>
      <c r="H71" s="1">
        <f t="shared" ref="H71:I71" si="9">MEDIAN(H$3:H$66)</f>
        <v>0.629</v>
      </c>
      <c r="I71" s="16">
        <f t="shared" si="9"/>
        <v>4.054013051932126E-2</v>
      </c>
      <c r="J71" s="2">
        <f>1-$G$71/$H$71</f>
        <v>3.8155802861685295E-2</v>
      </c>
    </row>
    <row r="72" spans="1:10" x14ac:dyDescent="0.2">
      <c r="A72" s="3" t="s">
        <v>6</v>
      </c>
      <c r="B72" s="1">
        <f>STDEV(B$3:B$50)</f>
        <v>0.10640972982707249</v>
      </c>
      <c r="C72" s="1">
        <f t="shared" ref="C72:D72" si="10">STDEV(C$3:C$50)</f>
        <v>0.1026071603348359</v>
      </c>
      <c r="D72" s="1">
        <f t="shared" si="10"/>
        <v>3.3393610645295699E-3</v>
      </c>
      <c r="F72" s="3" t="s">
        <v>6</v>
      </c>
      <c r="G72" s="1">
        <f>STDEV(G$3:G$66)</f>
        <v>9.3050032411311108E-3</v>
      </c>
      <c r="H72" s="1">
        <f t="shared" ref="H72:I72" si="11">STDEV(H$3:H$66)</f>
        <v>9.7174364638299322E-3</v>
      </c>
      <c r="I72" s="1">
        <f t="shared" si="11"/>
        <v>2.3118453876612771E-3</v>
      </c>
    </row>
    <row r="73" spans="1:10" x14ac:dyDescent="0.2">
      <c r="A73" s="12" t="s">
        <v>11</v>
      </c>
      <c r="B73" s="12"/>
      <c r="C73" s="12"/>
      <c r="D73" s="12"/>
      <c r="E73" s="13"/>
      <c r="F73" s="12" t="s">
        <v>11</v>
      </c>
      <c r="G73" s="12"/>
      <c r="H73" s="12"/>
      <c r="I73" s="12"/>
      <c r="J73" s="13"/>
    </row>
    <row r="74" spans="1:10" x14ac:dyDescent="0.2">
      <c r="A74" s="3" t="s">
        <v>8</v>
      </c>
      <c r="B74" s="1">
        <f>MIN(B$3:B$14)</f>
        <v>5.6557519999999997</v>
      </c>
      <c r="C74" s="1">
        <f t="shared" ref="C74:D74" si="12">MIN(C$3:C$14)</f>
        <v>5.6899459999999999</v>
      </c>
      <c r="D74" s="2">
        <f t="shared" si="12"/>
        <v>1.9625312893725155E-3</v>
      </c>
      <c r="F74" s="3" t="s">
        <v>8</v>
      </c>
      <c r="G74" s="1">
        <f>MIN(G$3:G$18)</f>
        <v>0.61</v>
      </c>
      <c r="H74" s="1">
        <f t="shared" ref="H74:I74" si="13">MIN(H$3:H$18)</f>
        <v>0.63500000000000001</v>
      </c>
      <c r="I74" s="2">
        <f t="shared" si="13"/>
        <v>3.2863849765258246E-2</v>
      </c>
    </row>
    <row r="75" spans="1:10" x14ac:dyDescent="0.2">
      <c r="A75" s="3" t="s">
        <v>9</v>
      </c>
      <c r="B75" s="1">
        <f>MAX(B$3:B$14)</f>
        <v>5.6863729999999997</v>
      </c>
      <c r="C75" s="1">
        <f t="shared" ref="C75:D75" si="14">MAX(C$3:C$14)</f>
        <v>5.7330490000000003</v>
      </c>
      <c r="D75" s="2">
        <f t="shared" si="14"/>
        <v>1.348270353175085E-2</v>
      </c>
      <c r="F75" s="3" t="s">
        <v>9</v>
      </c>
      <c r="G75" s="1">
        <f>MAX(G$3:G$18)</f>
        <v>0.61799999999999999</v>
      </c>
      <c r="H75" s="1">
        <f t="shared" ref="H75:I75" si="15">MAX(H$3:H$18)</f>
        <v>0.64</v>
      </c>
      <c r="I75" s="2">
        <f t="shared" si="15"/>
        <v>4.3750000000000067E-2</v>
      </c>
    </row>
    <row r="76" spans="1:10" x14ac:dyDescent="0.2">
      <c r="A76" s="3" t="s">
        <v>4</v>
      </c>
      <c r="B76" s="1">
        <f>AVERAGE(B$3:B$14)</f>
        <v>5.6743933333333336</v>
      </c>
      <c r="C76" s="1">
        <f t="shared" ref="C76:D76" si="16">AVERAGE(C$3:C$14)</f>
        <v>5.7060353333333333</v>
      </c>
      <c r="D76" s="2">
        <f t="shared" si="16"/>
        <v>5.538440765996318E-3</v>
      </c>
      <c r="E76" s="2">
        <f>1-B76/C76</f>
        <v>5.5453564781056119E-3</v>
      </c>
      <c r="F76" s="3" t="s">
        <v>4</v>
      </c>
      <c r="G76" s="1">
        <f>AVERAGE(G$3:G$18)</f>
        <v>0.61087500000000006</v>
      </c>
      <c r="H76" s="1">
        <f t="shared" ref="H76:I76" si="17">AVERAGE(H$3:H$18)</f>
        <v>0.63675000000000004</v>
      </c>
      <c r="I76" s="2">
        <f t="shared" si="17"/>
        <v>4.0635386203287105E-2</v>
      </c>
      <c r="J76" s="2">
        <f>1-G76/H76</f>
        <v>4.0636042402826811E-2</v>
      </c>
    </row>
    <row r="77" spans="1:10" x14ac:dyDescent="0.2">
      <c r="A77" s="3" t="s">
        <v>5</v>
      </c>
      <c r="B77" s="1">
        <f>MEDIAN(B$3:B$14)</f>
        <v>5.6741010000000003</v>
      </c>
      <c r="C77" s="1">
        <f t="shared" ref="C77:D77" si="18">MEDIAN(C$3:C$14)</f>
        <v>5.7015190000000002</v>
      </c>
      <c r="D77" s="2">
        <f t="shared" si="18"/>
        <v>4.3880300143119277E-3</v>
      </c>
      <c r="E77" s="2">
        <f>1-B77/C77</f>
        <v>4.8088939105526141E-3</v>
      </c>
      <c r="F77" s="3" t="s">
        <v>5</v>
      </c>
      <c r="G77" s="1">
        <f>MEDIAN(G$3:G$18)</f>
        <v>0.61</v>
      </c>
      <c r="H77" s="1">
        <f t="shared" ref="H77:I77" si="19">MEDIAN(H$3:H$18)</f>
        <v>0.63650000000000007</v>
      </c>
      <c r="I77" s="2">
        <f t="shared" si="19"/>
        <v>4.0880503144654079E-2</v>
      </c>
      <c r="J77" s="2">
        <f>1-G77/H77</f>
        <v>4.1633935585231874E-2</v>
      </c>
    </row>
    <row r="78" spans="1:10" x14ac:dyDescent="0.2">
      <c r="A78" s="3" t="s">
        <v>6</v>
      </c>
      <c r="B78" s="1">
        <f>STDEV(B$3:B$14)</f>
        <v>9.1076543665537784E-3</v>
      </c>
      <c r="C78" s="1">
        <f t="shared" ref="C78:D78" si="20">STDEV(C$3:C$14)</f>
        <v>1.4461088078849427E-2</v>
      </c>
      <c r="D78" s="1">
        <f t="shared" si="20"/>
        <v>3.3445543019753666E-3</v>
      </c>
      <c r="F78" s="3" t="s">
        <v>6</v>
      </c>
      <c r="G78" s="1">
        <f>STDEV($G$3:$G$18)</f>
        <v>1.9958289839896956E-3</v>
      </c>
      <c r="H78" s="1">
        <f t="shared" ref="H78:I78" si="21">STDEV($G$3:$G$18)</f>
        <v>1.9958289839896956E-3</v>
      </c>
      <c r="I78" s="1">
        <f t="shared" si="21"/>
        <v>1.9958289839896956E-3</v>
      </c>
    </row>
    <row r="79" spans="1:10" x14ac:dyDescent="0.2">
      <c r="A79" s="12" t="s">
        <v>13</v>
      </c>
      <c r="B79" s="12"/>
      <c r="C79" s="12"/>
      <c r="D79" s="12"/>
      <c r="E79" s="13"/>
      <c r="F79" s="12" t="s">
        <v>13</v>
      </c>
      <c r="G79" s="12"/>
      <c r="H79" s="12"/>
      <c r="I79" s="12"/>
      <c r="J79" s="13"/>
    </row>
    <row r="80" spans="1:10" x14ac:dyDescent="0.2">
      <c r="A80" s="3" t="s">
        <v>8</v>
      </c>
      <c r="B80" s="1">
        <f>MIN(B$15:B$26)</f>
        <v>5.691173</v>
      </c>
      <c r="C80" s="1">
        <f t="shared" ref="C80:D80" si="22">MIN(C$15:C$26)</f>
        <v>5.7138869999999997</v>
      </c>
      <c r="D80" s="2">
        <f t="shared" si="22"/>
        <v>-1.6931605564807217E-3</v>
      </c>
      <c r="F80" s="3" t="s">
        <v>8</v>
      </c>
      <c r="G80" s="1">
        <f>MIN(G$19:G$34)</f>
        <v>0.59699999999999998</v>
      </c>
      <c r="H80" s="1">
        <f t="shared" ref="H80:I80" si="23">MIN(H$19:H$34)</f>
        <v>0.621</v>
      </c>
      <c r="I80" s="2">
        <f t="shared" si="23"/>
        <v>3.5369774919614128E-2</v>
      </c>
    </row>
    <row r="81" spans="1:10" x14ac:dyDescent="0.2">
      <c r="A81" s="3" t="s">
        <v>9</v>
      </c>
      <c r="B81" s="1">
        <f>MAX(B$15:B$26)</f>
        <v>5.7386309999999998</v>
      </c>
      <c r="C81" s="1">
        <f t="shared" ref="C81:D81" si="24">MAX(C$15:C$26)</f>
        <v>5.7491339999999997</v>
      </c>
      <c r="D81" s="2">
        <f t="shared" si="24"/>
        <v>8.3908755321547845E-3</v>
      </c>
      <c r="F81" s="3" t="s">
        <v>9</v>
      </c>
      <c r="G81" s="1">
        <f>MAX(G$19:G$34)</f>
        <v>0.6</v>
      </c>
      <c r="H81" s="1">
        <f t="shared" ref="H81:I81" si="25">MAX(H$19:H$34)</f>
        <v>0.623</v>
      </c>
      <c r="I81" s="2">
        <f t="shared" si="25"/>
        <v>4.1733547351524902E-2</v>
      </c>
    </row>
    <row r="82" spans="1:10" x14ac:dyDescent="0.2">
      <c r="A82" s="3" t="s">
        <v>4</v>
      </c>
      <c r="B82" s="1">
        <f>AVERAGE(B$15:B$26)</f>
        <v>5.7069099166666666</v>
      </c>
      <c r="C82" s="1">
        <f t="shared" ref="C82:D82" si="26">AVERAGE(C$15:C$26)</f>
        <v>5.7278523333333338</v>
      </c>
      <c r="D82" s="2">
        <f t="shared" si="26"/>
        <v>3.6506648639724379E-3</v>
      </c>
      <c r="E82" s="2">
        <f>1-B82/C82</f>
        <v>3.6562424182607911E-3</v>
      </c>
      <c r="F82" s="3" t="s">
        <v>4</v>
      </c>
      <c r="G82" s="1">
        <f>AVERAGE(G$19:G$34)</f>
        <v>0.59756249999999977</v>
      </c>
      <c r="H82" s="1">
        <f t="shared" ref="H82:I82" si="27">AVERAGE(H$19:H$34)</f>
        <v>0.62224999999999997</v>
      </c>
      <c r="I82" s="2">
        <f t="shared" si="27"/>
        <v>3.9674075577972701E-2</v>
      </c>
      <c r="J82" s="2">
        <f>1-G82/H82</f>
        <v>3.9674568099638763E-2</v>
      </c>
    </row>
    <row r="83" spans="1:10" x14ac:dyDescent="0.2">
      <c r="A83" s="3" t="s">
        <v>5</v>
      </c>
      <c r="B83" s="1">
        <f>MEDIAN(B$15:B$26)</f>
        <v>5.7021204999999995</v>
      </c>
      <c r="C83" s="1">
        <f t="shared" ref="C83:D83" si="28">MEDIAN(C$15:C$26)</f>
        <v>5.7195545000000001</v>
      </c>
      <c r="D83" s="2">
        <f t="shared" si="28"/>
        <v>3.4913657180286051E-3</v>
      </c>
      <c r="E83" s="2">
        <f>1-B83/C83</f>
        <v>3.0481395010748535E-3</v>
      </c>
      <c r="F83" s="3" t="s">
        <v>5</v>
      </c>
      <c r="G83" s="1">
        <f>MEDIAN(G$19:G$34)</f>
        <v>0.59699999999999998</v>
      </c>
      <c r="H83" s="1">
        <f t="shared" ref="H83:I83" si="29">MEDIAN(H$19:H$34)</f>
        <v>0.622</v>
      </c>
      <c r="I83" s="2">
        <f t="shared" si="29"/>
        <v>4.019292604501612E-2</v>
      </c>
      <c r="J83" s="2">
        <f>1-G83/H83</f>
        <v>4.019292604501612E-2</v>
      </c>
    </row>
    <row r="84" spans="1:10" x14ac:dyDescent="0.2">
      <c r="A84" s="3" t="s">
        <v>6</v>
      </c>
      <c r="B84" s="1">
        <f>STDEV(B$15:B$26)</f>
        <v>1.2855010077138563E-2</v>
      </c>
      <c r="C84" s="1">
        <f t="shared" ref="C84:D84" si="30">STDEV(C$15:C$26)</f>
        <v>1.4190662943917787E-2</v>
      </c>
      <c r="D84" s="1">
        <f t="shared" si="30"/>
        <v>3.3263717852243819E-3</v>
      </c>
      <c r="F84" s="3" t="s">
        <v>6</v>
      </c>
      <c r="G84" s="1">
        <f>STDEV(G$19:G$34)</f>
        <v>8.9209491273817656E-4</v>
      </c>
      <c r="H84" s="1">
        <f t="shared" ref="H84:I84" si="31">STDEV(H$19:H$34)</f>
        <v>5.7735026918962634E-4</v>
      </c>
      <c r="I84" s="1">
        <f t="shared" si="31"/>
        <v>1.5068049592721607E-3</v>
      </c>
    </row>
    <row r="85" spans="1:10" x14ac:dyDescent="0.2">
      <c r="A85" s="12" t="s">
        <v>14</v>
      </c>
      <c r="B85" s="12"/>
      <c r="C85" s="12"/>
      <c r="D85" s="12"/>
      <c r="E85" s="13"/>
      <c r="F85" s="12" t="s">
        <v>14</v>
      </c>
      <c r="G85" s="12"/>
      <c r="H85" s="12"/>
      <c r="I85" s="12"/>
      <c r="J85" s="13"/>
    </row>
    <row r="86" spans="1:10" x14ac:dyDescent="0.2">
      <c r="A86" s="3" t="s">
        <v>8</v>
      </c>
      <c r="B86" s="1">
        <f>MIN(B$27:B$38)</f>
        <v>5.7650180000000004</v>
      </c>
      <c r="C86" s="1">
        <f t="shared" ref="C86:D86" si="32">MIN(C$27:C$38)</f>
        <v>5.7979209999999997</v>
      </c>
      <c r="D86" s="2">
        <f t="shared" si="32"/>
        <v>1.1843850101089792E-3</v>
      </c>
      <c r="F86" s="3" t="s">
        <v>8</v>
      </c>
      <c r="G86" s="1">
        <f>MIN(G$35:G$50)</f>
        <v>0.61199999999999999</v>
      </c>
      <c r="H86" s="1">
        <f t="shared" ref="H86:I86" si="33">MIN(H$35:H$50)</f>
        <v>0.63800000000000001</v>
      </c>
      <c r="I86" s="2">
        <f t="shared" si="33"/>
        <v>3.2710280373831835E-2</v>
      </c>
    </row>
    <row r="87" spans="1:10" x14ac:dyDescent="0.2">
      <c r="A87" s="3" t="s">
        <v>9</v>
      </c>
      <c r="B87" s="1">
        <f>MAX(B$27:B$38)</f>
        <v>5.7944519999999997</v>
      </c>
      <c r="C87" s="1">
        <f t="shared" ref="C87:D87" si="34">MAX(C$27:C$38)</f>
        <v>5.826384</v>
      </c>
      <c r="D87" s="2">
        <f t="shared" si="34"/>
        <v>9.6999288497816583E-3</v>
      </c>
      <c r="F87" s="3" t="s">
        <v>9</v>
      </c>
      <c r="G87" s="1">
        <f>MAX(G$35:G$50)</f>
        <v>0.621</v>
      </c>
      <c r="H87" s="1">
        <f t="shared" ref="H87:I87" si="35">MAX(H$35:H$50)</f>
        <v>0.64200000000000002</v>
      </c>
      <c r="I87" s="2">
        <f t="shared" si="35"/>
        <v>4.6728971962616828E-2</v>
      </c>
    </row>
    <row r="88" spans="1:10" x14ac:dyDescent="0.2">
      <c r="A88" s="3" t="s">
        <v>4</v>
      </c>
      <c r="B88" s="1">
        <f>AVERAGE(B$27:B$38)</f>
        <v>5.7781565833333319</v>
      </c>
      <c r="C88" s="1">
        <f t="shared" ref="C88:D88" si="36">AVERAGE(C$27:C$38)</f>
        <v>5.8094592500000006</v>
      </c>
      <c r="D88" s="2">
        <f t="shared" si="36"/>
        <v>5.3862087348825654E-3</v>
      </c>
      <c r="E88" s="2">
        <f>1-B88/C88</f>
        <v>5.3882238121678583E-3</v>
      </c>
      <c r="F88" s="3" t="s">
        <v>4</v>
      </c>
      <c r="G88" s="1">
        <f>AVERAGE(G$35:G$50)</f>
        <v>0.61406249999999996</v>
      </c>
      <c r="H88" s="1">
        <f t="shared" ref="H88:I88" si="37">AVERAGE(H$35:H$50)</f>
        <v>0.6401874999999998</v>
      </c>
      <c r="I88" s="2">
        <f t="shared" si="37"/>
        <v>4.0807165292368539E-2</v>
      </c>
      <c r="J88" s="2">
        <f>1-G88/H88</f>
        <v>4.0808356926681388E-2</v>
      </c>
    </row>
    <row r="89" spans="1:10" x14ac:dyDescent="0.2">
      <c r="A89" s="3" t="s">
        <v>5</v>
      </c>
      <c r="B89" s="1">
        <f>MEDIAN(B$27:B$38)</f>
        <v>5.7802305</v>
      </c>
      <c r="C89" s="1">
        <f t="shared" ref="C89:D89" si="38">MEDIAN(C$27:C$38)</f>
        <v>5.8086485000000003</v>
      </c>
      <c r="D89" s="2">
        <f t="shared" si="38"/>
        <v>5.4168184409520981E-3</v>
      </c>
      <c r="E89" s="2">
        <f>1-B89/C89</f>
        <v>4.892360073087576E-3</v>
      </c>
      <c r="F89" s="3" t="s">
        <v>5</v>
      </c>
      <c r="G89" s="1">
        <f>MEDIAN(G$35:G$50)</f>
        <v>0.61399999999999999</v>
      </c>
      <c r="H89" s="1">
        <f t="shared" ref="H89:I89" si="39">MEDIAN(H$35:H$50)</f>
        <v>0.64</v>
      </c>
      <c r="I89" s="2">
        <f t="shared" si="39"/>
        <v>4.0625000000000022E-2</v>
      </c>
      <c r="J89" s="2">
        <f>1-G89/H89</f>
        <v>4.0625000000000022E-2</v>
      </c>
    </row>
    <row r="90" spans="1:10" x14ac:dyDescent="0.2">
      <c r="A90" s="3" t="s">
        <v>6</v>
      </c>
      <c r="B90" s="1">
        <f>STDEV(B$27:B$38)</f>
        <v>8.8435646192155225E-3</v>
      </c>
      <c r="C90" s="1">
        <f t="shared" ref="C90:D90" si="40">STDEV(C$27:C$38)</f>
        <v>8.4869005170535878E-3</v>
      </c>
      <c r="D90" s="1">
        <f t="shared" si="40"/>
        <v>2.1400705915794243E-3</v>
      </c>
      <c r="F90" s="3" t="s">
        <v>6</v>
      </c>
      <c r="G90" s="1">
        <f>STDEV(G$35:G$50)</f>
        <v>2.0483733383671399E-3</v>
      </c>
      <c r="H90" s="1">
        <f t="shared" ref="H90:I90" si="41">STDEV(H$35:H$50)</f>
        <v>1.1672617529928763E-3</v>
      </c>
      <c r="I90" s="1">
        <f t="shared" si="41"/>
        <v>3.0944302105631737E-3</v>
      </c>
    </row>
    <row r="91" spans="1:10" x14ac:dyDescent="0.2">
      <c r="A91" s="12" t="s">
        <v>15</v>
      </c>
      <c r="B91" s="12"/>
      <c r="C91" s="12"/>
      <c r="D91" s="12"/>
      <c r="E91" s="13"/>
      <c r="F91" s="12" t="s">
        <v>15</v>
      </c>
      <c r="G91" s="12"/>
      <c r="H91" s="12"/>
      <c r="I91" s="12"/>
      <c r="J91" s="13"/>
    </row>
    <row r="92" spans="1:10" x14ac:dyDescent="0.2">
      <c r="A92" s="3" t="s">
        <v>8</v>
      </c>
      <c r="B92" s="1">
        <f>MIN(B$39:B$50)</f>
        <v>5.4765050000000004</v>
      </c>
      <c r="C92" s="1">
        <f t="shared" ref="C92:D92" si="42">MIN(C$39:C$50)</f>
        <v>5.5074680000000003</v>
      </c>
      <c r="D92" s="2">
        <f t="shared" si="42"/>
        <v>8.6128400690688167E-4</v>
      </c>
      <c r="F92" s="3" t="s">
        <v>8</v>
      </c>
      <c r="G92" s="1">
        <f>MIN(G$51:G$66)</f>
        <v>0.59099999999999997</v>
      </c>
      <c r="H92" s="1">
        <f t="shared" ref="H92:I92" si="43">MIN(H$51:H$66)</f>
        <v>0.61599999999999999</v>
      </c>
      <c r="I92" s="1">
        <f t="shared" si="43"/>
        <v>3.7337662337662336E-2</v>
      </c>
    </row>
    <row r="93" spans="1:10" x14ac:dyDescent="0.2">
      <c r="A93" s="3" t="s">
        <v>9</v>
      </c>
      <c r="B93" s="1">
        <f>MAX(B$39:B$50)</f>
        <v>5.5160720000000003</v>
      </c>
      <c r="C93" s="1">
        <f t="shared" ref="C93:D93" si="44">MAX(C$39:C$50)</f>
        <v>5.5599069999999999</v>
      </c>
      <c r="D93" s="2">
        <f t="shared" si="44"/>
        <v>1.3320002051889435E-2</v>
      </c>
      <c r="F93" s="3" t="s">
        <v>9</v>
      </c>
      <c r="G93" s="1">
        <f>MAX(G$51:G$66)</f>
        <v>0.59399999999999997</v>
      </c>
      <c r="H93" s="1">
        <f t="shared" ref="H93:I93" si="45">MAX(H$51:H$66)</f>
        <v>0.61899999999999999</v>
      </c>
      <c r="I93" s="1">
        <f t="shared" si="45"/>
        <v>4.5234248788368348E-2</v>
      </c>
    </row>
    <row r="94" spans="1:10" x14ac:dyDescent="0.2">
      <c r="A94" s="3" t="s">
        <v>4</v>
      </c>
      <c r="B94" s="1">
        <f>AVERAGE(B$39:B$50)</f>
        <v>5.4938520000000004</v>
      </c>
      <c r="C94" s="1">
        <f t="shared" ref="C94:D94" si="46">AVERAGE(C$39:C$50)</f>
        <v>5.5329920833333333</v>
      </c>
      <c r="D94" s="2">
        <f t="shared" si="46"/>
        <v>7.0652304072916687E-3</v>
      </c>
      <c r="E94" s="2">
        <f>1-B94/C94</f>
        <v>7.0739452982829798E-3</v>
      </c>
      <c r="F94" s="3" t="s">
        <v>4</v>
      </c>
      <c r="G94" s="1">
        <f>AVERAGE(G$51:G$66)</f>
        <v>0.59206249999999994</v>
      </c>
      <c r="H94" s="1">
        <f t="shared" ref="H94:I94" si="47">AVERAGE(H$51:H$66)</f>
        <v>0.61731249999999993</v>
      </c>
      <c r="I94" s="2">
        <f t="shared" si="47"/>
        <v>4.0901121043513039E-2</v>
      </c>
      <c r="J94" s="2">
        <f>1-G94/H94</f>
        <v>4.0903108231244323E-2</v>
      </c>
    </row>
    <row r="95" spans="1:10" x14ac:dyDescent="0.2">
      <c r="A95" s="3" t="s">
        <v>5</v>
      </c>
      <c r="B95" s="1">
        <f>MEDIAN(B$39:B$50)</f>
        <v>5.4960455000000001</v>
      </c>
      <c r="C95" s="1">
        <f t="shared" ref="C95:D95" si="48">MEDIAN(C$39:C$50)</f>
        <v>5.529388</v>
      </c>
      <c r="D95" s="2">
        <f t="shared" si="48"/>
        <v>6.3693194546398657E-3</v>
      </c>
      <c r="E95" s="2">
        <f>1-B95/C95</f>
        <v>6.0300525121405046E-3</v>
      </c>
      <c r="F95" s="3" t="s">
        <v>5</v>
      </c>
      <c r="G95" s="1">
        <f>MEDIAN(G$51:G$66)</f>
        <v>0.59199999999999997</v>
      </c>
      <c r="H95" s="1">
        <f t="shared" ref="H95:I95" si="49">MEDIAN(H$51:H$66)</f>
        <v>0.61699999999999999</v>
      </c>
      <c r="I95" s="2">
        <f t="shared" si="49"/>
        <v>4.0518638573743937E-2</v>
      </c>
      <c r="J95" s="2">
        <f>1-G95/H95</f>
        <v>4.0518638573743937E-2</v>
      </c>
    </row>
    <row r="96" spans="1:10" x14ac:dyDescent="0.2">
      <c r="A96" s="3" t="s">
        <v>6</v>
      </c>
      <c r="B96" s="1">
        <f>STDEV(B$39:B$50)</f>
        <v>1.1431288267493988E-2</v>
      </c>
      <c r="C96" s="1">
        <f t="shared" ref="C96:D96" si="50">STDEV(C$39:C$50)</f>
        <v>1.6450299474800045E-2</v>
      </c>
      <c r="D96" s="1">
        <f t="shared" si="50"/>
        <v>3.7989190545528045E-3</v>
      </c>
      <c r="F96" s="3" t="s">
        <v>6</v>
      </c>
      <c r="G96" s="1">
        <f>STDEV(G$51:G$66)</f>
        <v>7.7190241179396133E-4</v>
      </c>
      <c r="H96" s="1">
        <f t="shared" ref="H96:I96" si="51">STDEV(H$51:H$66)</f>
        <v>1.0144785195688808E-3</v>
      </c>
      <c r="I96" s="1">
        <f t="shared" si="51"/>
        <v>1.773185478898288E-3</v>
      </c>
    </row>
  </sheetData>
  <mergeCells count="12">
    <mergeCell ref="A1:D1"/>
    <mergeCell ref="F1:I1"/>
    <mergeCell ref="A67:E67"/>
    <mergeCell ref="F67:J67"/>
    <mergeCell ref="A73:E73"/>
    <mergeCell ref="F73:J73"/>
    <mergeCell ref="A79:E79"/>
    <mergeCell ref="F79:J79"/>
    <mergeCell ref="A85:E85"/>
    <mergeCell ref="F85:J85"/>
    <mergeCell ref="A91:E91"/>
    <mergeCell ref="F91:J9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362F-0A8D-1742-9358-3C7A94036C47}">
  <dimension ref="A1:J96"/>
  <sheetViews>
    <sheetView topLeftCell="A66" zoomScale="150" zoomScaleNormal="150" workbookViewId="0">
      <selection activeCell="I70" sqref="I70:I71"/>
    </sheetView>
  </sheetViews>
  <sheetFormatPr baseColWidth="10" defaultRowHeight="16" x14ac:dyDescent="0.2"/>
  <cols>
    <col min="1" max="1" width="9.6640625" style="3" customWidth="1"/>
    <col min="2" max="2" width="11.1640625" customWidth="1"/>
    <col min="3" max="3" width="10.33203125" customWidth="1"/>
    <col min="7" max="7" width="11.1640625" customWidth="1"/>
    <col min="8" max="8" width="10.5" customWidth="1"/>
  </cols>
  <sheetData>
    <row r="1" spans="1:9" x14ac:dyDescent="0.2">
      <c r="A1" s="14" t="s">
        <v>2</v>
      </c>
      <c r="B1" s="14"/>
      <c r="C1" s="14"/>
      <c r="D1" s="14"/>
      <c r="F1" s="14" t="s">
        <v>10</v>
      </c>
      <c r="G1" s="14"/>
      <c r="H1" s="14"/>
      <c r="I1" s="14"/>
    </row>
    <row r="2" spans="1:9" x14ac:dyDescent="0.2">
      <c r="A2" s="4" t="s">
        <v>7</v>
      </c>
      <c r="B2" s="9" t="s">
        <v>1</v>
      </c>
      <c r="C2" s="9" t="s">
        <v>0</v>
      </c>
      <c r="D2" s="9" t="s">
        <v>3</v>
      </c>
      <c r="F2" s="4" t="s">
        <v>7</v>
      </c>
      <c r="G2" s="9" t="s">
        <v>1</v>
      </c>
      <c r="H2" s="9" t="s">
        <v>0</v>
      </c>
      <c r="I2" s="9" t="s">
        <v>3</v>
      </c>
    </row>
    <row r="3" spans="1:9" x14ac:dyDescent="0.2">
      <c r="A3" s="4">
        <v>1</v>
      </c>
      <c r="B3" s="11">
        <v>5.6453100000000003</v>
      </c>
      <c r="C3" s="11">
        <v>5.6664019999999997</v>
      </c>
      <c r="D3" s="7">
        <f>1-(B3/C3)</f>
        <v>3.7222914999676115E-3</v>
      </c>
      <c r="F3" s="4">
        <v>1</v>
      </c>
      <c r="G3" s="11">
        <v>0.59499999999999997</v>
      </c>
      <c r="H3" s="11">
        <v>0.61899999999999999</v>
      </c>
      <c r="I3" s="7">
        <f t="shared" ref="I3:I66" si="0">1-(G3/H3)</f>
        <v>3.8772213247172949E-2</v>
      </c>
    </row>
    <row r="4" spans="1:9" x14ac:dyDescent="0.2">
      <c r="A4" s="4">
        <v>1</v>
      </c>
      <c r="B4" s="11">
        <v>5.646325</v>
      </c>
      <c r="C4" s="11">
        <v>5.6610420000000001</v>
      </c>
      <c r="D4" s="7">
        <f t="shared" ref="D4:D50" si="1">1-(B4/C4)</f>
        <v>2.599698076785173E-3</v>
      </c>
      <c r="F4" s="4">
        <v>1</v>
      </c>
      <c r="G4" s="11">
        <v>0.59499999999999997</v>
      </c>
      <c r="H4" s="11">
        <v>0.61899999999999999</v>
      </c>
      <c r="I4" s="7">
        <f t="shared" si="0"/>
        <v>3.8772213247172949E-2</v>
      </c>
    </row>
    <row r="5" spans="1:9" x14ac:dyDescent="0.2">
      <c r="A5" s="4">
        <v>1</v>
      </c>
      <c r="B5" s="11">
        <v>5.6457439999999997</v>
      </c>
      <c r="C5" s="11">
        <v>5.6661869999999999</v>
      </c>
      <c r="D5" s="7">
        <f t="shared" si="1"/>
        <v>3.6078936328787226E-3</v>
      </c>
      <c r="F5" s="4">
        <v>1</v>
      </c>
      <c r="G5" s="11">
        <v>0.59399999999999997</v>
      </c>
      <c r="H5" s="11">
        <v>0.62</v>
      </c>
      <c r="I5" s="7">
        <f t="shared" si="0"/>
        <v>4.1935483870967794E-2</v>
      </c>
    </row>
    <row r="6" spans="1:9" x14ac:dyDescent="0.2">
      <c r="A6" s="4">
        <v>1</v>
      </c>
      <c r="B6" s="11">
        <v>5.6368840000000002</v>
      </c>
      <c r="C6" s="11">
        <v>5.6601309999999998</v>
      </c>
      <c r="D6" s="7">
        <f t="shared" si="1"/>
        <v>4.1071487568042908E-3</v>
      </c>
      <c r="F6" s="4">
        <v>1</v>
      </c>
      <c r="G6" s="11">
        <v>0.59499999999999997</v>
      </c>
      <c r="H6" s="11">
        <v>0.61899999999999999</v>
      </c>
      <c r="I6" s="7">
        <f t="shared" si="0"/>
        <v>3.8772213247172949E-2</v>
      </c>
    </row>
    <row r="7" spans="1:9" x14ac:dyDescent="0.2">
      <c r="A7" s="4">
        <v>1</v>
      </c>
      <c r="B7" s="11">
        <v>5.6357660000000003</v>
      </c>
      <c r="C7" s="11">
        <v>5.6612</v>
      </c>
      <c r="D7" s="7">
        <f t="shared" si="1"/>
        <v>4.4926870628134719E-3</v>
      </c>
      <c r="F7" s="4">
        <v>1</v>
      </c>
      <c r="G7" s="11">
        <v>0.59399999999999997</v>
      </c>
      <c r="H7" s="11">
        <v>0.61799999999999999</v>
      </c>
      <c r="I7" s="7">
        <f t="shared" si="0"/>
        <v>3.8834951456310662E-2</v>
      </c>
    </row>
    <row r="8" spans="1:9" x14ac:dyDescent="0.2">
      <c r="A8" s="4">
        <v>1</v>
      </c>
      <c r="B8" s="11">
        <v>5.625915</v>
      </c>
      <c r="C8" s="11">
        <v>5.6518280000000001</v>
      </c>
      <c r="D8" s="7">
        <f t="shared" si="1"/>
        <v>4.5848882874709451E-3</v>
      </c>
      <c r="F8" s="4">
        <v>1</v>
      </c>
      <c r="G8" s="11">
        <v>0.59399999999999997</v>
      </c>
      <c r="H8" s="11">
        <v>0.61799999999999999</v>
      </c>
      <c r="I8" s="7">
        <f t="shared" si="0"/>
        <v>3.8834951456310662E-2</v>
      </c>
    </row>
    <row r="9" spans="1:9" x14ac:dyDescent="0.2">
      <c r="A9" s="4">
        <v>1</v>
      </c>
      <c r="B9" s="11">
        <v>5.6310719999999996</v>
      </c>
      <c r="C9" s="11">
        <v>5.657883</v>
      </c>
      <c r="D9" s="7">
        <f t="shared" si="1"/>
        <v>4.7386982021367929E-3</v>
      </c>
      <c r="F9" s="4">
        <v>1</v>
      </c>
      <c r="G9" s="11">
        <v>0.59299999999999997</v>
      </c>
      <c r="H9" s="11">
        <v>0.61699999999999999</v>
      </c>
      <c r="I9" s="7">
        <f t="shared" si="0"/>
        <v>3.8897893030794162E-2</v>
      </c>
    </row>
    <row r="10" spans="1:9" x14ac:dyDescent="0.2">
      <c r="A10" s="4">
        <v>1</v>
      </c>
      <c r="B10" s="11">
        <v>5.6555109999999997</v>
      </c>
      <c r="C10" s="11">
        <v>5.6728430000000003</v>
      </c>
      <c r="D10" s="7">
        <f t="shared" si="1"/>
        <v>3.0552581835951997E-3</v>
      </c>
      <c r="F10" s="4">
        <v>1</v>
      </c>
      <c r="G10" s="11">
        <v>0.59399999999999997</v>
      </c>
      <c r="H10" s="11">
        <v>0.61599999999999999</v>
      </c>
      <c r="I10" s="7">
        <f t="shared" si="0"/>
        <v>3.5714285714285698E-2</v>
      </c>
    </row>
    <row r="11" spans="1:9" x14ac:dyDescent="0.2">
      <c r="A11" s="4">
        <v>1</v>
      </c>
      <c r="B11" s="11">
        <v>5.6446069999999997</v>
      </c>
      <c r="C11" s="11">
        <v>5.6484490000000003</v>
      </c>
      <c r="D11" s="7">
        <f t="shared" si="1"/>
        <v>6.8018672028380411E-4</v>
      </c>
      <c r="F11" s="4">
        <v>1</v>
      </c>
      <c r="G11" s="11">
        <v>0.59399999999999997</v>
      </c>
      <c r="H11" s="11">
        <v>0.61699999999999999</v>
      </c>
      <c r="I11" s="7">
        <f t="shared" si="0"/>
        <v>3.7277147487844386E-2</v>
      </c>
    </row>
    <row r="12" spans="1:9" x14ac:dyDescent="0.2">
      <c r="A12" s="4">
        <v>1</v>
      </c>
      <c r="B12" s="11">
        <v>5.6374009999999997</v>
      </c>
      <c r="C12" s="11">
        <v>5.644342</v>
      </c>
      <c r="D12" s="7">
        <f t="shared" si="1"/>
        <v>1.2297270434712404E-3</v>
      </c>
      <c r="F12" s="4">
        <v>1</v>
      </c>
      <c r="G12" s="11">
        <v>0.59499999999999997</v>
      </c>
      <c r="H12" s="11">
        <v>0.61799999999999999</v>
      </c>
      <c r="I12" s="7">
        <f t="shared" si="0"/>
        <v>3.7216828478964459E-2</v>
      </c>
    </row>
    <row r="13" spans="1:9" x14ac:dyDescent="0.2">
      <c r="A13" s="4">
        <v>1</v>
      </c>
      <c r="B13" s="11">
        <v>5.7230559999999997</v>
      </c>
      <c r="C13" s="11">
        <v>5.6426299999999996</v>
      </c>
      <c r="D13" s="7">
        <f t="shared" si="1"/>
        <v>-1.4253282600489525E-2</v>
      </c>
      <c r="F13" s="4">
        <v>1</v>
      </c>
      <c r="G13" s="11">
        <v>0.59399999999999997</v>
      </c>
      <c r="H13" s="11">
        <v>0.62</v>
      </c>
      <c r="I13" s="7">
        <f t="shared" si="0"/>
        <v>4.1935483870967794E-2</v>
      </c>
    </row>
    <row r="14" spans="1:9" x14ac:dyDescent="0.2">
      <c r="A14" s="4">
        <v>1</v>
      </c>
      <c r="B14" s="11">
        <v>5.6383570000000001</v>
      </c>
      <c r="C14" s="11">
        <v>5.642252</v>
      </c>
      <c r="D14" s="7">
        <f t="shared" si="1"/>
        <v>6.9032719559491973E-4</v>
      </c>
      <c r="F14" s="4">
        <v>1</v>
      </c>
      <c r="G14" s="11">
        <v>0.59499999999999997</v>
      </c>
      <c r="H14" s="11">
        <v>0.622</v>
      </c>
      <c r="I14" s="7">
        <f t="shared" si="0"/>
        <v>4.3408360128617374E-2</v>
      </c>
    </row>
    <row r="15" spans="1:9" x14ac:dyDescent="0.2">
      <c r="A15" s="4">
        <v>2</v>
      </c>
      <c r="B15" s="11">
        <v>5.8855690000000003</v>
      </c>
      <c r="C15" s="11">
        <v>5.8964670000000003</v>
      </c>
      <c r="D15" s="7">
        <f t="shared" si="1"/>
        <v>1.8482253864898768E-3</v>
      </c>
      <c r="F15" s="4">
        <v>1</v>
      </c>
      <c r="G15" s="11">
        <v>0.59399999999999997</v>
      </c>
      <c r="H15" s="11">
        <v>0.61899999999999999</v>
      </c>
      <c r="I15" s="7">
        <f t="shared" si="0"/>
        <v>4.0387722132471771E-2</v>
      </c>
    </row>
    <row r="16" spans="1:9" x14ac:dyDescent="0.2">
      <c r="A16" s="4">
        <v>2</v>
      </c>
      <c r="B16" s="11">
        <v>5.8972199999999999</v>
      </c>
      <c r="C16" s="11">
        <v>5.9167730000000001</v>
      </c>
      <c r="D16" s="7">
        <f t="shared" si="1"/>
        <v>3.304673003341585E-3</v>
      </c>
      <c r="F16" s="4">
        <v>1</v>
      </c>
      <c r="G16" s="11">
        <v>0.59499999999999997</v>
      </c>
      <c r="H16" s="11">
        <v>0.61899999999999999</v>
      </c>
      <c r="I16" s="7">
        <f t="shared" si="0"/>
        <v>3.8772213247172949E-2</v>
      </c>
    </row>
    <row r="17" spans="1:9" x14ac:dyDescent="0.2">
      <c r="A17" s="4">
        <v>2</v>
      </c>
      <c r="B17" s="11">
        <v>5.8661329999999996</v>
      </c>
      <c r="C17" s="11">
        <v>5.9051070000000001</v>
      </c>
      <c r="D17" s="7">
        <f t="shared" si="1"/>
        <v>6.6000497535438907E-3</v>
      </c>
      <c r="F17" s="4">
        <v>1</v>
      </c>
      <c r="G17" s="11">
        <v>0.59299999999999997</v>
      </c>
      <c r="H17" s="11">
        <v>0.61799999999999999</v>
      </c>
      <c r="I17" s="7">
        <f t="shared" si="0"/>
        <v>4.0453074433656977E-2</v>
      </c>
    </row>
    <row r="18" spans="1:9" x14ac:dyDescent="0.2">
      <c r="A18" s="4">
        <v>2</v>
      </c>
      <c r="B18" s="11">
        <v>5.880992</v>
      </c>
      <c r="C18" s="11">
        <v>5.8948609999999997</v>
      </c>
      <c r="D18" s="7">
        <f t="shared" si="1"/>
        <v>2.3527272313969005E-3</v>
      </c>
      <c r="F18" s="4">
        <v>1</v>
      </c>
      <c r="G18" s="11">
        <v>0.59299999999999997</v>
      </c>
      <c r="H18" s="11">
        <v>0.61899999999999999</v>
      </c>
      <c r="I18" s="7">
        <f t="shared" si="0"/>
        <v>4.2003231017770593E-2</v>
      </c>
    </row>
    <row r="19" spans="1:9" x14ac:dyDescent="0.2">
      <c r="A19" s="4">
        <v>2</v>
      </c>
      <c r="B19" s="11">
        <v>5.9116980000000003</v>
      </c>
      <c r="C19" s="11">
        <v>5.8864270000000003</v>
      </c>
      <c r="D19" s="7">
        <f t="shared" si="1"/>
        <v>-4.2930966441951934E-3</v>
      </c>
      <c r="F19" s="4">
        <v>2</v>
      </c>
      <c r="G19" s="11">
        <v>0.63400000000000001</v>
      </c>
      <c r="H19" s="11">
        <v>0.65900000000000003</v>
      </c>
      <c r="I19" s="7">
        <f t="shared" si="0"/>
        <v>3.7936267071320251E-2</v>
      </c>
    </row>
    <row r="20" spans="1:9" x14ac:dyDescent="0.2">
      <c r="A20" s="4">
        <v>2</v>
      </c>
      <c r="B20" s="11">
        <v>5.8757520000000003</v>
      </c>
      <c r="C20" s="11">
        <v>5.8911939999999996</v>
      </c>
      <c r="D20" s="7">
        <f t="shared" si="1"/>
        <v>2.621200388240319E-3</v>
      </c>
      <c r="F20" s="4">
        <v>2</v>
      </c>
      <c r="G20" s="11">
        <v>0.63100000000000001</v>
      </c>
      <c r="H20" s="11">
        <v>0.66300000000000003</v>
      </c>
      <c r="I20" s="7">
        <f t="shared" si="0"/>
        <v>4.8265460030165963E-2</v>
      </c>
    </row>
    <row r="21" spans="1:9" x14ac:dyDescent="0.2">
      <c r="A21" s="4">
        <v>2</v>
      </c>
      <c r="B21" s="11">
        <v>5.8566909999999996</v>
      </c>
      <c r="C21" s="11">
        <v>5.9031409999999997</v>
      </c>
      <c r="D21" s="7">
        <f t="shared" si="1"/>
        <v>7.8686922775519363E-3</v>
      </c>
      <c r="F21" s="4">
        <v>2</v>
      </c>
      <c r="G21" s="11">
        <v>0.63100000000000001</v>
      </c>
      <c r="H21" s="11">
        <v>0.66500000000000004</v>
      </c>
      <c r="I21" s="7">
        <f t="shared" si="0"/>
        <v>5.1127819548872244E-2</v>
      </c>
    </row>
    <row r="22" spans="1:9" x14ac:dyDescent="0.2">
      <c r="A22" s="4">
        <v>2</v>
      </c>
      <c r="B22" s="11">
        <v>5.8862740000000002</v>
      </c>
      <c r="C22" s="11">
        <v>5.8879520000000003</v>
      </c>
      <c r="D22" s="7">
        <f t="shared" si="1"/>
        <v>2.8498873632121224E-4</v>
      </c>
      <c r="F22" s="4">
        <v>2</v>
      </c>
      <c r="G22" s="11">
        <v>0.63200000000000001</v>
      </c>
      <c r="H22" s="11">
        <v>0.66400000000000003</v>
      </c>
      <c r="I22" s="7">
        <f t="shared" si="0"/>
        <v>4.8192771084337394E-2</v>
      </c>
    </row>
    <row r="23" spans="1:9" x14ac:dyDescent="0.2">
      <c r="A23" s="4">
        <v>2</v>
      </c>
      <c r="B23" s="11">
        <v>5.9505369999999997</v>
      </c>
      <c r="C23" s="11">
        <v>5.9172289999999998</v>
      </c>
      <c r="D23" s="7">
        <f t="shared" si="1"/>
        <v>-5.628986135233216E-3</v>
      </c>
      <c r="F23" s="4">
        <v>2</v>
      </c>
      <c r="G23" s="11">
        <v>0.63</v>
      </c>
      <c r="H23" s="11">
        <v>0.66300000000000003</v>
      </c>
      <c r="I23" s="7">
        <f t="shared" si="0"/>
        <v>4.9773755656108642E-2</v>
      </c>
    </row>
    <row r="24" spans="1:9" x14ac:dyDescent="0.2">
      <c r="A24" s="4">
        <v>2</v>
      </c>
      <c r="B24" s="11">
        <v>5.873062</v>
      </c>
      <c r="C24" s="11">
        <v>5.9143439999999998</v>
      </c>
      <c r="D24" s="7">
        <f t="shared" si="1"/>
        <v>6.9799795209747328E-3</v>
      </c>
      <c r="F24" s="4">
        <v>2</v>
      </c>
      <c r="G24" s="11">
        <v>0.63400000000000001</v>
      </c>
      <c r="H24" s="11">
        <v>0.66200000000000003</v>
      </c>
      <c r="I24" s="7">
        <f t="shared" si="0"/>
        <v>4.2296072507552851E-2</v>
      </c>
    </row>
    <row r="25" spans="1:9" x14ac:dyDescent="0.2">
      <c r="A25" s="4">
        <v>2</v>
      </c>
      <c r="B25" s="11">
        <v>5.8706750000000003</v>
      </c>
      <c r="C25" s="11">
        <v>5.901637</v>
      </c>
      <c r="D25" s="7">
        <f t="shared" si="1"/>
        <v>5.2463409728520372E-3</v>
      </c>
      <c r="F25" s="4">
        <v>2</v>
      </c>
      <c r="G25" s="11">
        <v>0.63200000000000001</v>
      </c>
      <c r="H25" s="11">
        <v>0.66400000000000003</v>
      </c>
      <c r="I25" s="7">
        <f t="shared" si="0"/>
        <v>4.8192771084337394E-2</v>
      </c>
    </row>
    <row r="26" spans="1:9" x14ac:dyDescent="0.2">
      <c r="A26" s="4">
        <v>2</v>
      </c>
      <c r="B26" s="11">
        <v>5.9104739999999998</v>
      </c>
      <c r="C26" s="11">
        <v>5.9186480000000001</v>
      </c>
      <c r="D26" s="7">
        <f t="shared" si="1"/>
        <v>1.3810586471776354E-3</v>
      </c>
      <c r="F26" s="4">
        <v>2</v>
      </c>
      <c r="G26" s="11">
        <v>0.63500000000000001</v>
      </c>
      <c r="H26" s="11">
        <v>0.66300000000000003</v>
      </c>
      <c r="I26" s="7">
        <f t="shared" si="0"/>
        <v>4.2232277526395245E-2</v>
      </c>
    </row>
    <row r="27" spans="1:9" x14ac:dyDescent="0.2">
      <c r="A27" s="4">
        <v>3</v>
      </c>
      <c r="B27" s="11">
        <v>5.5616960000000004</v>
      </c>
      <c r="C27" s="11">
        <v>5.5985699999999996</v>
      </c>
      <c r="D27" s="7">
        <f t="shared" si="1"/>
        <v>6.5863247222056609E-3</v>
      </c>
      <c r="F27" s="4">
        <v>2</v>
      </c>
      <c r="G27" s="11">
        <v>0.63400000000000001</v>
      </c>
      <c r="H27" s="11">
        <v>0.66200000000000003</v>
      </c>
      <c r="I27" s="7">
        <f t="shared" si="0"/>
        <v>4.2296072507552851E-2</v>
      </c>
    </row>
    <row r="28" spans="1:9" x14ac:dyDescent="0.2">
      <c r="A28" s="4">
        <v>3</v>
      </c>
      <c r="B28" s="11">
        <v>5.5695110000000003</v>
      </c>
      <c r="C28" s="11">
        <v>5.6014999999999997</v>
      </c>
      <c r="D28" s="7">
        <f t="shared" si="1"/>
        <v>5.7107917522091212E-3</v>
      </c>
      <c r="F28" s="4">
        <v>2</v>
      </c>
      <c r="G28" s="11">
        <v>0.63500000000000001</v>
      </c>
      <c r="H28" s="11">
        <v>0.66200000000000003</v>
      </c>
      <c r="I28" s="7">
        <f t="shared" si="0"/>
        <v>4.0785498489426031E-2</v>
      </c>
    </row>
    <row r="29" spans="1:9" x14ac:dyDescent="0.2">
      <c r="A29" s="4">
        <v>3</v>
      </c>
      <c r="B29" s="11">
        <v>5.5776329999999996</v>
      </c>
      <c r="C29" s="11">
        <v>5.5916059999999996</v>
      </c>
      <c r="D29" s="7">
        <f t="shared" si="1"/>
        <v>2.4989242804303036E-3</v>
      </c>
      <c r="F29" s="4">
        <v>2</v>
      </c>
      <c r="G29" s="11">
        <v>0.63200000000000001</v>
      </c>
      <c r="H29" s="11">
        <v>0.66200000000000003</v>
      </c>
      <c r="I29" s="7">
        <f t="shared" si="0"/>
        <v>4.5317220543806713E-2</v>
      </c>
    </row>
    <row r="30" spans="1:9" x14ac:dyDescent="0.2">
      <c r="A30" s="4">
        <v>3</v>
      </c>
      <c r="B30" s="11">
        <v>5.5764940000000003</v>
      </c>
      <c r="C30" s="11">
        <v>5.5878649999999999</v>
      </c>
      <c r="D30" s="7">
        <f t="shared" si="1"/>
        <v>2.0349453682219076E-3</v>
      </c>
      <c r="F30" s="4">
        <v>2</v>
      </c>
      <c r="G30" s="11">
        <v>0.63300000000000001</v>
      </c>
      <c r="H30" s="11">
        <v>0.66</v>
      </c>
      <c r="I30" s="7">
        <f t="shared" si="0"/>
        <v>4.0909090909090895E-2</v>
      </c>
    </row>
    <row r="31" spans="1:9" x14ac:dyDescent="0.2">
      <c r="A31" s="4">
        <v>3</v>
      </c>
      <c r="B31" s="11">
        <v>5.5714030000000001</v>
      </c>
      <c r="C31" s="11">
        <v>5.5915270000000001</v>
      </c>
      <c r="D31" s="7">
        <f t="shared" si="1"/>
        <v>3.5990168696314884E-3</v>
      </c>
      <c r="F31" s="4">
        <v>2</v>
      </c>
      <c r="G31" s="11">
        <v>0.63</v>
      </c>
      <c r="H31" s="11">
        <v>0.66100000000000003</v>
      </c>
      <c r="I31" s="7">
        <f t="shared" si="0"/>
        <v>4.6898638426626338E-2</v>
      </c>
    </row>
    <row r="32" spans="1:9" x14ac:dyDescent="0.2">
      <c r="A32" s="4">
        <v>3</v>
      </c>
      <c r="B32" s="11">
        <v>5.5767540000000002</v>
      </c>
      <c r="C32" s="11">
        <v>5.6123219999999998</v>
      </c>
      <c r="D32" s="7">
        <f t="shared" si="1"/>
        <v>6.3374838435855674E-3</v>
      </c>
      <c r="F32" s="4">
        <v>2</v>
      </c>
      <c r="G32" s="11">
        <v>0.63400000000000001</v>
      </c>
      <c r="H32" s="11">
        <v>0.66200000000000003</v>
      </c>
      <c r="I32" s="7">
        <f t="shared" si="0"/>
        <v>4.2296072507552851E-2</v>
      </c>
    </row>
    <row r="33" spans="1:9" x14ac:dyDescent="0.2">
      <c r="A33" s="4">
        <v>3</v>
      </c>
      <c r="B33" s="11">
        <v>5.5583159999999996</v>
      </c>
      <c r="C33" s="11">
        <v>5.6062120000000002</v>
      </c>
      <c r="D33" s="7">
        <f t="shared" si="1"/>
        <v>8.5433800933679693E-3</v>
      </c>
      <c r="F33" s="4">
        <v>2</v>
      </c>
      <c r="G33" s="11">
        <v>0.63300000000000001</v>
      </c>
      <c r="H33" s="11">
        <v>0.66400000000000003</v>
      </c>
      <c r="I33" s="7">
        <f t="shared" si="0"/>
        <v>4.6686746987951833E-2</v>
      </c>
    </row>
    <row r="34" spans="1:9" x14ac:dyDescent="0.2">
      <c r="A34" s="4">
        <v>3</v>
      </c>
      <c r="B34" s="11">
        <v>5.5810199999999996</v>
      </c>
      <c r="C34" s="11">
        <v>5.5948700000000002</v>
      </c>
      <c r="D34" s="7">
        <f t="shared" si="1"/>
        <v>2.4754820040502334E-3</v>
      </c>
      <c r="F34" s="4">
        <v>2</v>
      </c>
      <c r="G34" s="11">
        <v>0.63300000000000001</v>
      </c>
      <c r="H34" s="11">
        <v>0.66200000000000003</v>
      </c>
      <c r="I34" s="7">
        <f t="shared" si="0"/>
        <v>4.3806646525679782E-2</v>
      </c>
    </row>
    <row r="35" spans="1:9" x14ac:dyDescent="0.2">
      <c r="A35" s="4">
        <v>3</v>
      </c>
      <c r="B35" s="11">
        <v>5.5584870000000004</v>
      </c>
      <c r="C35" s="11">
        <v>5.5931030000000002</v>
      </c>
      <c r="D35" s="7">
        <f t="shared" si="1"/>
        <v>6.189051050910388E-3</v>
      </c>
      <c r="F35" s="4">
        <v>3</v>
      </c>
      <c r="G35" s="11">
        <v>0.59499999999999997</v>
      </c>
      <c r="H35" s="11">
        <v>0.61599999999999999</v>
      </c>
      <c r="I35" s="7">
        <f t="shared" si="0"/>
        <v>3.4090909090909172E-2</v>
      </c>
    </row>
    <row r="36" spans="1:9" x14ac:dyDescent="0.2">
      <c r="A36" s="4">
        <v>3</v>
      </c>
      <c r="B36" s="11">
        <v>5.6282969999999999</v>
      </c>
      <c r="C36" s="11">
        <v>5.5913919999999999</v>
      </c>
      <c r="D36" s="7">
        <f t="shared" si="1"/>
        <v>-6.6003242126468908E-3</v>
      </c>
      <c r="F36" s="4">
        <v>3</v>
      </c>
      <c r="G36" s="11">
        <v>0.59299999999999997</v>
      </c>
      <c r="H36" s="11">
        <v>0.61899999999999999</v>
      </c>
      <c r="I36" s="7">
        <f t="shared" si="0"/>
        <v>4.2003231017770593E-2</v>
      </c>
    </row>
    <row r="37" spans="1:9" x14ac:dyDescent="0.2">
      <c r="A37" s="4">
        <v>3</v>
      </c>
      <c r="B37" s="11">
        <v>5.578112</v>
      </c>
      <c r="C37" s="11">
        <v>5.6036049999999999</v>
      </c>
      <c r="D37" s="7">
        <f t="shared" si="1"/>
        <v>4.549392756984072E-3</v>
      </c>
      <c r="F37" s="4">
        <v>3</v>
      </c>
      <c r="G37" s="11">
        <v>0.59299999999999997</v>
      </c>
      <c r="H37" s="11">
        <v>0.621</v>
      </c>
      <c r="I37" s="7">
        <f t="shared" si="0"/>
        <v>4.5088566827697352E-2</v>
      </c>
    </row>
    <row r="38" spans="1:9" x14ac:dyDescent="0.2">
      <c r="A38" s="4">
        <v>3</v>
      </c>
      <c r="B38" s="11">
        <v>5.5605440000000002</v>
      </c>
      <c r="C38" s="11">
        <v>5.5837620000000001</v>
      </c>
      <c r="D38" s="7">
        <f t="shared" si="1"/>
        <v>4.1581285162225479E-3</v>
      </c>
      <c r="F38" s="4">
        <v>3</v>
      </c>
      <c r="G38" s="11">
        <v>0.59299999999999997</v>
      </c>
      <c r="H38" s="11">
        <v>0.61599999999999999</v>
      </c>
      <c r="I38" s="7">
        <f t="shared" si="0"/>
        <v>3.7337662337662336E-2</v>
      </c>
    </row>
    <row r="39" spans="1:9" x14ac:dyDescent="0.2">
      <c r="A39" s="4">
        <v>4</v>
      </c>
      <c r="B39" s="11">
        <v>5.7616430000000003</v>
      </c>
      <c r="C39" s="11">
        <v>5.8230909999999998</v>
      </c>
      <c r="D39" s="7">
        <f t="shared" si="1"/>
        <v>1.0552471187553092E-2</v>
      </c>
      <c r="F39" s="4">
        <v>3</v>
      </c>
      <c r="G39" s="11">
        <v>0.59199999999999997</v>
      </c>
      <c r="H39" s="11">
        <v>0.61399999999999999</v>
      </c>
      <c r="I39" s="7">
        <f t="shared" si="0"/>
        <v>3.5830618892508159E-2</v>
      </c>
    </row>
    <row r="40" spans="1:9" x14ac:dyDescent="0.2">
      <c r="A40" s="4">
        <v>4</v>
      </c>
      <c r="B40" s="11">
        <v>5.7833139999999998</v>
      </c>
      <c r="C40" s="11">
        <v>5.800891</v>
      </c>
      <c r="D40" s="7">
        <f t="shared" si="1"/>
        <v>3.0300517627378509E-3</v>
      </c>
      <c r="F40" s="4">
        <v>3</v>
      </c>
      <c r="G40" s="11">
        <v>0.59299999999999997</v>
      </c>
      <c r="H40" s="11">
        <v>0.61299999999999999</v>
      </c>
      <c r="I40" s="7">
        <f t="shared" si="0"/>
        <v>3.2626427406199032E-2</v>
      </c>
    </row>
    <row r="41" spans="1:9" x14ac:dyDescent="0.2">
      <c r="A41" s="4">
        <v>4</v>
      </c>
      <c r="B41" s="11">
        <v>5.7755219999999996</v>
      </c>
      <c r="C41" s="11">
        <v>5.8137569999999998</v>
      </c>
      <c r="D41" s="7">
        <f t="shared" si="1"/>
        <v>6.5766422642019595E-3</v>
      </c>
      <c r="F41" s="4">
        <v>3</v>
      </c>
      <c r="G41" s="11">
        <v>0.59199999999999997</v>
      </c>
      <c r="H41" s="11">
        <v>0.61399999999999999</v>
      </c>
      <c r="I41" s="7">
        <f t="shared" si="0"/>
        <v>3.5830618892508159E-2</v>
      </c>
    </row>
    <row r="42" spans="1:9" x14ac:dyDescent="0.2">
      <c r="A42" s="4">
        <v>4</v>
      </c>
      <c r="B42" s="11">
        <v>5.783023</v>
      </c>
      <c r="C42" s="11">
        <v>5.8075669999999997</v>
      </c>
      <c r="D42" s="7">
        <f t="shared" si="1"/>
        <v>4.2262103906850479E-3</v>
      </c>
      <c r="F42" s="4">
        <v>3</v>
      </c>
      <c r="G42" s="11">
        <v>0.59199999999999997</v>
      </c>
      <c r="H42" s="11">
        <v>0.61299999999999999</v>
      </c>
      <c r="I42" s="7">
        <f t="shared" si="0"/>
        <v>3.4257748776509001E-2</v>
      </c>
    </row>
    <row r="43" spans="1:9" x14ac:dyDescent="0.2">
      <c r="A43" s="4">
        <v>4</v>
      </c>
      <c r="B43" s="11">
        <v>5.7762529999999996</v>
      </c>
      <c r="C43" s="11">
        <v>5.8091179999999998</v>
      </c>
      <c r="D43" s="7">
        <f t="shared" si="1"/>
        <v>5.6574853531982106E-3</v>
      </c>
      <c r="F43" s="4">
        <v>3</v>
      </c>
      <c r="G43" s="11">
        <v>0.59799999999999998</v>
      </c>
      <c r="H43" s="11">
        <v>0.61299999999999999</v>
      </c>
      <c r="I43" s="7">
        <f t="shared" si="0"/>
        <v>2.4469820554649302E-2</v>
      </c>
    </row>
    <row r="44" spans="1:9" x14ac:dyDescent="0.2">
      <c r="A44" s="4">
        <v>4</v>
      </c>
      <c r="B44" s="11">
        <v>5.7860209999999999</v>
      </c>
      <c r="C44" s="11">
        <v>5.8301850000000002</v>
      </c>
      <c r="D44" s="7">
        <f t="shared" si="1"/>
        <v>7.575059796558814E-3</v>
      </c>
      <c r="F44" s="4">
        <v>3</v>
      </c>
      <c r="G44" s="11">
        <v>0.6</v>
      </c>
      <c r="H44" s="11">
        <v>0.61399999999999999</v>
      </c>
      <c r="I44" s="7">
        <f t="shared" si="0"/>
        <v>2.2801302931596101E-2</v>
      </c>
    </row>
    <row r="45" spans="1:9" x14ac:dyDescent="0.2">
      <c r="A45" s="4">
        <v>4</v>
      </c>
      <c r="B45" s="11">
        <v>5.7901720000000001</v>
      </c>
      <c r="C45" s="11">
        <v>5.8011889999999999</v>
      </c>
      <c r="D45" s="7">
        <f t="shared" si="1"/>
        <v>1.8990934444645946E-3</v>
      </c>
      <c r="F45" s="4">
        <v>3</v>
      </c>
      <c r="G45" s="11">
        <v>0.60199999999999998</v>
      </c>
      <c r="H45" s="11">
        <v>0.61199999999999999</v>
      </c>
      <c r="I45" s="7">
        <f t="shared" si="0"/>
        <v>1.6339869281045805E-2</v>
      </c>
    </row>
    <row r="46" spans="1:9" x14ac:dyDescent="0.2">
      <c r="A46" s="4">
        <v>4</v>
      </c>
      <c r="B46" s="11">
        <v>5.8099740000000004</v>
      </c>
      <c r="C46" s="11">
        <v>5.8103170000000004</v>
      </c>
      <c r="D46" s="7">
        <f t="shared" si="1"/>
        <v>5.903292367692714E-5</v>
      </c>
      <c r="F46" s="4">
        <v>3</v>
      </c>
      <c r="G46" s="11">
        <v>0.59799999999999998</v>
      </c>
      <c r="H46" s="11">
        <v>0.61199999999999999</v>
      </c>
      <c r="I46" s="7">
        <f t="shared" si="0"/>
        <v>2.2875816993464082E-2</v>
      </c>
    </row>
    <row r="47" spans="1:9" x14ac:dyDescent="0.2">
      <c r="A47" s="4">
        <v>4</v>
      </c>
      <c r="B47" s="11">
        <v>5.757002</v>
      </c>
      <c r="C47" s="11">
        <v>5.8106400000000002</v>
      </c>
      <c r="D47" s="7">
        <f t="shared" si="1"/>
        <v>9.2309969297702521E-3</v>
      </c>
      <c r="F47" s="4">
        <v>3</v>
      </c>
      <c r="G47" s="11">
        <v>0.60099999999999998</v>
      </c>
      <c r="H47" s="11">
        <v>0.61299999999999999</v>
      </c>
      <c r="I47" s="7">
        <f t="shared" si="0"/>
        <v>1.9575856443719397E-2</v>
      </c>
    </row>
    <row r="48" spans="1:9" x14ac:dyDescent="0.2">
      <c r="A48" s="4">
        <v>4</v>
      </c>
      <c r="B48" s="11">
        <v>5.7789609999999998</v>
      </c>
      <c r="C48" s="11">
        <v>5.7854660000000004</v>
      </c>
      <c r="D48" s="7">
        <f t="shared" si="1"/>
        <v>1.1243692383640091E-3</v>
      </c>
      <c r="F48" s="4">
        <v>3</v>
      </c>
      <c r="G48" s="11">
        <v>0.59899999999999998</v>
      </c>
      <c r="H48" s="11">
        <v>0.61299999999999999</v>
      </c>
      <c r="I48" s="7">
        <f t="shared" si="0"/>
        <v>2.2838499184339334E-2</v>
      </c>
    </row>
    <row r="49" spans="1:9" x14ac:dyDescent="0.2">
      <c r="A49" s="4">
        <v>4</v>
      </c>
      <c r="B49" s="11">
        <v>5.7881369999999999</v>
      </c>
      <c r="C49" s="11">
        <v>5.8094780000000004</v>
      </c>
      <c r="D49" s="7">
        <f t="shared" si="1"/>
        <v>3.6734797859636625E-3</v>
      </c>
      <c r="F49" s="4">
        <v>3</v>
      </c>
      <c r="G49" s="11">
        <v>0.59299999999999997</v>
      </c>
      <c r="H49" s="11">
        <v>0.61299999999999999</v>
      </c>
      <c r="I49" s="7">
        <f t="shared" si="0"/>
        <v>3.2626427406199032E-2</v>
      </c>
    </row>
    <row r="50" spans="1:9" x14ac:dyDescent="0.2">
      <c r="A50" s="4">
        <v>4</v>
      </c>
      <c r="B50" s="11">
        <v>5.8227330000000004</v>
      </c>
      <c r="C50" s="11">
        <v>5.800071</v>
      </c>
      <c r="D50" s="7">
        <f t="shared" si="1"/>
        <v>-3.9071935498722343E-3</v>
      </c>
      <c r="F50" s="4">
        <v>3</v>
      </c>
      <c r="G50" s="11">
        <v>0.59299999999999997</v>
      </c>
      <c r="H50" s="11">
        <v>0.61399999999999999</v>
      </c>
      <c r="I50" s="7">
        <f t="shared" si="0"/>
        <v>3.4201954397394152E-2</v>
      </c>
    </row>
    <row r="51" spans="1:9" x14ac:dyDescent="0.2">
      <c r="F51" s="4">
        <v>4</v>
      </c>
      <c r="G51" s="11">
        <v>0.61699999999999999</v>
      </c>
      <c r="H51" s="11">
        <v>0.64500000000000002</v>
      </c>
      <c r="I51" s="7">
        <f t="shared" si="0"/>
        <v>4.3410852713178349E-2</v>
      </c>
    </row>
    <row r="52" spans="1:9" x14ac:dyDescent="0.2">
      <c r="F52" s="4">
        <v>4</v>
      </c>
      <c r="G52" s="11">
        <v>0.61599999999999999</v>
      </c>
      <c r="H52" s="11">
        <v>0.64200000000000002</v>
      </c>
      <c r="I52" s="7">
        <f t="shared" si="0"/>
        <v>4.0498442367601251E-2</v>
      </c>
    </row>
    <row r="53" spans="1:9" x14ac:dyDescent="0.2">
      <c r="F53" s="4">
        <v>4</v>
      </c>
      <c r="G53" s="11">
        <v>0.61699999999999999</v>
      </c>
      <c r="H53" s="11">
        <v>0.64400000000000002</v>
      </c>
      <c r="I53" s="7">
        <f t="shared" si="0"/>
        <v>4.1925465838509313E-2</v>
      </c>
    </row>
    <row r="54" spans="1:9" x14ac:dyDescent="0.2">
      <c r="F54" s="4">
        <v>4</v>
      </c>
      <c r="G54" s="11">
        <v>0.61599999999999999</v>
      </c>
      <c r="H54" s="11">
        <v>0.64400000000000002</v>
      </c>
      <c r="I54" s="7">
        <f t="shared" si="0"/>
        <v>4.3478260869565299E-2</v>
      </c>
    </row>
    <row r="55" spans="1:9" x14ac:dyDescent="0.2">
      <c r="F55" s="4">
        <v>4</v>
      </c>
      <c r="G55" s="11">
        <v>0.61599999999999999</v>
      </c>
      <c r="H55" s="11">
        <v>0.64</v>
      </c>
      <c r="I55" s="7">
        <f t="shared" si="0"/>
        <v>3.7499999999999978E-2</v>
      </c>
    </row>
    <row r="56" spans="1:9" x14ac:dyDescent="0.2">
      <c r="F56" s="4">
        <v>4</v>
      </c>
      <c r="G56" s="11">
        <v>0.61599999999999999</v>
      </c>
      <c r="H56" s="11">
        <v>0.64200000000000002</v>
      </c>
      <c r="I56" s="7">
        <f t="shared" si="0"/>
        <v>4.0498442367601251E-2</v>
      </c>
    </row>
    <row r="57" spans="1:9" x14ac:dyDescent="0.2">
      <c r="F57" s="4">
        <v>4</v>
      </c>
      <c r="G57" s="11">
        <v>0.61499999999999999</v>
      </c>
      <c r="H57" s="11">
        <v>0.64300000000000002</v>
      </c>
      <c r="I57" s="7">
        <f t="shared" si="0"/>
        <v>4.3545878693623696E-2</v>
      </c>
    </row>
    <row r="58" spans="1:9" x14ac:dyDescent="0.2">
      <c r="F58" s="4">
        <v>4</v>
      </c>
      <c r="G58" s="11">
        <v>0.61499999999999999</v>
      </c>
      <c r="H58" s="11">
        <v>0.64200000000000002</v>
      </c>
      <c r="I58" s="7">
        <f t="shared" si="0"/>
        <v>4.20560747663552E-2</v>
      </c>
    </row>
    <row r="59" spans="1:9" x14ac:dyDescent="0.2">
      <c r="F59" s="4">
        <v>4</v>
      </c>
      <c r="G59" s="11">
        <v>0.61499999999999999</v>
      </c>
      <c r="H59" s="11">
        <v>0.64100000000000001</v>
      </c>
      <c r="I59" s="7">
        <f t="shared" si="0"/>
        <v>4.0561622464898583E-2</v>
      </c>
    </row>
    <row r="60" spans="1:9" x14ac:dyDescent="0.2">
      <c r="F60" s="4">
        <v>4</v>
      </c>
      <c r="G60" s="11">
        <v>0.61599999999999999</v>
      </c>
      <c r="H60" s="11">
        <v>0.64300000000000002</v>
      </c>
      <c r="I60" s="7">
        <f t="shared" si="0"/>
        <v>4.1990668740280013E-2</v>
      </c>
    </row>
    <row r="61" spans="1:9" x14ac:dyDescent="0.2">
      <c r="F61" s="4">
        <v>4</v>
      </c>
      <c r="G61" s="11">
        <v>0.61499999999999999</v>
      </c>
      <c r="H61" s="11">
        <v>0.64200000000000002</v>
      </c>
      <c r="I61" s="7">
        <f t="shared" si="0"/>
        <v>4.20560747663552E-2</v>
      </c>
    </row>
    <row r="62" spans="1:9" x14ac:dyDescent="0.2">
      <c r="F62" s="4">
        <v>4</v>
      </c>
      <c r="G62" s="11">
        <v>0.61499999999999999</v>
      </c>
      <c r="H62" s="11">
        <v>0.64200000000000002</v>
      </c>
      <c r="I62" s="7">
        <f t="shared" si="0"/>
        <v>4.20560747663552E-2</v>
      </c>
    </row>
    <row r="63" spans="1:9" x14ac:dyDescent="0.2">
      <c r="F63" s="4">
        <v>4</v>
      </c>
      <c r="G63" s="11">
        <v>0.61799999999999999</v>
      </c>
      <c r="H63" s="11">
        <v>0.64100000000000001</v>
      </c>
      <c r="I63" s="7">
        <f t="shared" si="0"/>
        <v>3.5881435257410277E-2</v>
      </c>
    </row>
    <row r="64" spans="1:9" x14ac:dyDescent="0.2">
      <c r="F64" s="4">
        <v>4</v>
      </c>
      <c r="G64" s="11">
        <v>0.61499999999999999</v>
      </c>
      <c r="H64" s="11">
        <v>0.64200000000000002</v>
      </c>
      <c r="I64" s="7">
        <f t="shared" si="0"/>
        <v>4.20560747663552E-2</v>
      </c>
    </row>
    <row r="65" spans="1:10" x14ac:dyDescent="0.2">
      <c r="F65" s="4">
        <v>4</v>
      </c>
      <c r="G65" s="11">
        <v>0.621</v>
      </c>
      <c r="H65" s="11">
        <v>0.64400000000000002</v>
      </c>
      <c r="I65" s="7">
        <f t="shared" si="0"/>
        <v>3.5714285714285698E-2</v>
      </c>
    </row>
    <row r="66" spans="1:10" x14ac:dyDescent="0.2">
      <c r="F66" s="4">
        <v>4</v>
      </c>
      <c r="G66" s="11">
        <v>0.622</v>
      </c>
      <c r="H66" s="11">
        <v>0.64200000000000002</v>
      </c>
      <c r="I66" s="7">
        <f t="shared" si="0"/>
        <v>3.1152647975077885E-2</v>
      </c>
    </row>
    <row r="67" spans="1:10" x14ac:dyDescent="0.2">
      <c r="A67" s="12" t="s">
        <v>12</v>
      </c>
      <c r="B67" s="12"/>
      <c r="C67" s="12"/>
      <c r="D67" s="12"/>
      <c r="E67" s="13"/>
      <c r="F67" s="12" t="s">
        <v>12</v>
      </c>
      <c r="G67" s="12"/>
      <c r="H67" s="12"/>
      <c r="I67" s="12"/>
      <c r="J67" s="13"/>
    </row>
    <row r="68" spans="1:10" x14ac:dyDescent="0.2">
      <c r="A68" s="3" t="s">
        <v>8</v>
      </c>
      <c r="B68" s="1">
        <f>MIN(B$3:B$50)</f>
        <v>5.5583159999999996</v>
      </c>
      <c r="C68" s="1">
        <f t="shared" ref="C68:D68" si="2">MIN(C$3:C$50)</f>
        <v>5.5837620000000001</v>
      </c>
      <c r="D68" s="2">
        <f t="shared" si="2"/>
        <v>-1.4253282600489525E-2</v>
      </c>
      <c r="F68" s="3" t="s">
        <v>8</v>
      </c>
      <c r="G68" s="1">
        <f>MIN(G$3:G$66)</f>
        <v>0.59199999999999997</v>
      </c>
      <c r="H68" s="1">
        <f t="shared" ref="H68:I68" si="3">MIN(H$3:H$66)</f>
        <v>0.61199999999999999</v>
      </c>
      <c r="I68" s="2">
        <f t="shared" si="3"/>
        <v>1.6339869281045805E-2</v>
      </c>
    </row>
    <row r="69" spans="1:10" x14ac:dyDescent="0.2">
      <c r="A69" s="3" t="s">
        <v>9</v>
      </c>
      <c r="B69" s="1">
        <f>MAX(B$3:B$50)</f>
        <v>5.9505369999999997</v>
      </c>
      <c r="C69" s="1">
        <f t="shared" ref="C69:D69" si="4">MAX(C$3:C$50)</f>
        <v>5.9186480000000001</v>
      </c>
      <c r="D69" s="2">
        <f t="shared" si="4"/>
        <v>1.0552471187553092E-2</v>
      </c>
      <c r="F69" s="3" t="s">
        <v>9</v>
      </c>
      <c r="G69" s="1">
        <f>MAX(G$3:G$66)</f>
        <v>0.63500000000000001</v>
      </c>
      <c r="H69" s="1">
        <f t="shared" ref="H69:I69" si="5">MAX(H$3:H$66)</f>
        <v>0.66500000000000004</v>
      </c>
      <c r="I69" s="2">
        <f t="shared" si="5"/>
        <v>5.1127819548872244E-2</v>
      </c>
    </row>
    <row r="70" spans="1:10" x14ac:dyDescent="0.2">
      <c r="A70" s="3" t="s">
        <v>4</v>
      </c>
      <c r="B70" s="1">
        <f>AVERAGE(B$3:B$50)</f>
        <v>5.7237926458333339</v>
      </c>
      <c r="C70" s="1">
        <f t="shared" ref="C70:D70" si="6">AVERAGE(C$3:C$50)</f>
        <v>5.7409806875000013</v>
      </c>
      <c r="D70" s="16">
        <f t="shared" si="6"/>
        <v>2.9917014952551856E-3</v>
      </c>
      <c r="E70" s="2">
        <f>1-B70/C70</f>
        <v>2.9939208303019216E-3</v>
      </c>
      <c r="F70" s="3" t="s">
        <v>4</v>
      </c>
      <c r="G70" s="1">
        <f>AVERAGE(G$3:G$66)</f>
        <v>0.6097187500000002</v>
      </c>
      <c r="H70" s="1">
        <f t="shared" ref="H70:I70" si="7">AVERAGE(H$3:H$66)</f>
        <v>0.63445312500000017</v>
      </c>
      <c r="I70" s="16">
        <f t="shared" si="7"/>
        <v>3.884654812462586E-2</v>
      </c>
      <c r="J70" s="2">
        <f>1-$G$70/$H$70</f>
        <v>3.8985346632188111E-2</v>
      </c>
    </row>
    <row r="71" spans="1:10" x14ac:dyDescent="0.2">
      <c r="A71" s="3" t="s">
        <v>5</v>
      </c>
      <c r="B71" s="1">
        <f>MEDIAN(B$3:B$50)</f>
        <v>5.7400289999999998</v>
      </c>
      <c r="C71" s="1">
        <f t="shared" ref="C71:D71" si="8">MEDIAN(C$3:C$50)</f>
        <v>5.7291544999999999</v>
      </c>
      <c r="D71" s="16">
        <f t="shared" si="8"/>
        <v>3.6034552512551055E-3</v>
      </c>
      <c r="E71" s="2">
        <f>1-B71/C71</f>
        <v>-1.8980985763257241E-3</v>
      </c>
      <c r="F71" s="3" t="s">
        <v>5</v>
      </c>
      <c r="G71" s="1">
        <f>MEDIAN(G$3:G$66)</f>
        <v>0.60850000000000004</v>
      </c>
      <c r="H71" s="1">
        <f t="shared" ref="H71:I71" si="9">MEDIAN(H$3:H$66)</f>
        <v>0.63100000000000001</v>
      </c>
      <c r="I71" s="16">
        <f t="shared" si="9"/>
        <v>4.0498442367601251E-2</v>
      </c>
      <c r="J71" s="2">
        <f>1-$G$71/$H$71</f>
        <v>3.5657686212361317E-2</v>
      </c>
    </row>
    <row r="72" spans="1:10" x14ac:dyDescent="0.2">
      <c r="A72" s="3" t="s">
        <v>6</v>
      </c>
      <c r="B72" s="1">
        <f>STDEV(B$3:B$50)</f>
        <v>0.12454070405164896</v>
      </c>
      <c r="C72" s="1">
        <f t="shared" ref="C72:D72" si="10">STDEV(C$3:C$50)</f>
        <v>0.12298653285333011</v>
      </c>
      <c r="D72" s="1">
        <f t="shared" si="10"/>
        <v>4.3476808629128744E-3</v>
      </c>
      <c r="F72" s="3" t="s">
        <v>6</v>
      </c>
      <c r="G72" s="1">
        <f>STDEV(G$3:G$66)</f>
        <v>1.6242672340532668E-2</v>
      </c>
      <c r="H72" s="1">
        <f t="shared" ref="H72:I72" si="11">STDEV(H$3:H$66)</f>
        <v>1.957397826196812E-2</v>
      </c>
      <c r="I72" s="1">
        <f t="shared" si="11"/>
        <v>7.0491986115773751E-3</v>
      </c>
    </row>
    <row r="73" spans="1:10" x14ac:dyDescent="0.2">
      <c r="A73" s="12" t="s">
        <v>11</v>
      </c>
      <c r="B73" s="12"/>
      <c r="C73" s="12"/>
      <c r="D73" s="12"/>
      <c r="E73" s="13"/>
      <c r="F73" s="12" t="s">
        <v>11</v>
      </c>
      <c r="G73" s="12"/>
      <c r="H73" s="12"/>
      <c r="I73" s="12"/>
      <c r="J73" s="13"/>
    </row>
    <row r="74" spans="1:10" x14ac:dyDescent="0.2">
      <c r="A74" s="3" t="s">
        <v>8</v>
      </c>
      <c r="B74" s="1">
        <f>MIN(B$3:B$14)</f>
        <v>5.625915</v>
      </c>
      <c r="C74" s="1">
        <f t="shared" ref="C74:D74" si="12">MIN(C$3:C$14)</f>
        <v>5.642252</v>
      </c>
      <c r="D74" s="2">
        <f t="shared" si="12"/>
        <v>-1.4253282600489525E-2</v>
      </c>
      <c r="F74" s="3" t="s">
        <v>8</v>
      </c>
      <c r="G74" s="1">
        <f>MIN(G$3:G$18)</f>
        <v>0.59299999999999997</v>
      </c>
      <c r="H74" s="1">
        <f t="shared" ref="H74:I74" si="13">MIN(H$3:H$18)</f>
        <v>0.61599999999999999</v>
      </c>
      <c r="I74" s="2">
        <f t="shared" si="13"/>
        <v>3.5714285714285698E-2</v>
      </c>
    </row>
    <row r="75" spans="1:10" x14ac:dyDescent="0.2">
      <c r="A75" s="3" t="s">
        <v>9</v>
      </c>
      <c r="B75" s="1">
        <f>MAX(B$3:B$14)</f>
        <v>5.7230559999999997</v>
      </c>
      <c r="C75" s="1">
        <f t="shared" ref="C75:D75" si="14">MAX(C$3:C$14)</f>
        <v>5.6728430000000003</v>
      </c>
      <c r="D75" s="2">
        <f t="shared" si="14"/>
        <v>4.7386982021367929E-3</v>
      </c>
      <c r="F75" s="3" t="s">
        <v>9</v>
      </c>
      <c r="G75" s="1">
        <f>MAX(G$3:G$18)</f>
        <v>0.59499999999999997</v>
      </c>
      <c r="H75" s="1">
        <f t="shared" ref="H75:I75" si="15">MAX(H$3:H$18)</f>
        <v>0.622</v>
      </c>
      <c r="I75" s="2">
        <f t="shared" si="15"/>
        <v>4.3408360128617374E-2</v>
      </c>
    </row>
    <row r="76" spans="1:10" x14ac:dyDescent="0.2">
      <c r="A76" s="3" t="s">
        <v>4</v>
      </c>
      <c r="B76" s="1">
        <f>AVERAGE(B$3:B$14)</f>
        <v>5.6471623333333332</v>
      </c>
      <c r="C76" s="1">
        <f t="shared" ref="C76:D76" si="16">AVERAGE(C$3:C$14)</f>
        <v>5.6562657500000002</v>
      </c>
      <c r="D76" s="2">
        <f t="shared" si="16"/>
        <v>1.6046268384427205E-3</v>
      </c>
      <c r="E76" s="2">
        <f>1-B76/C76</f>
        <v>1.609439349038233E-3</v>
      </c>
      <c r="F76" s="3" t="s">
        <v>4</v>
      </c>
      <c r="G76" s="1">
        <f>AVERAGE(G$3:G$18)</f>
        <v>0.59418749999999998</v>
      </c>
      <c r="H76" s="1">
        <f t="shared" ref="H76:I76" si="17">AVERAGE(H$3:H$18)</f>
        <v>0.61862499999999998</v>
      </c>
      <c r="I76" s="2">
        <f t="shared" si="17"/>
        <v>3.9499266629228383E-2</v>
      </c>
      <c r="J76" s="2">
        <f>1-G76/H76</f>
        <v>3.9502929884825178E-2</v>
      </c>
    </row>
    <row r="77" spans="1:10" x14ac:dyDescent="0.2">
      <c r="A77" s="3" t="s">
        <v>5</v>
      </c>
      <c r="B77" s="1">
        <f>MEDIAN(B$3:B$14)</f>
        <v>5.6414819999999999</v>
      </c>
      <c r="C77" s="1">
        <f t="shared" ref="C77:D77" si="18">MEDIAN(C$3:C$14)</f>
        <v>5.6590069999999999</v>
      </c>
      <c r="D77" s="2">
        <f t="shared" si="18"/>
        <v>3.3315759082369611E-3</v>
      </c>
      <c r="E77" s="2">
        <f>1-B77/C77</f>
        <v>3.0968330662959342E-3</v>
      </c>
      <c r="F77" s="3" t="s">
        <v>5</v>
      </c>
      <c r="G77" s="1">
        <f>MEDIAN(G$3:G$18)</f>
        <v>0.59399999999999997</v>
      </c>
      <c r="H77" s="1">
        <f t="shared" ref="H77:I77" si="19">MEDIAN(H$3:H$18)</f>
        <v>0.61899999999999999</v>
      </c>
      <c r="I77" s="2">
        <f t="shared" si="19"/>
        <v>3.8834951456310662E-2</v>
      </c>
      <c r="J77" s="2">
        <f>1-G77/H77</f>
        <v>4.0387722132471771E-2</v>
      </c>
    </row>
    <row r="78" spans="1:10" x14ac:dyDescent="0.2">
      <c r="A78" s="3" t="s">
        <v>6</v>
      </c>
      <c r="B78" s="1">
        <f>STDEV(B$3:B$14)</f>
        <v>2.5155712549613539E-2</v>
      </c>
      <c r="C78" s="1">
        <f t="shared" ref="C78:D78" si="20">STDEV(C$3:C$14)</f>
        <v>1.0206882313820536E-2</v>
      </c>
      <c r="D78" s="1">
        <f t="shared" si="20"/>
        <v>5.2066768669456745E-3</v>
      </c>
      <c r="F78" s="3" t="s">
        <v>6</v>
      </c>
      <c r="G78" s="1">
        <f>STDEV($G$3:$G$18)</f>
        <v>7.5000000000000077E-4</v>
      </c>
      <c r="H78" s="1">
        <f t="shared" ref="H78:I78" si="21">STDEV($G$3:$G$18)</f>
        <v>7.5000000000000077E-4</v>
      </c>
      <c r="I78" s="1">
        <f t="shared" si="21"/>
        <v>7.5000000000000077E-4</v>
      </c>
    </row>
    <row r="79" spans="1:10" x14ac:dyDescent="0.2">
      <c r="A79" s="12" t="s">
        <v>13</v>
      </c>
      <c r="B79" s="12"/>
      <c r="C79" s="12"/>
      <c r="D79" s="12"/>
      <c r="E79" s="13"/>
      <c r="F79" s="12" t="s">
        <v>13</v>
      </c>
      <c r="G79" s="12"/>
      <c r="H79" s="12"/>
      <c r="I79" s="12"/>
      <c r="J79" s="13"/>
    </row>
    <row r="80" spans="1:10" x14ac:dyDescent="0.2">
      <c r="A80" s="3" t="s">
        <v>8</v>
      </c>
      <c r="B80" s="1">
        <f>MIN(B$15:B$26)</f>
        <v>5.8566909999999996</v>
      </c>
      <c r="C80" s="1">
        <f t="shared" ref="C80:D80" si="22">MIN(C$15:C$26)</f>
        <v>5.8864270000000003</v>
      </c>
      <c r="D80" s="2">
        <f t="shared" si="22"/>
        <v>-5.628986135233216E-3</v>
      </c>
      <c r="F80" s="3" t="s">
        <v>8</v>
      </c>
      <c r="G80" s="1">
        <f>MIN(G$19:G$34)</f>
        <v>0.63</v>
      </c>
      <c r="H80" s="1">
        <f t="shared" ref="H80:I80" si="23">MIN(H$19:H$34)</f>
        <v>0.65900000000000003</v>
      </c>
      <c r="I80" s="2">
        <f t="shared" si="23"/>
        <v>3.7936267071320251E-2</v>
      </c>
    </row>
    <row r="81" spans="1:10" x14ac:dyDescent="0.2">
      <c r="A81" s="3" t="s">
        <v>9</v>
      </c>
      <c r="B81" s="1">
        <f>MAX(B$15:B$26)</f>
        <v>5.9505369999999997</v>
      </c>
      <c r="C81" s="1">
        <f t="shared" ref="C81:D81" si="24">MAX(C$15:C$26)</f>
        <v>5.9186480000000001</v>
      </c>
      <c r="D81" s="2">
        <f t="shared" si="24"/>
        <v>7.8686922775519363E-3</v>
      </c>
      <c r="F81" s="3" t="s">
        <v>9</v>
      </c>
      <c r="G81" s="1">
        <f>MAX(G$19:G$34)</f>
        <v>0.63500000000000001</v>
      </c>
      <c r="H81" s="1">
        <f t="shared" ref="H81:I81" si="25">MAX(H$19:H$34)</f>
        <v>0.66500000000000004</v>
      </c>
      <c r="I81" s="2">
        <f t="shared" si="25"/>
        <v>5.1127819548872244E-2</v>
      </c>
    </row>
    <row r="82" spans="1:10" x14ac:dyDescent="0.2">
      <c r="A82" s="3" t="s">
        <v>4</v>
      </c>
      <c r="B82" s="1">
        <f>AVERAGE(B$15:B$26)</f>
        <v>5.8887564166666655</v>
      </c>
      <c r="C82" s="1">
        <f t="shared" ref="C82:D82" si="26">AVERAGE(C$15:C$26)</f>
        <v>5.9028150000000004</v>
      </c>
      <c r="D82" s="2">
        <f t="shared" si="26"/>
        <v>2.3804877615384765E-3</v>
      </c>
      <c r="E82" s="2">
        <f>1-B82/C82</f>
        <v>2.3816743932064677E-3</v>
      </c>
      <c r="F82" s="3" t="s">
        <v>4</v>
      </c>
      <c r="G82" s="1">
        <f>AVERAGE(G$19:G$34)</f>
        <v>0.63268749999999985</v>
      </c>
      <c r="H82" s="1">
        <f t="shared" ref="H82:I82" si="27">AVERAGE(H$19:H$34)</f>
        <v>0.66237500000000005</v>
      </c>
      <c r="I82" s="2">
        <f t="shared" si="27"/>
        <v>4.481332383792358E-2</v>
      </c>
      <c r="J82" s="2">
        <f>1-G82/H82</f>
        <v>4.4819777316475129E-2</v>
      </c>
    </row>
    <row r="83" spans="1:10" x14ac:dyDescent="0.2">
      <c r="A83" s="3" t="s">
        <v>5</v>
      </c>
      <c r="B83" s="1">
        <f>MEDIAN(B$15:B$26)</f>
        <v>5.8832804999999997</v>
      </c>
      <c r="C83" s="1">
        <f t="shared" ref="C83:D83" si="28">MEDIAN(C$15:C$26)</f>
        <v>5.9023889999999994</v>
      </c>
      <c r="D83" s="2">
        <f t="shared" si="28"/>
        <v>2.4869638098186098E-3</v>
      </c>
      <c r="E83" s="2">
        <f>1-B83/C83</f>
        <v>3.2374179336536191E-3</v>
      </c>
      <c r="F83" s="3" t="s">
        <v>5</v>
      </c>
      <c r="G83" s="1">
        <f>MEDIAN(G$19:G$34)</f>
        <v>0.63300000000000001</v>
      </c>
      <c r="H83" s="1">
        <f t="shared" ref="H83:I83" si="29">MEDIAN(H$19:H$34)</f>
        <v>0.66200000000000003</v>
      </c>
      <c r="I83" s="2">
        <f t="shared" si="29"/>
        <v>4.4561933534743248E-2</v>
      </c>
      <c r="J83" s="2">
        <f>1-G83/H83</f>
        <v>4.3806646525679782E-2</v>
      </c>
    </row>
    <row r="84" spans="1:10" x14ac:dyDescent="0.2">
      <c r="A84" s="3" t="s">
        <v>6</v>
      </c>
      <c r="B84" s="1">
        <f>STDEV(B$15:B$26)</f>
        <v>2.5664669204103527E-2</v>
      </c>
      <c r="C84" s="1">
        <f t="shared" ref="C84:D84" si="30">STDEV(C$15:C$26)</f>
        <v>1.1759036324152004E-2</v>
      </c>
      <c r="D84" s="1">
        <f t="shared" si="30"/>
        <v>4.1840393895185386E-3</v>
      </c>
      <c r="F84" s="3" t="s">
        <v>6</v>
      </c>
      <c r="G84" s="1">
        <f>STDEV(G$19:G$34)</f>
        <v>1.6214705259938187E-3</v>
      </c>
      <c r="H84" s="1">
        <f t="shared" ref="H84:I84" si="31">STDEV(H$19:H$34)</f>
        <v>1.5438048235879231E-3</v>
      </c>
      <c r="I84" s="1">
        <f t="shared" si="31"/>
        <v>3.7664718975686266E-3</v>
      </c>
    </row>
    <row r="85" spans="1:10" x14ac:dyDescent="0.2">
      <c r="A85" s="12" t="s">
        <v>14</v>
      </c>
      <c r="B85" s="12"/>
      <c r="C85" s="12"/>
      <c r="D85" s="12"/>
      <c r="E85" s="13"/>
      <c r="F85" s="12" t="s">
        <v>14</v>
      </c>
      <c r="G85" s="12"/>
      <c r="H85" s="12"/>
      <c r="I85" s="12"/>
      <c r="J85" s="13"/>
    </row>
    <row r="86" spans="1:10" x14ac:dyDescent="0.2">
      <c r="A86" s="3" t="s">
        <v>8</v>
      </c>
      <c r="B86" s="1">
        <f>MIN(B$27:B$38)</f>
        <v>5.5583159999999996</v>
      </c>
      <c r="C86" s="1">
        <f t="shared" ref="C86:D86" si="32">MIN(C$27:C$38)</f>
        <v>5.5837620000000001</v>
      </c>
      <c r="D86" s="2">
        <f t="shared" si="32"/>
        <v>-6.6003242126468908E-3</v>
      </c>
      <c r="F86" s="3" t="s">
        <v>8</v>
      </c>
      <c r="G86" s="1">
        <f>MIN(G$35:G$50)</f>
        <v>0.59199999999999997</v>
      </c>
      <c r="H86" s="1">
        <f t="shared" ref="H86:I86" si="33">MIN(H$35:H$50)</f>
        <v>0.61199999999999999</v>
      </c>
      <c r="I86" s="2">
        <f t="shared" si="33"/>
        <v>1.6339869281045805E-2</v>
      </c>
    </row>
    <row r="87" spans="1:10" x14ac:dyDescent="0.2">
      <c r="A87" s="3" t="s">
        <v>9</v>
      </c>
      <c r="B87" s="1">
        <f>MAX(B$27:B$38)</f>
        <v>5.6282969999999999</v>
      </c>
      <c r="C87" s="1">
        <f t="shared" ref="C87:D87" si="34">MAX(C$27:C$38)</f>
        <v>5.6123219999999998</v>
      </c>
      <c r="D87" s="2">
        <f t="shared" si="34"/>
        <v>8.5433800933679693E-3</v>
      </c>
      <c r="F87" s="3" t="s">
        <v>9</v>
      </c>
      <c r="G87" s="1">
        <f>MAX(G$35:G$50)</f>
        <v>0.60199999999999998</v>
      </c>
      <c r="H87" s="1">
        <f t="shared" ref="H87:I87" si="35">MAX(H$35:H$50)</f>
        <v>0.621</v>
      </c>
      <c r="I87" s="2">
        <f t="shared" si="35"/>
        <v>4.5088566827697352E-2</v>
      </c>
    </row>
    <row r="88" spans="1:10" x14ac:dyDescent="0.2">
      <c r="A88" s="3" t="s">
        <v>4</v>
      </c>
      <c r="B88" s="1">
        <f>AVERAGE(B$27:B$38)</f>
        <v>5.5748555833333322</v>
      </c>
      <c r="C88" s="1">
        <f t="shared" ref="C88:D88" si="36">AVERAGE(C$27:C$38)</f>
        <v>5.5963611666666671</v>
      </c>
      <c r="D88" s="2">
        <f t="shared" si="36"/>
        <v>3.8402164204310307E-3</v>
      </c>
      <c r="E88" s="2">
        <f>1-B88/C88</f>
        <v>3.842779744350211E-3</v>
      </c>
      <c r="F88" s="3" t="s">
        <v>4</v>
      </c>
      <c r="G88" s="1">
        <f>AVERAGE(G$35:G$50)</f>
        <v>0.59543749999999995</v>
      </c>
      <c r="H88" s="1">
        <f t="shared" ref="H88:I88" si="37">AVERAGE(H$35:H$50)</f>
        <v>0.614375</v>
      </c>
      <c r="I88" s="2">
        <f t="shared" si="37"/>
        <v>3.0799708152135688E-2</v>
      </c>
      <c r="J88" s="2">
        <f>1-G88/H88</f>
        <v>3.0824008138352066E-2</v>
      </c>
    </row>
    <row r="89" spans="1:10" x14ac:dyDescent="0.2">
      <c r="A89" s="3" t="s">
        <v>5</v>
      </c>
      <c r="B89" s="1">
        <f>MEDIAN(B$27:B$38)</f>
        <v>5.5739485000000002</v>
      </c>
      <c r="C89" s="1">
        <f t="shared" ref="C89:D89" si="38">MEDIAN(C$27:C$38)</f>
        <v>5.5939864999999998</v>
      </c>
      <c r="D89" s="2">
        <f t="shared" si="38"/>
        <v>4.3537606366033099E-3</v>
      </c>
      <c r="E89" s="2">
        <f>1-B89/C89</f>
        <v>3.5820608433716483E-3</v>
      </c>
      <c r="F89" s="3" t="s">
        <v>5</v>
      </c>
      <c r="G89" s="1">
        <f>MEDIAN(G$35:G$50)</f>
        <v>0.59299999999999997</v>
      </c>
      <c r="H89" s="1">
        <f t="shared" ref="H89:I89" si="39">MEDIAN(H$35:H$50)</f>
        <v>0.61349999999999993</v>
      </c>
      <c r="I89" s="2">
        <f t="shared" si="39"/>
        <v>3.3358668248554102E-2</v>
      </c>
      <c r="J89" s="2">
        <f>1-G89/H89</f>
        <v>3.3414832925835358E-2</v>
      </c>
    </row>
    <row r="90" spans="1:10" x14ac:dyDescent="0.2">
      <c r="A90" s="3" t="s">
        <v>6</v>
      </c>
      <c r="B90" s="1">
        <f>STDEV(B$27:B$38)</f>
        <v>1.8777551943542081E-2</v>
      </c>
      <c r="C90" s="1">
        <f t="shared" ref="C90:D90" si="40">STDEV(C$27:C$38)</f>
        <v>8.2571361074508798E-3</v>
      </c>
      <c r="D90" s="1">
        <f t="shared" si="40"/>
        <v>3.8316969114184961E-3</v>
      </c>
      <c r="F90" s="3" t="s">
        <v>6</v>
      </c>
      <c r="G90" s="1">
        <f>STDEV(G$35:G$50)</f>
        <v>3.5771264072343534E-3</v>
      </c>
      <c r="H90" s="1">
        <f t="shared" ref="H90:I90" si="41">STDEV(H$35:H$50)</f>
        <v>2.5000000000000022E-3</v>
      </c>
      <c r="I90" s="1">
        <f t="shared" si="41"/>
        <v>8.2839892235552076E-3</v>
      </c>
    </row>
    <row r="91" spans="1:10" x14ac:dyDescent="0.2">
      <c r="A91" s="12" t="s">
        <v>15</v>
      </c>
      <c r="B91" s="12"/>
      <c r="C91" s="12"/>
      <c r="D91" s="12"/>
      <c r="E91" s="13"/>
      <c r="F91" s="12" t="s">
        <v>15</v>
      </c>
      <c r="G91" s="12"/>
      <c r="H91" s="12"/>
      <c r="I91" s="12"/>
      <c r="J91" s="13"/>
    </row>
    <row r="92" spans="1:10" x14ac:dyDescent="0.2">
      <c r="A92" s="3" t="s">
        <v>8</v>
      </c>
      <c r="B92" s="1">
        <f>MIN(B$39:B$50)</f>
        <v>5.757002</v>
      </c>
      <c r="C92" s="1">
        <f t="shared" ref="C92:D92" si="42">MIN(C$39:C$50)</f>
        <v>5.7854660000000004</v>
      </c>
      <c r="D92" s="2">
        <f t="shared" si="42"/>
        <v>-3.9071935498722343E-3</v>
      </c>
      <c r="F92" s="3" t="s">
        <v>8</v>
      </c>
      <c r="G92" s="1">
        <f>MIN(G$51:G$66)</f>
        <v>0.61499999999999999</v>
      </c>
      <c r="H92" s="1">
        <f t="shared" ref="H92:I92" si="43">MIN(H$51:H$66)</f>
        <v>0.64</v>
      </c>
      <c r="I92" s="1">
        <f t="shared" si="43"/>
        <v>3.1152647975077885E-2</v>
      </c>
    </row>
    <row r="93" spans="1:10" x14ac:dyDescent="0.2">
      <c r="A93" s="3" t="s">
        <v>9</v>
      </c>
      <c r="B93" s="1">
        <f>MAX(B$39:B$50)</f>
        <v>5.8227330000000004</v>
      </c>
      <c r="C93" s="1">
        <f t="shared" ref="C93:D93" si="44">MAX(C$39:C$50)</f>
        <v>5.8301850000000002</v>
      </c>
      <c r="D93" s="2">
        <f t="shared" si="44"/>
        <v>1.0552471187553092E-2</v>
      </c>
      <c r="F93" s="3" t="s">
        <v>9</v>
      </c>
      <c r="G93" s="1">
        <f>MAX(G$51:G$66)</f>
        <v>0.622</v>
      </c>
      <c r="H93" s="1">
        <f t="shared" ref="H93:I93" si="45">MAX(H$51:H$66)</f>
        <v>0.64500000000000002</v>
      </c>
      <c r="I93" s="1">
        <f t="shared" si="45"/>
        <v>4.3545878693623696E-2</v>
      </c>
    </row>
    <row r="94" spans="1:10" x14ac:dyDescent="0.2">
      <c r="A94" s="3" t="s">
        <v>4</v>
      </c>
      <c r="B94" s="1">
        <f>AVERAGE(B$39:B$50)</f>
        <v>5.7843962500000004</v>
      </c>
      <c r="C94" s="1">
        <f t="shared" ref="C94:D94" si="46">AVERAGE(C$39:C$50)</f>
        <v>5.8084808333333333</v>
      </c>
      <c r="D94" s="2">
        <f t="shared" si="46"/>
        <v>4.1414749606085155E-3</v>
      </c>
      <c r="E94" s="2">
        <f>1-B94/C94</f>
        <v>4.1464513741903408E-3</v>
      </c>
      <c r="F94" s="3" t="s">
        <v>4</v>
      </c>
      <c r="G94" s="1">
        <f>AVERAGE(G$51:G$66)</f>
        <v>0.61656250000000012</v>
      </c>
      <c r="H94" s="1">
        <f t="shared" ref="H94:I94" si="47">AVERAGE(H$51:H$66)</f>
        <v>0.64243749999999999</v>
      </c>
      <c r="I94" s="2">
        <f t="shared" si="47"/>
        <v>4.0273893879215775E-2</v>
      </c>
      <c r="J94" s="2">
        <f>1-G94/H94</f>
        <v>4.0276291468041459E-2</v>
      </c>
    </row>
    <row r="95" spans="1:10" x14ac:dyDescent="0.2">
      <c r="A95" s="3" t="s">
        <v>5</v>
      </c>
      <c r="B95" s="1">
        <f>MEDIAN(B$39:B$50)</f>
        <v>5.7831685000000004</v>
      </c>
      <c r="C95" s="1">
        <f t="shared" ref="C95:D95" si="48">MEDIAN(C$39:C$50)</f>
        <v>5.8092980000000001</v>
      </c>
      <c r="D95" s="2">
        <f t="shared" si="48"/>
        <v>3.9498450883243552E-3</v>
      </c>
      <c r="E95" s="2">
        <f>1-B95/C95</f>
        <v>4.497875646936933E-3</v>
      </c>
      <c r="F95" s="3" t="s">
        <v>5</v>
      </c>
      <c r="G95" s="1">
        <f>MEDIAN(G$51:G$66)</f>
        <v>0.61599999999999999</v>
      </c>
      <c r="H95" s="1">
        <f t="shared" ref="H95:I95" si="49">MEDIAN(H$51:H$66)</f>
        <v>0.64200000000000002</v>
      </c>
      <c r="I95" s="2">
        <f t="shared" si="49"/>
        <v>4.1958067289394663E-2</v>
      </c>
      <c r="J95" s="2">
        <f>1-G95/H95</f>
        <v>4.0498442367601251E-2</v>
      </c>
    </row>
    <row r="96" spans="1:10" x14ac:dyDescent="0.2">
      <c r="A96" s="3" t="s">
        <v>6</v>
      </c>
      <c r="B96" s="1">
        <f>STDEV(B$39:B$50)</f>
        <v>1.8140209436121973E-2</v>
      </c>
      <c r="C96" s="1">
        <f t="shared" ref="C96:D96" si="50">STDEV(C$39:C$50)</f>
        <v>1.1416968757339191E-2</v>
      </c>
      <c r="D96" s="1">
        <f t="shared" si="50"/>
        <v>4.0905878585101498E-3</v>
      </c>
      <c r="F96" s="3" t="s">
        <v>6</v>
      </c>
      <c r="G96" s="1">
        <f>STDEV(G$51:G$66)</f>
        <v>2.1281838892977913E-3</v>
      </c>
      <c r="H96" s="1">
        <f t="shared" ref="H96:I96" si="51">STDEV(H$51:H$66)</f>
        <v>1.3149778198382929E-3</v>
      </c>
      <c r="I96" s="1">
        <f t="shared" si="51"/>
        <v>3.4674967832135587E-3</v>
      </c>
    </row>
  </sheetData>
  <mergeCells count="12">
    <mergeCell ref="A1:D1"/>
    <mergeCell ref="F1:I1"/>
    <mergeCell ref="A67:E67"/>
    <mergeCell ref="F67:J67"/>
    <mergeCell ref="A73:E73"/>
    <mergeCell ref="F73:J73"/>
    <mergeCell ref="A79:E79"/>
    <mergeCell ref="F79:J79"/>
    <mergeCell ref="A85:E85"/>
    <mergeCell ref="F85:J85"/>
    <mergeCell ref="A91:E91"/>
    <mergeCell ref="F91:J9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27E8-16D6-A14B-B542-5C67B1CFA95B}">
  <dimension ref="A1:J96"/>
  <sheetViews>
    <sheetView topLeftCell="A67" zoomScale="150" zoomScaleNormal="150" workbookViewId="0">
      <selection activeCell="I70" sqref="I70:I71"/>
    </sheetView>
  </sheetViews>
  <sheetFormatPr baseColWidth="10" defaultRowHeight="16" x14ac:dyDescent="0.2"/>
  <cols>
    <col min="1" max="1" width="9.6640625" style="3" customWidth="1"/>
    <col min="2" max="2" width="11.1640625" customWidth="1"/>
    <col min="3" max="3" width="10.33203125" customWidth="1"/>
    <col min="7" max="7" width="11.1640625" customWidth="1"/>
    <col min="8" max="8" width="10.5" customWidth="1"/>
  </cols>
  <sheetData>
    <row r="1" spans="1:9" x14ac:dyDescent="0.2">
      <c r="A1" s="14" t="s">
        <v>2</v>
      </c>
      <c r="B1" s="14"/>
      <c r="C1" s="14"/>
      <c r="D1" s="14"/>
      <c r="F1" s="14" t="s">
        <v>10</v>
      </c>
      <c r="G1" s="14"/>
      <c r="H1" s="14"/>
      <c r="I1" s="14"/>
    </row>
    <row r="2" spans="1:9" x14ac:dyDescent="0.2">
      <c r="A2" s="4" t="s">
        <v>7</v>
      </c>
      <c r="B2" s="9" t="s">
        <v>1</v>
      </c>
      <c r="C2" s="9" t="s">
        <v>0</v>
      </c>
      <c r="D2" s="9" t="s">
        <v>3</v>
      </c>
      <c r="F2" s="4" t="s">
        <v>7</v>
      </c>
      <c r="G2" s="9" t="s">
        <v>1</v>
      </c>
      <c r="H2" s="9" t="s">
        <v>0</v>
      </c>
      <c r="I2" s="9" t="s">
        <v>3</v>
      </c>
    </row>
    <row r="3" spans="1:9" x14ac:dyDescent="0.2">
      <c r="A3" s="4">
        <v>1</v>
      </c>
      <c r="B3" s="11">
        <v>5.7693960000000004</v>
      </c>
      <c r="C3" s="11">
        <v>5.8238339999999997</v>
      </c>
      <c r="D3" s="7">
        <f>1-(B3/C3)</f>
        <v>9.3474504939528025E-3</v>
      </c>
      <c r="F3" s="4">
        <v>1</v>
      </c>
      <c r="G3" s="11">
        <v>0.62</v>
      </c>
      <c r="H3" s="11">
        <v>0.64400000000000002</v>
      </c>
      <c r="I3" s="7">
        <f t="shared" ref="I3:I66" si="0">1-(G3/H3)</f>
        <v>3.7267080745341685E-2</v>
      </c>
    </row>
    <row r="4" spans="1:9" x14ac:dyDescent="0.2">
      <c r="A4" s="4">
        <v>1</v>
      </c>
      <c r="B4" s="11">
        <v>5.7871269999999999</v>
      </c>
      <c r="C4" s="11">
        <v>5.8047659999999999</v>
      </c>
      <c r="D4" s="7">
        <f t="shared" ref="D4:D50" si="1">1-(B4/C4)</f>
        <v>3.0387099152662245E-3</v>
      </c>
      <c r="F4" s="4">
        <v>1</v>
      </c>
      <c r="G4" s="11">
        <v>0.622</v>
      </c>
      <c r="H4" s="11">
        <v>0.64200000000000002</v>
      </c>
      <c r="I4" s="7">
        <f t="shared" si="0"/>
        <v>3.1152647975077885E-2</v>
      </c>
    </row>
    <row r="5" spans="1:9" x14ac:dyDescent="0.2">
      <c r="A5" s="4">
        <v>1</v>
      </c>
      <c r="B5" s="11">
        <v>5.7720830000000003</v>
      </c>
      <c r="C5" s="11">
        <v>5.8643400000000003</v>
      </c>
      <c r="D5" s="7">
        <f t="shared" si="1"/>
        <v>1.5731864114290839E-2</v>
      </c>
      <c r="F5" s="4">
        <v>1</v>
      </c>
      <c r="G5" s="11">
        <v>0.61799999999999999</v>
      </c>
      <c r="H5" s="11">
        <v>0.64200000000000002</v>
      </c>
      <c r="I5" s="7">
        <f t="shared" si="0"/>
        <v>3.7383177570093462E-2</v>
      </c>
    </row>
    <row r="6" spans="1:9" x14ac:dyDescent="0.2">
      <c r="A6" s="4">
        <v>1</v>
      </c>
      <c r="B6" s="11">
        <v>5.7779309999999997</v>
      </c>
      <c r="C6" s="11">
        <v>5.8081389999999997</v>
      </c>
      <c r="D6" s="7">
        <f t="shared" si="1"/>
        <v>5.2009774559458322E-3</v>
      </c>
      <c r="F6" s="4">
        <v>1</v>
      </c>
      <c r="G6" s="11">
        <v>0.61699999999999999</v>
      </c>
      <c r="H6" s="11">
        <v>0.64200000000000002</v>
      </c>
      <c r="I6" s="7">
        <f t="shared" si="0"/>
        <v>3.8940809968847412E-2</v>
      </c>
    </row>
    <row r="7" spans="1:9" x14ac:dyDescent="0.2">
      <c r="A7" s="4">
        <v>1</v>
      </c>
      <c r="B7" s="11">
        <v>5.7886249999999997</v>
      </c>
      <c r="C7" s="11">
        <v>5.8131830000000004</v>
      </c>
      <c r="D7" s="7">
        <f t="shared" si="1"/>
        <v>4.2245358523894661E-3</v>
      </c>
      <c r="F7" s="4">
        <v>1</v>
      </c>
      <c r="G7" s="11">
        <v>0.61499999999999999</v>
      </c>
      <c r="H7" s="11">
        <v>0.64</v>
      </c>
      <c r="I7" s="7">
        <f t="shared" si="0"/>
        <v>3.90625E-2</v>
      </c>
    </row>
    <row r="8" spans="1:9" x14ac:dyDescent="0.2">
      <c r="A8" s="4">
        <v>1</v>
      </c>
      <c r="B8" s="11">
        <v>5.7879569999999996</v>
      </c>
      <c r="C8" s="11">
        <v>5.818937</v>
      </c>
      <c r="D8" s="7">
        <f t="shared" si="1"/>
        <v>5.3239964618968516E-3</v>
      </c>
      <c r="F8" s="4">
        <v>1</v>
      </c>
      <c r="G8" s="11">
        <v>0.61499999999999999</v>
      </c>
      <c r="H8" s="11">
        <v>0.64100000000000001</v>
      </c>
      <c r="I8" s="7">
        <f t="shared" si="0"/>
        <v>4.0561622464898583E-2</v>
      </c>
    </row>
    <row r="9" spans="1:9" x14ac:dyDescent="0.2">
      <c r="A9" s="4">
        <v>1</v>
      </c>
      <c r="B9" s="11">
        <v>5.7741870000000004</v>
      </c>
      <c r="C9" s="11">
        <v>5.8327020000000003</v>
      </c>
      <c r="D9" s="7">
        <f t="shared" si="1"/>
        <v>1.0032228630915796E-2</v>
      </c>
      <c r="F9" s="4">
        <v>1</v>
      </c>
      <c r="G9" s="11">
        <v>0.61799999999999999</v>
      </c>
      <c r="H9" s="11">
        <v>0.64</v>
      </c>
      <c r="I9" s="7">
        <f t="shared" si="0"/>
        <v>3.4375000000000044E-2</v>
      </c>
    </row>
    <row r="10" spans="1:9" x14ac:dyDescent="0.2">
      <c r="A10" s="4">
        <v>1</v>
      </c>
      <c r="B10" s="11">
        <v>5.7826399999999998</v>
      </c>
      <c r="C10" s="11">
        <v>5.8328150000000001</v>
      </c>
      <c r="D10" s="7">
        <f t="shared" si="1"/>
        <v>8.6021929377153583E-3</v>
      </c>
      <c r="F10" s="4">
        <v>1</v>
      </c>
      <c r="G10" s="11">
        <v>0.61499999999999999</v>
      </c>
      <c r="H10" s="11">
        <v>0.64200000000000002</v>
      </c>
      <c r="I10" s="7">
        <f t="shared" si="0"/>
        <v>4.20560747663552E-2</v>
      </c>
    </row>
    <row r="11" spans="1:9" x14ac:dyDescent="0.2">
      <c r="A11" s="4">
        <v>1</v>
      </c>
      <c r="B11" s="11">
        <v>5.7886610000000003</v>
      </c>
      <c r="C11" s="11">
        <v>5.8164449999999999</v>
      </c>
      <c r="D11" s="7">
        <f t="shared" si="1"/>
        <v>4.776800949720883E-3</v>
      </c>
      <c r="F11" s="4">
        <v>1</v>
      </c>
      <c r="G11" s="11">
        <v>0.61599999999999999</v>
      </c>
      <c r="H11" s="11">
        <v>0.64100000000000001</v>
      </c>
      <c r="I11" s="7">
        <f t="shared" si="0"/>
        <v>3.9001560062402518E-2</v>
      </c>
    </row>
    <row r="12" spans="1:9" x14ac:dyDescent="0.2">
      <c r="A12" s="4">
        <v>1</v>
      </c>
      <c r="B12" s="11">
        <v>5.7895430000000001</v>
      </c>
      <c r="C12" s="11">
        <v>5.809793</v>
      </c>
      <c r="D12" s="7">
        <f t="shared" si="1"/>
        <v>3.4854942336155492E-3</v>
      </c>
      <c r="F12" s="4">
        <v>1</v>
      </c>
      <c r="G12" s="11">
        <v>0.61699999999999999</v>
      </c>
      <c r="H12" s="11">
        <v>0.64200000000000002</v>
      </c>
      <c r="I12" s="7">
        <f t="shared" si="0"/>
        <v>3.8940809968847412E-2</v>
      </c>
    </row>
    <row r="13" spans="1:9" x14ac:dyDescent="0.2">
      <c r="A13" s="4">
        <v>1</v>
      </c>
      <c r="B13" s="11">
        <v>5.7660410000000004</v>
      </c>
      <c r="C13" s="11">
        <v>5.8118280000000002</v>
      </c>
      <c r="D13" s="7">
        <f t="shared" si="1"/>
        <v>7.878244160012926E-3</v>
      </c>
      <c r="F13" s="4">
        <v>1</v>
      </c>
      <c r="G13" s="11">
        <v>0.61499999999999999</v>
      </c>
      <c r="H13" s="11">
        <v>0.64200000000000002</v>
      </c>
      <c r="I13" s="7">
        <f t="shared" si="0"/>
        <v>4.20560747663552E-2</v>
      </c>
    </row>
    <row r="14" spans="1:9" x14ac:dyDescent="0.2">
      <c r="A14" s="4">
        <v>1</v>
      </c>
      <c r="B14" s="11">
        <v>5.792859</v>
      </c>
      <c r="C14" s="11">
        <v>5.825774</v>
      </c>
      <c r="D14" s="7">
        <f t="shared" si="1"/>
        <v>5.6498930442546724E-3</v>
      </c>
      <c r="F14" s="4">
        <v>1</v>
      </c>
      <c r="G14" s="11">
        <v>0.61499999999999999</v>
      </c>
      <c r="H14" s="11">
        <v>0.64100000000000001</v>
      </c>
      <c r="I14" s="7">
        <f t="shared" si="0"/>
        <v>4.0561622464898583E-2</v>
      </c>
    </row>
    <row r="15" spans="1:9" x14ac:dyDescent="0.2">
      <c r="A15" s="4">
        <v>2</v>
      </c>
      <c r="B15" s="11">
        <v>5.4870939999999999</v>
      </c>
      <c r="C15" s="11">
        <v>5.523409</v>
      </c>
      <c r="D15" s="7">
        <f t="shared" si="1"/>
        <v>6.5747439669957553E-3</v>
      </c>
      <c r="F15" s="4">
        <v>1</v>
      </c>
      <c r="G15" s="11">
        <v>0.61699999999999999</v>
      </c>
      <c r="H15" s="11">
        <v>0.64</v>
      </c>
      <c r="I15" s="7">
        <f t="shared" si="0"/>
        <v>3.5937500000000067E-2</v>
      </c>
    </row>
    <row r="16" spans="1:9" x14ac:dyDescent="0.2">
      <c r="A16" s="4">
        <v>2</v>
      </c>
      <c r="B16" s="11">
        <v>5.5067909999999998</v>
      </c>
      <c r="C16" s="11">
        <v>5.5265219999999999</v>
      </c>
      <c r="D16" s="7">
        <f t="shared" si="1"/>
        <v>3.5702382076828743E-3</v>
      </c>
      <c r="F16" s="4">
        <v>1</v>
      </c>
      <c r="G16" s="11">
        <v>0.61599999999999999</v>
      </c>
      <c r="H16" s="11">
        <v>0.64400000000000002</v>
      </c>
      <c r="I16" s="7">
        <f t="shared" si="0"/>
        <v>4.3478260869565299E-2</v>
      </c>
    </row>
    <row r="17" spans="1:9" x14ac:dyDescent="0.2">
      <c r="A17" s="4">
        <v>2</v>
      </c>
      <c r="B17" s="11">
        <v>5.49343</v>
      </c>
      <c r="C17" s="11">
        <v>5.5439670000000003</v>
      </c>
      <c r="D17" s="7">
        <f t="shared" si="1"/>
        <v>9.1156747505892755E-3</v>
      </c>
      <c r="F17" s="4">
        <v>1</v>
      </c>
      <c r="G17" s="11">
        <v>0.61599999999999999</v>
      </c>
      <c r="H17" s="11">
        <v>0.64100000000000001</v>
      </c>
      <c r="I17" s="7">
        <f t="shared" si="0"/>
        <v>3.9001560062402518E-2</v>
      </c>
    </row>
    <row r="18" spans="1:9" x14ac:dyDescent="0.2">
      <c r="A18" s="4">
        <v>2</v>
      </c>
      <c r="B18" s="11">
        <v>5.5040930000000001</v>
      </c>
      <c r="C18" s="11">
        <v>5.5360060000000004</v>
      </c>
      <c r="D18" s="7">
        <f t="shared" si="1"/>
        <v>5.7646252551027954E-3</v>
      </c>
      <c r="F18" s="4">
        <v>1</v>
      </c>
      <c r="G18" s="11">
        <v>0.61499999999999999</v>
      </c>
      <c r="H18" s="11">
        <v>0.64100000000000001</v>
      </c>
      <c r="I18" s="7">
        <f t="shared" si="0"/>
        <v>4.0561622464898583E-2</v>
      </c>
    </row>
    <row r="19" spans="1:9" x14ac:dyDescent="0.2">
      <c r="A19" s="4">
        <v>2</v>
      </c>
      <c r="B19" s="11">
        <v>5.4859830000000001</v>
      </c>
      <c r="C19" s="11">
        <v>5.532254</v>
      </c>
      <c r="D19" s="7">
        <f t="shared" si="1"/>
        <v>8.3638603722822058E-3</v>
      </c>
      <c r="F19" s="4">
        <v>2</v>
      </c>
      <c r="G19" s="11">
        <v>0.58699999999999997</v>
      </c>
      <c r="H19" s="11">
        <v>0.61099999999999999</v>
      </c>
      <c r="I19" s="7">
        <f t="shared" si="0"/>
        <v>3.9279869067103124E-2</v>
      </c>
    </row>
    <row r="20" spans="1:9" x14ac:dyDescent="0.2">
      <c r="A20" s="4">
        <v>2</v>
      </c>
      <c r="B20" s="11">
        <v>5.4812010000000004</v>
      </c>
      <c r="C20" s="11">
        <v>5.5393520000000001</v>
      </c>
      <c r="D20" s="7">
        <f t="shared" si="1"/>
        <v>1.0497798298429006E-2</v>
      </c>
      <c r="F20" s="4">
        <v>2</v>
      </c>
      <c r="G20" s="11">
        <v>0.58499999999999996</v>
      </c>
      <c r="H20" s="11">
        <v>0.60899999999999999</v>
      </c>
      <c r="I20" s="7">
        <f t="shared" si="0"/>
        <v>3.9408866995073955E-2</v>
      </c>
    </row>
    <row r="21" spans="1:9" x14ac:dyDescent="0.2">
      <c r="A21" s="4">
        <v>2</v>
      </c>
      <c r="B21" s="11">
        <v>5.4930669999999999</v>
      </c>
      <c r="C21" s="11">
        <v>5.5183220000000004</v>
      </c>
      <c r="D21" s="7">
        <f t="shared" si="1"/>
        <v>4.5765723710941009E-3</v>
      </c>
      <c r="F21" s="4">
        <v>2</v>
      </c>
      <c r="G21" s="11">
        <v>0.58399999999999996</v>
      </c>
      <c r="H21" s="11">
        <v>0.60899999999999999</v>
      </c>
      <c r="I21" s="7">
        <f t="shared" si="0"/>
        <v>4.1050903119868698E-2</v>
      </c>
    </row>
    <row r="22" spans="1:9" x14ac:dyDescent="0.2">
      <c r="A22" s="4">
        <v>2</v>
      </c>
      <c r="B22" s="11">
        <v>5.4964519999999997</v>
      </c>
      <c r="C22" s="11">
        <v>5.5229689999999998</v>
      </c>
      <c r="D22" s="7">
        <f t="shared" si="1"/>
        <v>4.8012219514540488E-3</v>
      </c>
      <c r="F22" s="4">
        <v>2</v>
      </c>
      <c r="G22" s="11">
        <v>0.58499999999999996</v>
      </c>
      <c r="H22" s="11">
        <v>0.61199999999999999</v>
      </c>
      <c r="I22" s="7">
        <f t="shared" si="0"/>
        <v>4.4117647058823595E-2</v>
      </c>
    </row>
    <row r="23" spans="1:9" x14ac:dyDescent="0.2">
      <c r="A23" s="4">
        <v>2</v>
      </c>
      <c r="B23" s="11">
        <v>5.5025040000000001</v>
      </c>
      <c r="C23" s="11">
        <v>5.5310300000000003</v>
      </c>
      <c r="D23" s="7">
        <f t="shared" si="1"/>
        <v>5.1574480702509806E-3</v>
      </c>
      <c r="F23" s="4">
        <v>2</v>
      </c>
      <c r="G23" s="11">
        <v>0.58399999999999996</v>
      </c>
      <c r="H23" s="11">
        <v>0.61499999999999999</v>
      </c>
      <c r="I23" s="7">
        <f t="shared" si="0"/>
        <v>5.0406504065040658E-2</v>
      </c>
    </row>
    <row r="24" spans="1:9" x14ac:dyDescent="0.2">
      <c r="A24" s="4">
        <v>2</v>
      </c>
      <c r="B24" s="11">
        <v>5.4844169999999997</v>
      </c>
      <c r="C24" s="11">
        <v>5.5360120000000004</v>
      </c>
      <c r="D24" s="7">
        <f t="shared" si="1"/>
        <v>9.3198858672995932E-3</v>
      </c>
      <c r="F24" s="4">
        <v>2</v>
      </c>
      <c r="G24" s="11">
        <v>0.58399999999999996</v>
      </c>
      <c r="H24" s="11">
        <v>0.60799999999999998</v>
      </c>
      <c r="I24" s="7">
        <f t="shared" si="0"/>
        <v>3.9473684210526327E-2</v>
      </c>
    </row>
    <row r="25" spans="1:9" x14ac:dyDescent="0.2">
      <c r="A25" s="4">
        <v>2</v>
      </c>
      <c r="B25" s="11">
        <v>5.5055459999999998</v>
      </c>
      <c r="C25" s="11">
        <v>5.5320179999999999</v>
      </c>
      <c r="D25" s="7">
        <f t="shared" si="1"/>
        <v>4.7852338875252753E-3</v>
      </c>
      <c r="F25" s="4">
        <v>2</v>
      </c>
      <c r="G25" s="11">
        <v>0.58399999999999996</v>
      </c>
      <c r="H25" s="11">
        <v>0.61</v>
      </c>
      <c r="I25" s="7">
        <f t="shared" si="0"/>
        <v>4.2622950819672156E-2</v>
      </c>
    </row>
    <row r="26" spans="1:9" x14ac:dyDescent="0.2">
      <c r="A26" s="4">
        <v>2</v>
      </c>
      <c r="B26" s="11">
        <v>5.4973780000000003</v>
      </c>
      <c r="C26" s="11">
        <v>5.5314810000000003</v>
      </c>
      <c r="D26" s="7">
        <f t="shared" si="1"/>
        <v>6.1652566464568404E-3</v>
      </c>
      <c r="F26" s="4">
        <v>2</v>
      </c>
      <c r="G26" s="11">
        <v>0.58399999999999996</v>
      </c>
      <c r="H26" s="11">
        <v>0.60799999999999998</v>
      </c>
      <c r="I26" s="7">
        <f t="shared" si="0"/>
        <v>3.9473684210526327E-2</v>
      </c>
    </row>
    <row r="27" spans="1:9" x14ac:dyDescent="0.2">
      <c r="A27" s="4">
        <v>3</v>
      </c>
      <c r="B27" s="11">
        <v>5.8562940000000001</v>
      </c>
      <c r="C27" s="11">
        <v>5.9286479999999999</v>
      </c>
      <c r="D27" s="7">
        <f t="shared" si="1"/>
        <v>1.2204131532180695E-2</v>
      </c>
      <c r="F27" s="4">
        <v>2</v>
      </c>
      <c r="G27" s="11">
        <v>0.58399999999999996</v>
      </c>
      <c r="H27" s="11">
        <v>0.60899999999999999</v>
      </c>
      <c r="I27" s="7">
        <f t="shared" si="0"/>
        <v>4.1050903119868698E-2</v>
      </c>
    </row>
    <row r="28" spans="1:9" x14ac:dyDescent="0.2">
      <c r="A28" s="4">
        <v>3</v>
      </c>
      <c r="B28" s="11">
        <v>5.8743650000000001</v>
      </c>
      <c r="C28" s="11">
        <v>5.8908269999999998</v>
      </c>
      <c r="D28" s="7">
        <f t="shared" si="1"/>
        <v>2.7945142507155296E-3</v>
      </c>
      <c r="F28" s="4">
        <v>2</v>
      </c>
      <c r="G28" s="11">
        <v>0.58299999999999996</v>
      </c>
      <c r="H28" s="11">
        <v>0.60799999999999998</v>
      </c>
      <c r="I28" s="7">
        <f t="shared" si="0"/>
        <v>4.1118421052631637E-2</v>
      </c>
    </row>
    <row r="29" spans="1:9" x14ac:dyDescent="0.2">
      <c r="A29" s="4">
        <v>3</v>
      </c>
      <c r="B29" s="11">
        <v>5.8635510000000002</v>
      </c>
      <c r="C29" s="11">
        <v>5.888782</v>
      </c>
      <c r="D29" s="7">
        <f t="shared" si="1"/>
        <v>4.2845872032620802E-3</v>
      </c>
      <c r="F29" s="4">
        <v>2</v>
      </c>
      <c r="G29" s="11">
        <v>0.58399999999999996</v>
      </c>
      <c r="H29" s="11">
        <v>0.60899999999999999</v>
      </c>
      <c r="I29" s="7">
        <f t="shared" si="0"/>
        <v>4.1050903119868698E-2</v>
      </c>
    </row>
    <row r="30" spans="1:9" x14ac:dyDescent="0.2">
      <c r="A30" s="4">
        <v>3</v>
      </c>
      <c r="B30" s="11">
        <v>5.8535529999999998</v>
      </c>
      <c r="C30" s="11">
        <v>5.8896119999999996</v>
      </c>
      <c r="D30" s="7">
        <f t="shared" si="1"/>
        <v>6.122474621418128E-3</v>
      </c>
      <c r="F30" s="4">
        <v>2</v>
      </c>
      <c r="G30" s="11">
        <v>0.58399999999999996</v>
      </c>
      <c r="H30" s="11">
        <v>0.60799999999999998</v>
      </c>
      <c r="I30" s="7">
        <f t="shared" si="0"/>
        <v>3.9473684210526327E-2</v>
      </c>
    </row>
    <row r="31" spans="1:9" x14ac:dyDescent="0.2">
      <c r="A31" s="4">
        <v>3</v>
      </c>
      <c r="B31" s="11">
        <v>5.8772339999999996</v>
      </c>
      <c r="C31" s="11">
        <v>5.8878620000000002</v>
      </c>
      <c r="D31" s="7">
        <f t="shared" si="1"/>
        <v>1.8050694802290712E-3</v>
      </c>
      <c r="F31" s="4">
        <v>2</v>
      </c>
      <c r="G31" s="11">
        <v>0.58399999999999996</v>
      </c>
      <c r="H31" s="11">
        <v>0.61099999999999999</v>
      </c>
      <c r="I31" s="7">
        <f t="shared" si="0"/>
        <v>4.4189852700491028E-2</v>
      </c>
    </row>
    <row r="32" spans="1:9" x14ac:dyDescent="0.2">
      <c r="A32" s="4">
        <v>3</v>
      </c>
      <c r="B32" s="11">
        <v>5.8759870000000003</v>
      </c>
      <c r="C32" s="11">
        <v>5.8862540000000001</v>
      </c>
      <c r="D32" s="7">
        <f t="shared" si="1"/>
        <v>1.7442332593869958E-3</v>
      </c>
      <c r="F32" s="4">
        <v>2</v>
      </c>
      <c r="G32" s="11">
        <v>0.58299999999999996</v>
      </c>
      <c r="H32" s="11">
        <v>0.60799999999999998</v>
      </c>
      <c r="I32" s="7">
        <f t="shared" si="0"/>
        <v>4.1118421052631637E-2</v>
      </c>
    </row>
    <row r="33" spans="1:9" x14ac:dyDescent="0.2">
      <c r="A33" s="4">
        <v>3</v>
      </c>
      <c r="B33" s="11">
        <v>5.8452349999999997</v>
      </c>
      <c r="C33" s="11">
        <v>5.8847300000000002</v>
      </c>
      <c r="D33" s="7">
        <f t="shared" si="1"/>
        <v>6.7114379079414865E-3</v>
      </c>
      <c r="F33" s="4">
        <v>2</v>
      </c>
      <c r="G33" s="11">
        <v>0.58399999999999996</v>
      </c>
      <c r="H33" s="11">
        <v>0.60799999999999998</v>
      </c>
      <c r="I33" s="7">
        <f t="shared" si="0"/>
        <v>3.9473684210526327E-2</v>
      </c>
    </row>
    <row r="34" spans="1:9" x14ac:dyDescent="0.2">
      <c r="A34" s="4">
        <v>3</v>
      </c>
      <c r="B34" s="11">
        <v>5.8716470000000003</v>
      </c>
      <c r="C34" s="11">
        <v>5.9006540000000003</v>
      </c>
      <c r="D34" s="7">
        <f t="shared" si="1"/>
        <v>4.9158957634187761E-3</v>
      </c>
      <c r="F34" s="4">
        <v>2</v>
      </c>
      <c r="G34" s="11">
        <v>0.58399999999999996</v>
      </c>
      <c r="H34" s="11">
        <v>0.60799999999999998</v>
      </c>
      <c r="I34" s="7">
        <f t="shared" si="0"/>
        <v>3.9473684210526327E-2</v>
      </c>
    </row>
    <row r="35" spans="1:9" x14ac:dyDescent="0.2">
      <c r="A35" s="4">
        <v>3</v>
      </c>
      <c r="B35" s="11">
        <v>5.8603050000000003</v>
      </c>
      <c r="C35" s="11">
        <v>5.8875669999999998</v>
      </c>
      <c r="D35" s="7">
        <f t="shared" si="1"/>
        <v>4.630435628163454E-3</v>
      </c>
      <c r="F35" s="4">
        <v>3</v>
      </c>
      <c r="G35" s="11">
        <v>0.628</v>
      </c>
      <c r="H35" s="11">
        <v>0.65800000000000003</v>
      </c>
      <c r="I35" s="7">
        <f t="shared" si="0"/>
        <v>4.5592705167173286E-2</v>
      </c>
    </row>
    <row r="36" spans="1:9" x14ac:dyDescent="0.2">
      <c r="A36" s="4">
        <v>3</v>
      </c>
      <c r="B36" s="11">
        <v>5.8671540000000002</v>
      </c>
      <c r="C36" s="11">
        <v>5.8954339999999998</v>
      </c>
      <c r="D36" s="7">
        <f t="shared" si="1"/>
        <v>4.7969326770513909E-3</v>
      </c>
      <c r="F36" s="4">
        <v>3</v>
      </c>
      <c r="G36" s="11">
        <v>0.627</v>
      </c>
      <c r="H36" s="11">
        <v>0.65700000000000003</v>
      </c>
      <c r="I36" s="7">
        <f t="shared" si="0"/>
        <v>4.5662100456621002E-2</v>
      </c>
    </row>
    <row r="37" spans="1:9" x14ac:dyDescent="0.2">
      <c r="A37" s="4">
        <v>3</v>
      </c>
      <c r="B37" s="11">
        <v>5.8715830000000002</v>
      </c>
      <c r="C37" s="11">
        <v>5.8963749999999999</v>
      </c>
      <c r="D37" s="7">
        <f t="shared" si="1"/>
        <v>4.2046172436454032E-3</v>
      </c>
      <c r="F37" s="4">
        <v>3</v>
      </c>
      <c r="G37" s="11">
        <v>0.628</v>
      </c>
      <c r="H37" s="11">
        <v>0.65500000000000003</v>
      </c>
      <c r="I37" s="7">
        <f t="shared" si="0"/>
        <v>4.1221374045801507E-2</v>
      </c>
    </row>
    <row r="38" spans="1:9" x14ac:dyDescent="0.2">
      <c r="A38" s="4">
        <v>3</v>
      </c>
      <c r="B38" s="11">
        <v>5.8759249999999996</v>
      </c>
      <c r="C38" s="11">
        <v>5.9111380000000002</v>
      </c>
      <c r="D38" s="7">
        <f t="shared" si="1"/>
        <v>5.9570593682638506E-3</v>
      </c>
      <c r="F38" s="4">
        <v>3</v>
      </c>
      <c r="G38" s="11">
        <v>0.627</v>
      </c>
      <c r="H38" s="11">
        <v>0.65400000000000003</v>
      </c>
      <c r="I38" s="7">
        <f t="shared" si="0"/>
        <v>4.1284403669724856E-2</v>
      </c>
    </row>
    <row r="39" spans="1:9" x14ac:dyDescent="0.2">
      <c r="A39" s="4">
        <v>4</v>
      </c>
      <c r="B39" s="11">
        <v>5.7616430000000003</v>
      </c>
      <c r="C39" s="11">
        <v>5.8230909999999998</v>
      </c>
      <c r="D39" s="7">
        <f t="shared" si="1"/>
        <v>1.0552471187553092E-2</v>
      </c>
      <c r="F39" s="4">
        <v>3</v>
      </c>
      <c r="G39" s="11">
        <v>0.626</v>
      </c>
      <c r="H39" s="11">
        <v>0.65300000000000002</v>
      </c>
      <c r="I39" s="7">
        <f t="shared" si="0"/>
        <v>4.1347626339969357E-2</v>
      </c>
    </row>
    <row r="40" spans="1:9" x14ac:dyDescent="0.2">
      <c r="A40" s="4">
        <v>4</v>
      </c>
      <c r="B40" s="11">
        <v>5.7833139999999998</v>
      </c>
      <c r="C40" s="11">
        <v>5.800891</v>
      </c>
      <c r="D40" s="7">
        <f t="shared" si="1"/>
        <v>3.0300517627378509E-3</v>
      </c>
      <c r="F40" s="4">
        <v>3</v>
      </c>
      <c r="G40" s="11">
        <v>0.626</v>
      </c>
      <c r="H40" s="11">
        <v>0.65200000000000002</v>
      </c>
      <c r="I40" s="7">
        <f t="shared" si="0"/>
        <v>3.9877300613496924E-2</v>
      </c>
    </row>
    <row r="41" spans="1:9" x14ac:dyDescent="0.2">
      <c r="A41" s="4">
        <v>4</v>
      </c>
      <c r="B41" s="11">
        <v>5.7755219999999996</v>
      </c>
      <c r="C41" s="11">
        <v>5.8137569999999998</v>
      </c>
      <c r="D41" s="7">
        <f t="shared" si="1"/>
        <v>6.5766422642019595E-3</v>
      </c>
      <c r="F41" s="4">
        <v>3</v>
      </c>
      <c r="G41" s="11">
        <v>0.627</v>
      </c>
      <c r="H41" s="11">
        <v>0.65400000000000003</v>
      </c>
      <c r="I41" s="7">
        <f t="shared" si="0"/>
        <v>4.1284403669724856E-2</v>
      </c>
    </row>
    <row r="42" spans="1:9" x14ac:dyDescent="0.2">
      <c r="A42" s="4">
        <v>4</v>
      </c>
      <c r="B42" s="11">
        <v>5.783023</v>
      </c>
      <c r="C42" s="11">
        <v>5.8075669999999997</v>
      </c>
      <c r="D42" s="7">
        <f t="shared" si="1"/>
        <v>4.2262103906850479E-3</v>
      </c>
      <c r="F42" s="4">
        <v>3</v>
      </c>
      <c r="G42" s="11">
        <v>0.625</v>
      </c>
      <c r="H42" s="11">
        <v>0.65300000000000002</v>
      </c>
      <c r="I42" s="7">
        <f t="shared" si="0"/>
        <v>4.2879019908116378E-2</v>
      </c>
    </row>
    <row r="43" spans="1:9" x14ac:dyDescent="0.2">
      <c r="A43" s="4">
        <v>4</v>
      </c>
      <c r="B43" s="11">
        <v>5.7762529999999996</v>
      </c>
      <c r="C43" s="11">
        <v>5.8091179999999998</v>
      </c>
      <c r="D43" s="7">
        <f t="shared" si="1"/>
        <v>5.6574853531982106E-3</v>
      </c>
      <c r="F43" s="4">
        <v>3</v>
      </c>
      <c r="G43" s="11">
        <v>0.625</v>
      </c>
      <c r="H43" s="11">
        <v>0.65300000000000002</v>
      </c>
      <c r="I43" s="7">
        <f t="shared" si="0"/>
        <v>4.2879019908116378E-2</v>
      </c>
    </row>
    <row r="44" spans="1:9" x14ac:dyDescent="0.2">
      <c r="A44" s="4">
        <v>4</v>
      </c>
      <c r="B44" s="11">
        <v>5.7860209999999999</v>
      </c>
      <c r="C44" s="11">
        <v>5.8301850000000002</v>
      </c>
      <c r="D44" s="7">
        <f t="shared" si="1"/>
        <v>7.575059796558814E-3</v>
      </c>
      <c r="F44" s="4">
        <v>3</v>
      </c>
      <c r="G44" s="11">
        <v>0.627</v>
      </c>
      <c r="H44" s="11">
        <v>0.65300000000000002</v>
      </c>
      <c r="I44" s="7">
        <f t="shared" si="0"/>
        <v>3.9816232771822446E-2</v>
      </c>
    </row>
    <row r="45" spans="1:9" x14ac:dyDescent="0.2">
      <c r="A45" s="4">
        <v>4</v>
      </c>
      <c r="B45" s="11">
        <v>5.7901720000000001</v>
      </c>
      <c r="C45" s="11">
        <v>5.8011889999999999</v>
      </c>
      <c r="D45" s="7">
        <f t="shared" si="1"/>
        <v>1.8990934444645946E-3</v>
      </c>
      <c r="F45" s="4">
        <v>3</v>
      </c>
      <c r="G45" s="11">
        <v>0.63</v>
      </c>
      <c r="H45" s="11">
        <v>0.65400000000000003</v>
      </c>
      <c r="I45" s="7">
        <f t="shared" si="0"/>
        <v>3.669724770642202E-2</v>
      </c>
    </row>
    <row r="46" spans="1:9" x14ac:dyDescent="0.2">
      <c r="A46" s="4">
        <v>4</v>
      </c>
      <c r="B46" s="11">
        <v>5.8099740000000004</v>
      </c>
      <c r="C46" s="11">
        <v>5.8103170000000004</v>
      </c>
      <c r="D46" s="7">
        <f t="shared" si="1"/>
        <v>5.903292367692714E-5</v>
      </c>
      <c r="F46" s="4">
        <v>3</v>
      </c>
      <c r="G46" s="11">
        <v>0.626</v>
      </c>
      <c r="H46" s="11">
        <v>0.65300000000000002</v>
      </c>
      <c r="I46" s="7">
        <f t="shared" si="0"/>
        <v>4.1347626339969357E-2</v>
      </c>
    </row>
    <row r="47" spans="1:9" x14ac:dyDescent="0.2">
      <c r="A47" s="4">
        <v>4</v>
      </c>
      <c r="B47" s="11">
        <v>5.757002</v>
      </c>
      <c r="C47" s="11">
        <v>5.8106400000000002</v>
      </c>
      <c r="D47" s="7">
        <f t="shared" si="1"/>
        <v>9.2309969297702521E-3</v>
      </c>
      <c r="F47" s="4">
        <v>3</v>
      </c>
      <c r="G47" s="11">
        <v>0.627</v>
      </c>
      <c r="H47" s="11">
        <v>0.65400000000000003</v>
      </c>
      <c r="I47" s="7">
        <f t="shared" si="0"/>
        <v>4.1284403669724856E-2</v>
      </c>
    </row>
    <row r="48" spans="1:9" x14ac:dyDescent="0.2">
      <c r="A48" s="4">
        <v>4</v>
      </c>
      <c r="B48" s="11">
        <v>5.7789609999999998</v>
      </c>
      <c r="C48" s="11">
        <v>5.7854660000000004</v>
      </c>
      <c r="D48" s="7">
        <f t="shared" si="1"/>
        <v>1.1243692383640091E-3</v>
      </c>
      <c r="F48" s="4">
        <v>3</v>
      </c>
      <c r="G48" s="11">
        <v>0.625</v>
      </c>
      <c r="H48" s="11">
        <v>0.65400000000000003</v>
      </c>
      <c r="I48" s="7">
        <f t="shared" si="0"/>
        <v>4.4342507645259932E-2</v>
      </c>
    </row>
    <row r="49" spans="1:9" x14ac:dyDescent="0.2">
      <c r="A49" s="4">
        <v>4</v>
      </c>
      <c r="B49" s="11">
        <v>5.7881369999999999</v>
      </c>
      <c r="C49" s="11">
        <v>5.8094780000000004</v>
      </c>
      <c r="D49" s="7">
        <f t="shared" si="1"/>
        <v>3.6734797859636625E-3</v>
      </c>
      <c r="F49" s="4">
        <v>3</v>
      </c>
      <c r="G49" s="11">
        <v>0.628</v>
      </c>
      <c r="H49" s="11">
        <v>0.65300000000000002</v>
      </c>
      <c r="I49" s="7">
        <f t="shared" si="0"/>
        <v>3.8284839203675425E-2</v>
      </c>
    </row>
    <row r="50" spans="1:9" x14ac:dyDescent="0.2">
      <c r="A50" s="4">
        <v>4</v>
      </c>
      <c r="B50" s="11">
        <v>5.8227330000000004</v>
      </c>
      <c r="C50" s="11">
        <v>5.800071</v>
      </c>
      <c r="D50" s="7">
        <f t="shared" si="1"/>
        <v>-3.9071935498722343E-3</v>
      </c>
      <c r="F50" s="4">
        <v>3</v>
      </c>
      <c r="G50" s="11">
        <v>0.63</v>
      </c>
      <c r="H50" s="11">
        <v>0.65500000000000003</v>
      </c>
      <c r="I50" s="7">
        <f t="shared" si="0"/>
        <v>3.8167938931297773E-2</v>
      </c>
    </row>
    <row r="51" spans="1:9" x14ac:dyDescent="0.2">
      <c r="F51" s="4">
        <v>4</v>
      </c>
      <c r="G51" s="11">
        <v>0.61699999999999999</v>
      </c>
      <c r="H51" s="11">
        <v>0.64500000000000002</v>
      </c>
      <c r="I51" s="7">
        <f t="shared" si="0"/>
        <v>4.3410852713178349E-2</v>
      </c>
    </row>
    <row r="52" spans="1:9" x14ac:dyDescent="0.2">
      <c r="F52" s="4">
        <v>4</v>
      </c>
      <c r="G52" s="11">
        <v>0.61599999999999999</v>
      </c>
      <c r="H52" s="11">
        <v>0.64200000000000002</v>
      </c>
      <c r="I52" s="7">
        <f t="shared" si="0"/>
        <v>4.0498442367601251E-2</v>
      </c>
    </row>
    <row r="53" spans="1:9" x14ac:dyDescent="0.2">
      <c r="F53" s="4">
        <v>4</v>
      </c>
      <c r="G53" s="11">
        <v>0.61699999999999999</v>
      </c>
      <c r="H53" s="11">
        <v>0.64400000000000002</v>
      </c>
      <c r="I53" s="7">
        <f t="shared" si="0"/>
        <v>4.1925465838509313E-2</v>
      </c>
    </row>
    <row r="54" spans="1:9" x14ac:dyDescent="0.2">
      <c r="F54" s="4">
        <v>4</v>
      </c>
      <c r="G54" s="11">
        <v>0.61599999999999999</v>
      </c>
      <c r="H54" s="11">
        <v>0.64400000000000002</v>
      </c>
      <c r="I54" s="7">
        <f t="shared" si="0"/>
        <v>4.3478260869565299E-2</v>
      </c>
    </row>
    <row r="55" spans="1:9" x14ac:dyDescent="0.2">
      <c r="F55" s="4">
        <v>4</v>
      </c>
      <c r="G55" s="11">
        <v>0.61599999999999999</v>
      </c>
      <c r="H55" s="11">
        <v>0.64</v>
      </c>
      <c r="I55" s="7">
        <f t="shared" si="0"/>
        <v>3.7499999999999978E-2</v>
      </c>
    </row>
    <row r="56" spans="1:9" x14ac:dyDescent="0.2">
      <c r="F56" s="4">
        <v>4</v>
      </c>
      <c r="G56" s="11">
        <v>0.61599999999999999</v>
      </c>
      <c r="H56" s="11">
        <v>0.64200000000000002</v>
      </c>
      <c r="I56" s="7">
        <f t="shared" si="0"/>
        <v>4.0498442367601251E-2</v>
      </c>
    </row>
    <row r="57" spans="1:9" x14ac:dyDescent="0.2">
      <c r="F57" s="4">
        <v>4</v>
      </c>
      <c r="G57" s="11">
        <v>0.61499999999999999</v>
      </c>
      <c r="H57" s="11">
        <v>0.64300000000000002</v>
      </c>
      <c r="I57" s="7">
        <f t="shared" si="0"/>
        <v>4.3545878693623696E-2</v>
      </c>
    </row>
    <row r="58" spans="1:9" x14ac:dyDescent="0.2">
      <c r="F58" s="4">
        <v>4</v>
      </c>
      <c r="G58" s="11">
        <v>0.61499999999999999</v>
      </c>
      <c r="H58" s="11">
        <v>0.64200000000000002</v>
      </c>
      <c r="I58" s="7">
        <f t="shared" si="0"/>
        <v>4.20560747663552E-2</v>
      </c>
    </row>
    <row r="59" spans="1:9" x14ac:dyDescent="0.2">
      <c r="F59" s="4">
        <v>4</v>
      </c>
      <c r="G59" s="11">
        <v>0.61499999999999999</v>
      </c>
      <c r="H59" s="11">
        <v>0.64100000000000001</v>
      </c>
      <c r="I59" s="7">
        <f t="shared" si="0"/>
        <v>4.0561622464898583E-2</v>
      </c>
    </row>
    <row r="60" spans="1:9" x14ac:dyDescent="0.2">
      <c r="F60" s="4">
        <v>4</v>
      </c>
      <c r="G60" s="11">
        <v>0.61599999999999999</v>
      </c>
      <c r="H60" s="11">
        <v>0.64300000000000002</v>
      </c>
      <c r="I60" s="7">
        <f t="shared" si="0"/>
        <v>4.1990668740280013E-2</v>
      </c>
    </row>
    <row r="61" spans="1:9" x14ac:dyDescent="0.2">
      <c r="F61" s="4">
        <v>4</v>
      </c>
      <c r="G61" s="11">
        <v>0.61499999999999999</v>
      </c>
      <c r="H61" s="11">
        <v>0.64200000000000002</v>
      </c>
      <c r="I61" s="7">
        <f t="shared" si="0"/>
        <v>4.20560747663552E-2</v>
      </c>
    </row>
    <row r="62" spans="1:9" x14ac:dyDescent="0.2">
      <c r="F62" s="4">
        <v>4</v>
      </c>
      <c r="G62" s="11">
        <v>0.61499999999999999</v>
      </c>
      <c r="H62" s="11">
        <v>0.64200000000000002</v>
      </c>
      <c r="I62" s="7">
        <f t="shared" si="0"/>
        <v>4.20560747663552E-2</v>
      </c>
    </row>
    <row r="63" spans="1:9" x14ac:dyDescent="0.2">
      <c r="F63" s="4">
        <v>4</v>
      </c>
      <c r="G63" s="11">
        <v>0.61799999999999999</v>
      </c>
      <c r="H63" s="11">
        <v>0.64100000000000001</v>
      </c>
      <c r="I63" s="7">
        <f t="shared" si="0"/>
        <v>3.5881435257410277E-2</v>
      </c>
    </row>
    <row r="64" spans="1:9" x14ac:dyDescent="0.2">
      <c r="F64" s="4">
        <v>4</v>
      </c>
      <c r="G64" s="11">
        <v>0.61499999999999999</v>
      </c>
      <c r="H64" s="11">
        <v>0.64200000000000002</v>
      </c>
      <c r="I64" s="7">
        <f t="shared" si="0"/>
        <v>4.20560747663552E-2</v>
      </c>
    </row>
    <row r="65" spans="1:10" x14ac:dyDescent="0.2">
      <c r="F65" s="4">
        <v>4</v>
      </c>
      <c r="G65" s="11">
        <v>0.621</v>
      </c>
      <c r="H65" s="11">
        <v>0.64400000000000002</v>
      </c>
      <c r="I65" s="7">
        <f t="shared" si="0"/>
        <v>3.5714285714285698E-2</v>
      </c>
    </row>
    <row r="66" spans="1:10" x14ac:dyDescent="0.2">
      <c r="F66" s="4">
        <v>4</v>
      </c>
      <c r="G66" s="11">
        <v>0.622</v>
      </c>
      <c r="H66" s="11">
        <v>0.64200000000000002</v>
      </c>
      <c r="I66" s="7">
        <f t="shared" si="0"/>
        <v>3.1152647975077885E-2</v>
      </c>
    </row>
    <row r="67" spans="1:10" x14ac:dyDescent="0.2">
      <c r="A67" s="12" t="s">
        <v>12</v>
      </c>
      <c r="B67" s="12"/>
      <c r="C67" s="12"/>
      <c r="D67" s="12"/>
      <c r="E67" s="13"/>
      <c r="F67" s="12" t="s">
        <v>12</v>
      </c>
      <c r="G67" s="12"/>
      <c r="H67" s="12"/>
      <c r="I67" s="12"/>
      <c r="J67" s="13"/>
    </row>
    <row r="68" spans="1:10" x14ac:dyDescent="0.2">
      <c r="A68" s="3" t="s">
        <v>8</v>
      </c>
      <c r="B68" s="1">
        <f>MIN(B$3:B$50)</f>
        <v>5.4812010000000004</v>
      </c>
      <c r="C68" s="1">
        <f t="shared" ref="C68:D68" si="2">MIN(C$3:C$50)</f>
        <v>5.5183220000000004</v>
      </c>
      <c r="D68" s="2">
        <f t="shared" si="2"/>
        <v>-3.9071935498722343E-3</v>
      </c>
      <c r="F68" s="3" t="s">
        <v>8</v>
      </c>
      <c r="G68" s="1">
        <f>MIN(G$3:G$66)</f>
        <v>0.58299999999999996</v>
      </c>
      <c r="H68" s="1">
        <f t="shared" ref="H68:I68" si="3">MIN(H$3:H$66)</f>
        <v>0.60799999999999998</v>
      </c>
      <c r="I68" s="2">
        <f t="shared" si="3"/>
        <v>3.1152647975077885E-2</v>
      </c>
    </row>
    <row r="69" spans="1:10" x14ac:dyDescent="0.2">
      <c r="A69" s="3" t="s">
        <v>9</v>
      </c>
      <c r="B69" s="1">
        <f>MAX(B$3:B$50)</f>
        <v>5.8772339999999996</v>
      </c>
      <c r="C69" s="1">
        <f t="shared" ref="C69:D69" si="4">MAX(C$3:C$50)</f>
        <v>5.9286479999999999</v>
      </c>
      <c r="D69" s="2">
        <f t="shared" si="4"/>
        <v>1.5731864114290839E-2</v>
      </c>
      <c r="F69" s="3" t="s">
        <v>9</v>
      </c>
      <c r="G69" s="1">
        <f>MAX(G$3:G$66)</f>
        <v>0.63</v>
      </c>
      <c r="H69" s="1">
        <f t="shared" ref="H69:I69" si="5">MAX(H$3:H$66)</f>
        <v>0.65800000000000003</v>
      </c>
      <c r="I69" s="2">
        <f t="shared" si="5"/>
        <v>5.0406504065040658E-2</v>
      </c>
    </row>
    <row r="70" spans="1:10" x14ac:dyDescent="0.2">
      <c r="A70" s="3" t="s">
        <v>4</v>
      </c>
      <c r="B70" s="1">
        <f>AVERAGE(B$3:B$50)</f>
        <v>5.7316790416666672</v>
      </c>
      <c r="C70" s="1">
        <f t="shared" ref="C70:D70" si="6">AVERAGE(C$3:C$50)</f>
        <v>5.7642823125000007</v>
      </c>
      <c r="D70" s="16">
        <f t="shared" si="6"/>
        <v>5.6636257574608122E-3</v>
      </c>
      <c r="E70" s="2">
        <f>1-B70/C70</f>
        <v>5.6560850190547907E-3</v>
      </c>
      <c r="F70" s="3" t="s">
        <v>4</v>
      </c>
      <c r="G70" s="1">
        <f>AVERAGE(G$3:G$66)</f>
        <v>0.61110937500000018</v>
      </c>
      <c r="H70" s="1">
        <f t="shared" ref="H70:I70" si="7">AVERAGE(H$3:H$66)</f>
        <v>0.63687500000000019</v>
      </c>
      <c r="I70" s="16">
        <f t="shared" si="7"/>
        <v>4.0460509992000931E-2</v>
      </c>
      <c r="J70" s="2">
        <f>1-$G$70/$H$70</f>
        <v>4.0456329735034324E-2</v>
      </c>
    </row>
    <row r="71" spans="1:10" x14ac:dyDescent="0.2">
      <c r="A71" s="3" t="s">
        <v>5</v>
      </c>
      <c r="B71" s="1">
        <f>MEDIAN(B$3:B$50)</f>
        <v>5.7831685000000004</v>
      </c>
      <c r="C71" s="1">
        <f t="shared" ref="C71:D71" si="8">MEDIAN(C$3:C$50)</f>
        <v>5.8112340000000007</v>
      </c>
      <c r="D71" s="16">
        <f t="shared" si="8"/>
        <v>5.1792127630984064E-3</v>
      </c>
      <c r="E71" s="2">
        <f>1-B71/C71</f>
        <v>4.8295250199872353E-3</v>
      </c>
      <c r="F71" s="3" t="s">
        <v>5</v>
      </c>
      <c r="G71" s="1">
        <f>MEDIAN(G$3:G$66)</f>
        <v>0.61599999999999999</v>
      </c>
      <c r="H71" s="1">
        <f t="shared" ref="H71:I71" si="9">MEDIAN(H$3:H$66)</f>
        <v>0.64200000000000002</v>
      </c>
      <c r="I71" s="16">
        <f t="shared" si="9"/>
        <v>4.0806262792383641E-2</v>
      </c>
      <c r="J71" s="2">
        <f>1-$G$71/$H$71</f>
        <v>4.0498442367601251E-2</v>
      </c>
    </row>
    <row r="72" spans="1:10" x14ac:dyDescent="0.2">
      <c r="A72" s="3" t="s">
        <v>6</v>
      </c>
      <c r="B72" s="1">
        <f>STDEV(B$3:B$50)</f>
        <v>0.14288055122596824</v>
      </c>
      <c r="C72" s="1">
        <f t="shared" ref="C72:D72" si="10">STDEV(C$3:C$50)</f>
        <v>0.14062990082257876</v>
      </c>
      <c r="D72" s="1">
        <f t="shared" si="10"/>
        <v>3.3507282505286268E-3</v>
      </c>
      <c r="F72" s="3" t="s">
        <v>6</v>
      </c>
      <c r="G72" s="1">
        <f>STDEV(G$3:G$66)</f>
        <v>1.6324212407166427E-2</v>
      </c>
      <c r="H72" s="1">
        <f t="shared" ref="H72:I72" si="11">STDEV(H$3:H$66)</f>
        <v>1.6790492396610509E-2</v>
      </c>
      <c r="I72" s="1">
        <f t="shared" si="11"/>
        <v>3.1350234733139963E-3</v>
      </c>
    </row>
    <row r="73" spans="1:10" x14ac:dyDescent="0.2">
      <c r="A73" s="12" t="s">
        <v>11</v>
      </c>
      <c r="B73" s="12"/>
      <c r="C73" s="12"/>
      <c r="D73" s="12"/>
      <c r="E73" s="13"/>
      <c r="F73" s="12" t="s">
        <v>11</v>
      </c>
      <c r="G73" s="12"/>
      <c r="H73" s="12"/>
      <c r="I73" s="12"/>
      <c r="J73" s="13"/>
    </row>
    <row r="74" spans="1:10" x14ac:dyDescent="0.2">
      <c r="A74" s="3" t="s">
        <v>8</v>
      </c>
      <c r="B74" s="1">
        <f>MIN(B$3:B$14)</f>
        <v>5.7660410000000004</v>
      </c>
      <c r="C74" s="1">
        <f t="shared" ref="C74:D74" si="12">MIN(C$3:C$14)</f>
        <v>5.8047659999999999</v>
      </c>
      <c r="D74" s="2">
        <f t="shared" si="12"/>
        <v>3.0387099152662245E-3</v>
      </c>
      <c r="F74" s="3" t="s">
        <v>8</v>
      </c>
      <c r="G74" s="1">
        <f>MIN(G$3:G$18)</f>
        <v>0.61499999999999999</v>
      </c>
      <c r="H74" s="1">
        <f t="shared" ref="H74:I74" si="13">MIN(H$3:H$18)</f>
        <v>0.64</v>
      </c>
      <c r="I74" s="2">
        <f t="shared" si="13"/>
        <v>3.1152647975077885E-2</v>
      </c>
    </row>
    <row r="75" spans="1:10" x14ac:dyDescent="0.2">
      <c r="A75" s="3" t="s">
        <v>9</v>
      </c>
      <c r="B75" s="1">
        <f>MAX(B$3:B$14)</f>
        <v>5.792859</v>
      </c>
      <c r="C75" s="1">
        <f t="shared" ref="C75:D75" si="14">MAX(C$3:C$14)</f>
        <v>5.8643400000000003</v>
      </c>
      <c r="D75" s="2">
        <f t="shared" si="14"/>
        <v>1.5731864114290839E-2</v>
      </c>
      <c r="F75" s="3" t="s">
        <v>9</v>
      </c>
      <c r="G75" s="1">
        <f>MAX(G$3:G$18)</f>
        <v>0.622</v>
      </c>
      <c r="H75" s="1">
        <f t="shared" ref="H75:I75" si="15">MAX(H$3:H$18)</f>
        <v>0.64400000000000002</v>
      </c>
      <c r="I75" s="2">
        <f t="shared" si="15"/>
        <v>4.3478260869565299E-2</v>
      </c>
    </row>
    <row r="76" spans="1:10" x14ac:dyDescent="0.2">
      <c r="A76" s="3" t="s">
        <v>4</v>
      </c>
      <c r="B76" s="1">
        <f>AVERAGE(B$3:B$14)</f>
        <v>5.7814208333333328</v>
      </c>
      <c r="C76" s="1">
        <f t="shared" ref="C76:D76" si="16">AVERAGE(C$3:C$14)</f>
        <v>5.8218796666666668</v>
      </c>
      <c r="D76" s="2">
        <f t="shared" si="16"/>
        <v>6.9410323541647667E-3</v>
      </c>
      <c r="E76" s="2">
        <f>1-B76/C76</f>
        <v>6.9494451362474008E-3</v>
      </c>
      <c r="F76" s="3" t="s">
        <v>4</v>
      </c>
      <c r="G76" s="1">
        <f>AVERAGE(G$3:G$18)</f>
        <v>0.61668749999999994</v>
      </c>
      <c r="H76" s="1">
        <f t="shared" ref="H76:I76" si="17">AVERAGE(H$3:H$18)</f>
        <v>0.64156250000000004</v>
      </c>
      <c r="I76" s="2">
        <f t="shared" si="17"/>
        <v>3.8771120259374028E-2</v>
      </c>
      <c r="J76" s="2">
        <f>1-G76/H76</f>
        <v>3.8772528007793627E-2</v>
      </c>
    </row>
    <row r="77" spans="1:10" x14ac:dyDescent="0.2">
      <c r="A77" s="3" t="s">
        <v>5</v>
      </c>
      <c r="B77" s="1">
        <f>MEDIAN(B$3:B$14)</f>
        <v>5.7848834999999994</v>
      </c>
      <c r="C77" s="1">
        <f t="shared" ref="C77:D77" si="18">MEDIAN(C$3:C$14)</f>
        <v>5.8176909999999999</v>
      </c>
      <c r="D77" s="2">
        <f t="shared" si="18"/>
        <v>5.486944753075762E-3</v>
      </c>
      <c r="E77" s="2">
        <f>1-B77/C77</f>
        <v>5.6392647873529933E-3</v>
      </c>
      <c r="F77" s="3" t="s">
        <v>5</v>
      </c>
      <c r="G77" s="1">
        <f>MEDIAN(G$3:G$18)</f>
        <v>0.61599999999999999</v>
      </c>
      <c r="H77" s="1">
        <f t="shared" ref="H77:I77" si="19">MEDIAN(H$3:H$18)</f>
        <v>0.64149999999999996</v>
      </c>
      <c r="I77" s="2">
        <f t="shared" si="19"/>
        <v>3.9001560062402518E-2</v>
      </c>
      <c r="J77" s="2">
        <f>1-G77/H77</f>
        <v>3.9750584567420089E-2</v>
      </c>
    </row>
    <row r="78" spans="1:10" x14ac:dyDescent="0.2">
      <c r="A78" s="3" t="s">
        <v>6</v>
      </c>
      <c r="B78" s="1">
        <f>STDEV(B$3:B$14)</f>
        <v>9.0990896730818293E-3</v>
      </c>
      <c r="C78" s="1">
        <f t="shared" ref="C78:D78" si="20">STDEV(C$3:C$14)</f>
        <v>1.624025160090229E-2</v>
      </c>
      <c r="D78" s="1">
        <f t="shared" si="20"/>
        <v>3.6030875390197941E-3</v>
      </c>
      <c r="F78" s="3" t="s">
        <v>6</v>
      </c>
      <c r="G78" s="1">
        <f>STDEV($G$3:$G$18)</f>
        <v>2.0238165265985307E-3</v>
      </c>
      <c r="H78" s="1">
        <f t="shared" ref="H78:I78" si="21">STDEV($G$3:$G$18)</f>
        <v>2.0238165265985307E-3</v>
      </c>
      <c r="I78" s="1">
        <f t="shared" si="21"/>
        <v>2.0238165265985307E-3</v>
      </c>
    </row>
    <row r="79" spans="1:10" x14ac:dyDescent="0.2">
      <c r="A79" s="12" t="s">
        <v>13</v>
      </c>
      <c r="B79" s="12"/>
      <c r="C79" s="12"/>
      <c r="D79" s="12"/>
      <c r="E79" s="13"/>
      <c r="F79" s="12" t="s">
        <v>13</v>
      </c>
      <c r="G79" s="12"/>
      <c r="H79" s="12"/>
      <c r="I79" s="12"/>
      <c r="J79" s="13"/>
    </row>
    <row r="80" spans="1:10" x14ac:dyDescent="0.2">
      <c r="A80" s="3" t="s">
        <v>8</v>
      </c>
      <c r="B80" s="1">
        <f>MIN(B$15:B$26)</f>
        <v>5.4812010000000004</v>
      </c>
      <c r="C80" s="1">
        <f t="shared" ref="C80:D80" si="22">MIN(C$15:C$26)</f>
        <v>5.5183220000000004</v>
      </c>
      <c r="D80" s="2">
        <f t="shared" si="22"/>
        <v>3.5702382076828743E-3</v>
      </c>
      <c r="F80" s="3" t="s">
        <v>8</v>
      </c>
      <c r="G80" s="1">
        <f>MIN(G$19:G$34)</f>
        <v>0.58299999999999996</v>
      </c>
      <c r="H80" s="1">
        <f t="shared" ref="H80:I80" si="23">MIN(H$19:H$34)</f>
        <v>0.60799999999999998</v>
      </c>
      <c r="I80" s="2">
        <f t="shared" si="23"/>
        <v>3.9279869067103124E-2</v>
      </c>
    </row>
    <row r="81" spans="1:10" x14ac:dyDescent="0.2">
      <c r="A81" s="3" t="s">
        <v>9</v>
      </c>
      <c r="B81" s="1">
        <f>MAX(B$15:B$26)</f>
        <v>5.5067909999999998</v>
      </c>
      <c r="C81" s="1">
        <f t="shared" ref="C81:D81" si="24">MAX(C$15:C$26)</f>
        <v>5.5439670000000003</v>
      </c>
      <c r="D81" s="2">
        <f t="shared" si="24"/>
        <v>1.0497798298429006E-2</v>
      </c>
      <c r="F81" s="3" t="s">
        <v>9</v>
      </c>
      <c r="G81" s="1">
        <f>MAX(G$19:G$34)</f>
        <v>0.58699999999999997</v>
      </c>
      <c r="H81" s="1">
        <f t="shared" ref="H81:I81" si="25">MAX(H$19:H$34)</f>
        <v>0.61499999999999999</v>
      </c>
      <c r="I81" s="2">
        <f t="shared" si="25"/>
        <v>5.0406504065040658E-2</v>
      </c>
    </row>
    <row r="82" spans="1:10" x14ac:dyDescent="0.2">
      <c r="A82" s="3" t="s">
        <v>4</v>
      </c>
      <c r="B82" s="1">
        <f>AVERAGE(B$15:B$26)</f>
        <v>5.4948296666666678</v>
      </c>
      <c r="C82" s="1">
        <f t="shared" ref="C82:D82" si="26">AVERAGE(C$15:C$26)</f>
        <v>5.531111833333334</v>
      </c>
      <c r="D82" s="2">
        <f t="shared" si="26"/>
        <v>6.5577133037635627E-3</v>
      </c>
      <c r="E82" s="2">
        <f>1-B82/C82</f>
        <v>6.5596516143483496E-3</v>
      </c>
      <c r="F82" s="3" t="s">
        <v>4</v>
      </c>
      <c r="G82" s="1">
        <f>AVERAGE(G$19:G$34)</f>
        <v>0.58418749999999986</v>
      </c>
      <c r="H82" s="1">
        <f t="shared" ref="H82:I82" si="27">AVERAGE(H$19:H$34)</f>
        <v>0.60943749999999997</v>
      </c>
      <c r="I82" s="2">
        <f t="shared" si="27"/>
        <v>4.1423978951481595E-2</v>
      </c>
      <c r="J82" s="2">
        <f>1-G82/H82</f>
        <v>4.1431648036099E-2</v>
      </c>
    </row>
    <row r="83" spans="1:10" x14ac:dyDescent="0.2">
      <c r="A83" s="3" t="s">
        <v>5</v>
      </c>
      <c r="B83" s="1">
        <f>MEDIAN(B$15:B$26)</f>
        <v>5.4949409999999999</v>
      </c>
      <c r="C83" s="1">
        <f t="shared" ref="C83:D83" si="28">MEDIAN(C$15:C$26)</f>
        <v>5.5317495000000001</v>
      </c>
      <c r="D83" s="2">
        <f t="shared" si="28"/>
        <v>5.9649409507798179E-3</v>
      </c>
      <c r="E83" s="2">
        <f>1-B83/C83</f>
        <v>6.6540431738639771E-3</v>
      </c>
      <c r="F83" s="3" t="s">
        <v>5</v>
      </c>
      <c r="G83" s="1">
        <f>MEDIAN(G$19:G$34)</f>
        <v>0.58399999999999996</v>
      </c>
      <c r="H83" s="1">
        <f t="shared" ref="H83:I83" si="29">MEDIAN(H$19:H$34)</f>
        <v>0.60899999999999999</v>
      </c>
      <c r="I83" s="2">
        <f t="shared" si="29"/>
        <v>4.1050903119868698E-2</v>
      </c>
      <c r="J83" s="2">
        <f>1-G83/H83</f>
        <v>4.1050903119868698E-2</v>
      </c>
    </row>
    <row r="84" spans="1:10" x14ac:dyDescent="0.2">
      <c r="A84" s="3" t="s">
        <v>6</v>
      </c>
      <c r="B84" s="1">
        <f>STDEV(B$15:B$26)</f>
        <v>8.7857234020295022E-3</v>
      </c>
      <c r="C84" s="1">
        <f t="shared" ref="C84:D84" si="30">STDEV(C$15:C$26)</f>
        <v>7.3464561875201057E-3</v>
      </c>
      <c r="D84" s="1">
        <f t="shared" si="30"/>
        <v>2.2315937370062052E-3</v>
      </c>
      <c r="F84" s="3" t="s">
        <v>6</v>
      </c>
      <c r="G84" s="1">
        <f>STDEV(G$19:G$34)</f>
        <v>9.105858919765163E-4</v>
      </c>
      <c r="H84" s="1">
        <f t="shared" ref="H84:I84" si="31">STDEV(H$19:H$34)</f>
        <v>1.9653244007033564E-3</v>
      </c>
      <c r="I84" s="1">
        <f t="shared" si="31"/>
        <v>2.8903242688671695E-3</v>
      </c>
    </row>
    <row r="85" spans="1:10" x14ac:dyDescent="0.2">
      <c r="A85" s="12" t="s">
        <v>14</v>
      </c>
      <c r="B85" s="12"/>
      <c r="C85" s="12"/>
      <c r="D85" s="12"/>
      <c r="E85" s="13"/>
      <c r="F85" s="12" t="s">
        <v>14</v>
      </c>
      <c r="G85" s="12"/>
      <c r="H85" s="12"/>
      <c r="I85" s="12"/>
      <c r="J85" s="13"/>
    </row>
    <row r="86" spans="1:10" x14ac:dyDescent="0.2">
      <c r="A86" s="3" t="s">
        <v>8</v>
      </c>
      <c r="B86" s="1">
        <f>MIN(B$27:B$38)</f>
        <v>5.8452349999999997</v>
      </c>
      <c r="C86" s="1">
        <f t="shared" ref="C86:D86" si="32">MIN(C$27:C$38)</f>
        <v>5.8847300000000002</v>
      </c>
      <c r="D86" s="2">
        <f t="shared" si="32"/>
        <v>1.7442332593869958E-3</v>
      </c>
      <c r="F86" s="3" t="s">
        <v>8</v>
      </c>
      <c r="G86" s="1">
        <f>MIN(G$35:G$50)</f>
        <v>0.625</v>
      </c>
      <c r="H86" s="1">
        <f t="shared" ref="H86:I86" si="33">MIN(H$35:H$50)</f>
        <v>0.65200000000000002</v>
      </c>
      <c r="I86" s="2">
        <f t="shared" si="33"/>
        <v>3.669724770642202E-2</v>
      </c>
    </row>
    <row r="87" spans="1:10" x14ac:dyDescent="0.2">
      <c r="A87" s="3" t="s">
        <v>9</v>
      </c>
      <c r="B87" s="1">
        <f>MAX(B$27:B$38)</f>
        <v>5.8772339999999996</v>
      </c>
      <c r="C87" s="1">
        <f t="shared" ref="C87:D87" si="34">MAX(C$27:C$38)</f>
        <v>5.9286479999999999</v>
      </c>
      <c r="D87" s="2">
        <f t="shared" si="34"/>
        <v>1.2204131532180695E-2</v>
      </c>
      <c r="F87" s="3" t="s">
        <v>9</v>
      </c>
      <c r="G87" s="1">
        <f>MAX(G$35:G$50)</f>
        <v>0.63</v>
      </c>
      <c r="H87" s="1">
        <f t="shared" ref="H87:I87" si="35">MAX(H$35:H$50)</f>
        <v>0.65800000000000003</v>
      </c>
      <c r="I87" s="2">
        <f t="shared" si="35"/>
        <v>4.5662100456621002E-2</v>
      </c>
    </row>
    <row r="88" spans="1:10" x14ac:dyDescent="0.2">
      <c r="A88" s="3" t="s">
        <v>4</v>
      </c>
      <c r="B88" s="1">
        <f>AVERAGE(B$27:B$38)</f>
        <v>5.8660694166666678</v>
      </c>
      <c r="C88" s="1">
        <f t="shared" ref="C88:D88" si="36">AVERAGE(C$27:C$38)</f>
        <v>5.8956569166666668</v>
      </c>
      <c r="D88" s="2">
        <f t="shared" si="36"/>
        <v>5.0142824113064048E-3</v>
      </c>
      <c r="E88" s="2">
        <f>1-B88/C88</f>
        <v>5.0185247239127317E-3</v>
      </c>
      <c r="F88" s="3" t="s">
        <v>4</v>
      </c>
      <c r="G88" s="1">
        <f>AVERAGE(G$35:G$50)</f>
        <v>0.627</v>
      </c>
      <c r="H88" s="1">
        <f t="shared" ref="H88:I88" si="37">AVERAGE(H$35:H$50)</f>
        <v>0.6540625000000001</v>
      </c>
      <c r="I88" s="2">
        <f t="shared" si="37"/>
        <v>4.1373046877932272E-2</v>
      </c>
      <c r="J88" s="2">
        <f>1-G88/H88</f>
        <v>4.1376015289058876E-2</v>
      </c>
    </row>
    <row r="89" spans="1:10" x14ac:dyDescent="0.2">
      <c r="A89" s="3" t="s">
        <v>5</v>
      </c>
      <c r="B89" s="1">
        <f>MEDIAN(B$27:B$38)</f>
        <v>5.8693685000000002</v>
      </c>
      <c r="C89" s="1">
        <f t="shared" ref="C89:D89" si="38">MEDIAN(C$27:C$38)</f>
        <v>5.8902194999999997</v>
      </c>
      <c r="D89" s="2">
        <f t="shared" si="38"/>
        <v>4.7136841526074225E-3</v>
      </c>
      <c r="E89" s="2">
        <f>1-B89/C89</f>
        <v>3.539935990500731E-3</v>
      </c>
      <c r="F89" s="3" t="s">
        <v>5</v>
      </c>
      <c r="G89" s="1">
        <f>MEDIAN(G$35:G$50)</f>
        <v>0.627</v>
      </c>
      <c r="H89" s="1">
        <f t="shared" ref="H89:I89" si="39">MEDIAN(H$35:H$50)</f>
        <v>0.65400000000000003</v>
      </c>
      <c r="I89" s="2">
        <f t="shared" si="39"/>
        <v>4.1284403669724856E-2</v>
      </c>
      <c r="J89" s="2">
        <f>1-G89/H89</f>
        <v>4.1284403669724856E-2</v>
      </c>
    </row>
    <row r="90" spans="1:10" x14ac:dyDescent="0.2">
      <c r="A90" s="3" t="s">
        <v>6</v>
      </c>
      <c r="B90" s="1">
        <f>STDEV(B$27:B$38)</f>
        <v>1.0346296047451752E-2</v>
      </c>
      <c r="C90" s="1">
        <f t="shared" ref="C90:D90" si="40">STDEV(C$27:C$38)</f>
        <v>1.2773428090150387E-2</v>
      </c>
      <c r="D90" s="1">
        <f t="shared" si="40"/>
        <v>2.7634480648492938E-3</v>
      </c>
      <c r="F90" s="3" t="s">
        <v>6</v>
      </c>
      <c r="G90" s="1">
        <f>STDEV(G$35:G$50)</f>
        <v>1.5491933384829681E-3</v>
      </c>
      <c r="H90" s="1">
        <f t="shared" ref="H90:I90" si="41">STDEV(H$35:H$50)</f>
        <v>1.5692354826475233E-3</v>
      </c>
      <c r="I90" s="1">
        <f t="shared" si="41"/>
        <v>2.528988492173177E-3</v>
      </c>
    </row>
    <row r="91" spans="1:10" x14ac:dyDescent="0.2">
      <c r="A91" s="12" t="s">
        <v>15</v>
      </c>
      <c r="B91" s="12"/>
      <c r="C91" s="12"/>
      <c r="D91" s="12"/>
      <c r="E91" s="13"/>
      <c r="F91" s="12" t="s">
        <v>15</v>
      </c>
      <c r="G91" s="12"/>
      <c r="H91" s="12"/>
      <c r="I91" s="12"/>
      <c r="J91" s="13"/>
    </row>
    <row r="92" spans="1:10" x14ac:dyDescent="0.2">
      <c r="A92" s="3" t="s">
        <v>8</v>
      </c>
      <c r="B92" s="1">
        <f>MIN(B$39:B$50)</f>
        <v>5.757002</v>
      </c>
      <c r="C92" s="1">
        <f t="shared" ref="C92:D92" si="42">MIN(C$39:C$50)</f>
        <v>5.7854660000000004</v>
      </c>
      <c r="D92" s="2">
        <f t="shared" si="42"/>
        <v>-3.9071935498722343E-3</v>
      </c>
      <c r="F92" s="3" t="s">
        <v>8</v>
      </c>
      <c r="G92" s="1">
        <f>MIN(G$51:G$66)</f>
        <v>0.61499999999999999</v>
      </c>
      <c r="H92" s="1">
        <f t="shared" ref="H92:I92" si="43">MIN(H$51:H$66)</f>
        <v>0.64</v>
      </c>
      <c r="I92" s="1">
        <f t="shared" si="43"/>
        <v>3.1152647975077885E-2</v>
      </c>
    </row>
    <row r="93" spans="1:10" x14ac:dyDescent="0.2">
      <c r="A93" s="3" t="s">
        <v>9</v>
      </c>
      <c r="B93" s="1">
        <f>MAX(B$39:B$50)</f>
        <v>5.8227330000000004</v>
      </c>
      <c r="C93" s="1">
        <f t="shared" ref="C93:D93" si="44">MAX(C$39:C$50)</f>
        <v>5.8301850000000002</v>
      </c>
      <c r="D93" s="2">
        <f t="shared" si="44"/>
        <v>1.0552471187553092E-2</v>
      </c>
      <c r="F93" s="3" t="s">
        <v>9</v>
      </c>
      <c r="G93" s="1">
        <f>MAX(G$51:G$66)</f>
        <v>0.622</v>
      </c>
      <c r="H93" s="1">
        <f t="shared" ref="H93:I93" si="45">MAX(H$51:H$66)</f>
        <v>0.64500000000000002</v>
      </c>
      <c r="I93" s="1">
        <f t="shared" si="45"/>
        <v>4.3545878693623696E-2</v>
      </c>
    </row>
    <row r="94" spans="1:10" x14ac:dyDescent="0.2">
      <c r="A94" s="3" t="s">
        <v>4</v>
      </c>
      <c r="B94" s="1">
        <f>AVERAGE(B$39:B$50)</f>
        <v>5.7843962500000004</v>
      </c>
      <c r="C94" s="1">
        <f t="shared" ref="C94:D94" si="46">AVERAGE(C$39:C$50)</f>
        <v>5.8084808333333333</v>
      </c>
      <c r="D94" s="2">
        <f t="shared" si="46"/>
        <v>4.1414749606085155E-3</v>
      </c>
      <c r="E94" s="2">
        <f>1-B94/C94</f>
        <v>4.1464513741903408E-3</v>
      </c>
      <c r="F94" s="3" t="s">
        <v>4</v>
      </c>
      <c r="G94" s="1">
        <f>AVERAGE(G$51:G$66)</f>
        <v>0.61656250000000012</v>
      </c>
      <c r="H94" s="1">
        <f t="shared" ref="H94:I94" si="47">AVERAGE(H$51:H$66)</f>
        <v>0.64243749999999999</v>
      </c>
      <c r="I94" s="2">
        <f t="shared" si="47"/>
        <v>4.0273893879215775E-2</v>
      </c>
      <c r="J94" s="2">
        <f>1-G94/H94</f>
        <v>4.0276291468041459E-2</v>
      </c>
    </row>
    <row r="95" spans="1:10" x14ac:dyDescent="0.2">
      <c r="A95" s="3" t="s">
        <v>5</v>
      </c>
      <c r="B95" s="1">
        <f>MEDIAN(B$39:B$50)</f>
        <v>5.7831685000000004</v>
      </c>
      <c r="C95" s="1">
        <f t="shared" ref="C95:D95" si="48">MEDIAN(C$39:C$50)</f>
        <v>5.8092980000000001</v>
      </c>
      <c r="D95" s="2">
        <f t="shared" si="48"/>
        <v>3.9498450883243552E-3</v>
      </c>
      <c r="E95" s="2">
        <f>1-B95/C95</f>
        <v>4.497875646936933E-3</v>
      </c>
      <c r="F95" s="3" t="s">
        <v>5</v>
      </c>
      <c r="G95" s="1">
        <f>MEDIAN(G$51:G$66)</f>
        <v>0.61599999999999999</v>
      </c>
      <c r="H95" s="1">
        <f t="shared" ref="H95:I95" si="49">MEDIAN(H$51:H$66)</f>
        <v>0.64200000000000002</v>
      </c>
      <c r="I95" s="2">
        <f t="shared" si="49"/>
        <v>4.1958067289394663E-2</v>
      </c>
      <c r="J95" s="2">
        <f>1-G95/H95</f>
        <v>4.0498442367601251E-2</v>
      </c>
    </row>
    <row r="96" spans="1:10" x14ac:dyDescent="0.2">
      <c r="A96" s="3" t="s">
        <v>6</v>
      </c>
      <c r="B96" s="1">
        <f>STDEV(B$39:B$50)</f>
        <v>1.8140209436121973E-2</v>
      </c>
      <c r="C96" s="1">
        <f t="shared" ref="C96:D96" si="50">STDEV(C$39:C$50)</f>
        <v>1.1416968757339191E-2</v>
      </c>
      <c r="D96" s="1">
        <f t="shared" si="50"/>
        <v>4.0905878585101498E-3</v>
      </c>
      <c r="F96" s="3" t="s">
        <v>6</v>
      </c>
      <c r="G96" s="1">
        <f>STDEV(G$51:G$66)</f>
        <v>2.1281838892977913E-3</v>
      </c>
      <c r="H96" s="1">
        <f t="shared" ref="H96:I96" si="51">STDEV(H$51:H$66)</f>
        <v>1.3149778198382929E-3</v>
      </c>
      <c r="I96" s="1">
        <f t="shared" si="51"/>
        <v>3.4674967832135587E-3</v>
      </c>
    </row>
  </sheetData>
  <mergeCells count="12">
    <mergeCell ref="A1:D1"/>
    <mergeCell ref="F1:I1"/>
    <mergeCell ref="A67:E67"/>
    <mergeCell ref="F67:J67"/>
    <mergeCell ref="A73:E73"/>
    <mergeCell ref="F73:J73"/>
    <mergeCell ref="A79:E79"/>
    <mergeCell ref="F79:J79"/>
    <mergeCell ref="A85:E85"/>
    <mergeCell ref="F85:J85"/>
    <mergeCell ref="A91:E91"/>
    <mergeCell ref="F91:J9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6534-21CD-524F-8B4A-F4B6BC5B6928}">
  <dimension ref="A1:J96"/>
  <sheetViews>
    <sheetView topLeftCell="A67" zoomScale="150" zoomScaleNormal="150" workbookViewId="0">
      <selection activeCell="I70" sqref="I70:I71"/>
    </sheetView>
  </sheetViews>
  <sheetFormatPr baseColWidth="10" defaultRowHeight="16" x14ac:dyDescent="0.2"/>
  <cols>
    <col min="1" max="1" width="9.6640625" style="3" customWidth="1"/>
    <col min="2" max="2" width="11.1640625" customWidth="1"/>
    <col min="3" max="3" width="10.33203125" customWidth="1"/>
    <col min="7" max="7" width="11.1640625" customWidth="1"/>
    <col min="8" max="8" width="10.5" customWidth="1"/>
  </cols>
  <sheetData>
    <row r="1" spans="1:9" x14ac:dyDescent="0.2">
      <c r="A1" s="14" t="s">
        <v>2</v>
      </c>
      <c r="B1" s="14"/>
      <c r="C1" s="14"/>
      <c r="D1" s="14"/>
      <c r="F1" s="14" t="s">
        <v>10</v>
      </c>
      <c r="G1" s="14"/>
      <c r="H1" s="14"/>
      <c r="I1" s="14"/>
    </row>
    <row r="2" spans="1:9" x14ac:dyDescent="0.2">
      <c r="A2" s="4" t="s">
        <v>7</v>
      </c>
      <c r="B2" s="9" t="s">
        <v>1</v>
      </c>
      <c r="C2" s="9" t="s">
        <v>0</v>
      </c>
      <c r="D2" s="9" t="s">
        <v>3</v>
      </c>
      <c r="F2" s="4" t="s">
        <v>7</v>
      </c>
      <c r="G2" s="9" t="s">
        <v>1</v>
      </c>
      <c r="H2" s="9" t="s">
        <v>0</v>
      </c>
      <c r="I2" s="9" t="s">
        <v>3</v>
      </c>
    </row>
    <row r="3" spans="1:9" x14ac:dyDescent="0.2">
      <c r="A3" s="4">
        <v>1</v>
      </c>
      <c r="B3" s="11">
        <v>5.7588749999999997</v>
      </c>
      <c r="C3" s="11">
        <v>5.843432</v>
      </c>
      <c r="D3" s="7">
        <f>1-(B3/C3)</f>
        <v>1.4470434498082718E-2</v>
      </c>
      <c r="F3" s="4">
        <v>1</v>
      </c>
      <c r="G3" s="11">
        <v>0.621</v>
      </c>
      <c r="H3" s="11">
        <v>0.64500000000000002</v>
      </c>
      <c r="I3" s="7">
        <f t="shared" ref="I3:I66" si="0">1-(G3/H3)</f>
        <v>3.7209302325581395E-2</v>
      </c>
    </row>
    <row r="4" spans="1:9" x14ac:dyDescent="0.2">
      <c r="A4" s="4">
        <v>1</v>
      </c>
      <c r="B4" s="11">
        <v>5.7657980000000002</v>
      </c>
      <c r="C4" s="11">
        <v>5.7934520000000003</v>
      </c>
      <c r="D4" s="7">
        <f t="shared" ref="D4:D50" si="1">1-(B4/C4)</f>
        <v>4.7733199481069244E-3</v>
      </c>
      <c r="F4" s="4">
        <v>1</v>
      </c>
      <c r="G4" s="11">
        <v>0.61799999999999999</v>
      </c>
      <c r="H4" s="11">
        <v>0.64300000000000002</v>
      </c>
      <c r="I4" s="7">
        <f t="shared" si="0"/>
        <v>3.8880248833592534E-2</v>
      </c>
    </row>
    <row r="5" spans="1:9" x14ac:dyDescent="0.2">
      <c r="A5" s="4">
        <v>1</v>
      </c>
      <c r="B5" s="11">
        <v>5.7970819999999996</v>
      </c>
      <c r="C5" s="11">
        <v>5.8187389999999999</v>
      </c>
      <c r="D5" s="7">
        <f t="shared" si="1"/>
        <v>3.7219404410474555E-3</v>
      </c>
      <c r="F5" s="4">
        <v>1</v>
      </c>
      <c r="G5" s="11">
        <v>0.61899999999999999</v>
      </c>
      <c r="H5" s="11">
        <v>0.64200000000000002</v>
      </c>
      <c r="I5" s="7">
        <f t="shared" si="0"/>
        <v>3.5825545171339623E-2</v>
      </c>
    </row>
    <row r="6" spans="1:9" x14ac:dyDescent="0.2">
      <c r="A6" s="4">
        <v>1</v>
      </c>
      <c r="B6" s="11">
        <v>5.7566689999999996</v>
      </c>
      <c r="C6" s="11">
        <v>5.8127440000000004</v>
      </c>
      <c r="D6" s="7">
        <f t="shared" si="1"/>
        <v>9.6469068653290968E-3</v>
      </c>
      <c r="F6" s="4">
        <v>1</v>
      </c>
      <c r="G6" s="11">
        <v>0.62</v>
      </c>
      <c r="H6" s="11">
        <v>0.64400000000000002</v>
      </c>
      <c r="I6" s="7">
        <f t="shared" si="0"/>
        <v>3.7267080745341685E-2</v>
      </c>
    </row>
    <row r="7" spans="1:9" x14ac:dyDescent="0.2">
      <c r="A7" s="4">
        <v>1</v>
      </c>
      <c r="B7" s="11">
        <v>5.7862629999999999</v>
      </c>
      <c r="C7" s="11">
        <v>5.7984679999999997</v>
      </c>
      <c r="D7" s="7">
        <f t="shared" si="1"/>
        <v>2.1048663198623974E-3</v>
      </c>
      <c r="F7" s="4">
        <v>1</v>
      </c>
      <c r="G7" s="11">
        <v>0.61499999999999999</v>
      </c>
      <c r="H7" s="11">
        <v>0.64100000000000001</v>
      </c>
      <c r="I7" s="7">
        <f t="shared" si="0"/>
        <v>4.0561622464898583E-2</v>
      </c>
    </row>
    <row r="8" spans="1:9" x14ac:dyDescent="0.2">
      <c r="A8" s="4">
        <v>1</v>
      </c>
      <c r="B8" s="11">
        <v>5.7566119999999996</v>
      </c>
      <c r="C8" s="11">
        <v>5.7981930000000004</v>
      </c>
      <c r="D8" s="7">
        <f t="shared" si="1"/>
        <v>7.1713721844031131E-3</v>
      </c>
      <c r="F8" s="4">
        <v>1</v>
      </c>
      <c r="G8" s="11">
        <v>0.61799999999999999</v>
      </c>
      <c r="H8" s="11">
        <v>0.64100000000000001</v>
      </c>
      <c r="I8" s="7">
        <f t="shared" si="0"/>
        <v>3.5881435257410277E-2</v>
      </c>
    </row>
    <row r="9" spans="1:9" x14ac:dyDescent="0.2">
      <c r="A9" s="4">
        <v>1</v>
      </c>
      <c r="B9" s="11">
        <v>5.7711709999999998</v>
      </c>
      <c r="C9" s="11">
        <v>5.8001079999999998</v>
      </c>
      <c r="D9" s="7">
        <f t="shared" si="1"/>
        <v>4.9890450315752677E-3</v>
      </c>
      <c r="F9" s="4">
        <v>1</v>
      </c>
      <c r="G9" s="11">
        <v>0.61699999999999999</v>
      </c>
      <c r="H9" s="11">
        <v>0.64300000000000002</v>
      </c>
      <c r="I9" s="7">
        <f t="shared" si="0"/>
        <v>4.0435458786936218E-2</v>
      </c>
    </row>
    <row r="10" spans="1:9" x14ac:dyDescent="0.2">
      <c r="A10" s="4">
        <v>1</v>
      </c>
      <c r="B10" s="11">
        <v>5.7751770000000002</v>
      </c>
      <c r="C10" s="11">
        <v>5.7941019999999996</v>
      </c>
      <c r="D10" s="7">
        <f t="shared" si="1"/>
        <v>3.2662524753619415E-3</v>
      </c>
      <c r="F10" s="4">
        <v>1</v>
      </c>
      <c r="G10" s="11">
        <v>0.61699999999999999</v>
      </c>
      <c r="H10" s="11">
        <v>0.64100000000000001</v>
      </c>
      <c r="I10" s="7">
        <f t="shared" si="0"/>
        <v>3.7441497659906453E-2</v>
      </c>
    </row>
    <row r="11" spans="1:9" x14ac:dyDescent="0.2">
      <c r="A11" s="4">
        <v>1</v>
      </c>
      <c r="B11" s="11">
        <v>5.7697310000000002</v>
      </c>
      <c r="C11" s="11">
        <v>5.7927580000000001</v>
      </c>
      <c r="D11" s="7">
        <f t="shared" si="1"/>
        <v>3.9751358506604495E-3</v>
      </c>
      <c r="F11" s="4">
        <v>1</v>
      </c>
      <c r="G11" s="11">
        <v>0.61799999999999999</v>
      </c>
      <c r="H11" s="11">
        <v>0.64200000000000002</v>
      </c>
      <c r="I11" s="7">
        <f t="shared" si="0"/>
        <v>3.7383177570093462E-2</v>
      </c>
    </row>
    <row r="12" spans="1:9" x14ac:dyDescent="0.2">
      <c r="A12" s="4">
        <v>1</v>
      </c>
      <c r="B12" s="11">
        <v>5.7774570000000001</v>
      </c>
      <c r="C12" s="11">
        <v>5.7955050000000004</v>
      </c>
      <c r="D12" s="7">
        <f t="shared" si="1"/>
        <v>3.1141375945669125E-3</v>
      </c>
      <c r="F12" s="4">
        <v>1</v>
      </c>
      <c r="G12" s="11">
        <v>0.61599999999999999</v>
      </c>
      <c r="H12" s="11">
        <v>0.64200000000000002</v>
      </c>
      <c r="I12" s="7">
        <f t="shared" si="0"/>
        <v>4.0498442367601251E-2</v>
      </c>
    </row>
    <row r="13" spans="1:9" x14ac:dyDescent="0.2">
      <c r="A13" s="4">
        <v>1</v>
      </c>
      <c r="B13" s="11">
        <v>5.889195</v>
      </c>
      <c r="C13" s="11">
        <v>5.7868820000000003</v>
      </c>
      <c r="D13" s="7">
        <f t="shared" si="1"/>
        <v>-1.7680160058559879E-2</v>
      </c>
      <c r="F13" s="4">
        <v>1</v>
      </c>
      <c r="G13" s="11">
        <v>0.61699999999999999</v>
      </c>
      <c r="H13" s="11">
        <v>0.64200000000000002</v>
      </c>
      <c r="I13" s="7">
        <f t="shared" si="0"/>
        <v>3.8940809968847412E-2</v>
      </c>
    </row>
    <row r="14" spans="1:9" x14ac:dyDescent="0.2">
      <c r="A14" s="4">
        <v>1</v>
      </c>
      <c r="B14" s="11">
        <v>5.8160790000000002</v>
      </c>
      <c r="C14" s="11">
        <v>5.7947069999999998</v>
      </c>
      <c r="D14" s="7">
        <f t="shared" si="1"/>
        <v>-3.6881933806145462E-3</v>
      </c>
      <c r="F14" s="4">
        <v>1</v>
      </c>
      <c r="G14" s="11">
        <v>0.61799999999999999</v>
      </c>
      <c r="H14" s="11">
        <v>0.64200000000000002</v>
      </c>
      <c r="I14" s="7">
        <f t="shared" si="0"/>
        <v>3.7383177570093462E-2</v>
      </c>
    </row>
    <row r="15" spans="1:9" x14ac:dyDescent="0.2">
      <c r="A15" s="4">
        <v>2</v>
      </c>
      <c r="B15" s="11">
        <v>5.5512490000000003</v>
      </c>
      <c r="C15" s="11">
        <v>5.5897389999999998</v>
      </c>
      <c r="D15" s="7">
        <f t="shared" si="1"/>
        <v>6.8858313420356865E-3</v>
      </c>
      <c r="F15" s="4">
        <v>1</v>
      </c>
      <c r="G15" s="11">
        <v>0.61799999999999999</v>
      </c>
      <c r="H15" s="11">
        <v>0.64200000000000002</v>
      </c>
      <c r="I15" s="7">
        <f t="shared" si="0"/>
        <v>3.7383177570093462E-2</v>
      </c>
    </row>
    <row r="16" spans="1:9" x14ac:dyDescent="0.2">
      <c r="A16" s="4">
        <v>2</v>
      </c>
      <c r="B16" s="11">
        <v>5.5385239999999998</v>
      </c>
      <c r="C16" s="11">
        <v>5.5975960000000002</v>
      </c>
      <c r="D16" s="7">
        <f t="shared" si="1"/>
        <v>1.0553101724383174E-2</v>
      </c>
      <c r="F16" s="4">
        <v>1</v>
      </c>
      <c r="G16" s="11">
        <v>0.61799999999999999</v>
      </c>
      <c r="H16" s="11">
        <v>0.64200000000000002</v>
      </c>
      <c r="I16" s="7">
        <f t="shared" si="0"/>
        <v>3.7383177570093462E-2</v>
      </c>
    </row>
    <row r="17" spans="1:9" x14ac:dyDescent="0.2">
      <c r="A17" s="4">
        <v>2</v>
      </c>
      <c r="B17" s="11">
        <v>5.570627</v>
      </c>
      <c r="C17" s="11">
        <v>5.5988670000000003</v>
      </c>
      <c r="D17" s="7">
        <f t="shared" si="1"/>
        <v>5.0438776273843411E-3</v>
      </c>
      <c r="F17" s="4">
        <v>1</v>
      </c>
      <c r="G17" s="11">
        <v>0.61599999999999999</v>
      </c>
      <c r="H17" s="11">
        <v>0.64300000000000002</v>
      </c>
      <c r="I17" s="7">
        <f t="shared" si="0"/>
        <v>4.1990668740280013E-2</v>
      </c>
    </row>
    <row r="18" spans="1:9" x14ac:dyDescent="0.2">
      <c r="A18" s="4">
        <v>2</v>
      </c>
      <c r="B18" s="11">
        <v>5.5626889999999998</v>
      </c>
      <c r="C18" s="11">
        <v>5.5791779999999997</v>
      </c>
      <c r="D18" s="7">
        <f t="shared" si="1"/>
        <v>2.9554532943741885E-3</v>
      </c>
      <c r="F18" s="4">
        <v>1</v>
      </c>
      <c r="G18" s="11">
        <v>0.61699999999999999</v>
      </c>
      <c r="H18" s="11">
        <v>0.64600000000000002</v>
      </c>
      <c r="I18" s="7">
        <f t="shared" si="0"/>
        <v>4.4891640866873139E-2</v>
      </c>
    </row>
    <row r="19" spans="1:9" x14ac:dyDescent="0.2">
      <c r="A19" s="4">
        <v>2</v>
      </c>
      <c r="B19" s="11">
        <v>5.5547690000000003</v>
      </c>
      <c r="C19" s="11">
        <v>5.5898490000000001</v>
      </c>
      <c r="D19" s="7">
        <f t="shared" si="1"/>
        <v>6.2756614713563863E-3</v>
      </c>
      <c r="F19" s="4">
        <v>2</v>
      </c>
      <c r="G19" s="11">
        <v>0.60099999999999998</v>
      </c>
      <c r="H19" s="11">
        <v>0.62</v>
      </c>
      <c r="I19" s="7">
        <f t="shared" si="0"/>
        <v>3.0645161290322576E-2</v>
      </c>
    </row>
    <row r="20" spans="1:9" x14ac:dyDescent="0.2">
      <c r="A20" s="4">
        <v>2</v>
      </c>
      <c r="B20" s="11">
        <v>5.5498159999999999</v>
      </c>
      <c r="C20" s="11">
        <v>5.5867979999999999</v>
      </c>
      <c r="D20" s="7">
        <f t="shared" si="1"/>
        <v>6.6195341231238825E-3</v>
      </c>
      <c r="F20" s="4">
        <v>2</v>
      </c>
      <c r="G20" s="11">
        <v>0.60099999999999998</v>
      </c>
      <c r="H20" s="11">
        <v>0.61799999999999999</v>
      </c>
      <c r="I20" s="7">
        <f t="shared" si="0"/>
        <v>2.7508090614886793E-2</v>
      </c>
    </row>
    <row r="21" spans="1:9" x14ac:dyDescent="0.2">
      <c r="A21" s="4">
        <v>2</v>
      </c>
      <c r="B21" s="11">
        <v>5.5508379999999997</v>
      </c>
      <c r="C21" s="11">
        <v>5.5924620000000003</v>
      </c>
      <c r="D21" s="7">
        <f t="shared" si="1"/>
        <v>7.4428757852982308E-3</v>
      </c>
      <c r="F21" s="4">
        <v>2</v>
      </c>
      <c r="G21" s="11">
        <v>0.6</v>
      </c>
      <c r="H21" s="11">
        <v>0.61899999999999999</v>
      </c>
      <c r="I21" s="7">
        <f t="shared" si="0"/>
        <v>3.0694668820678506E-2</v>
      </c>
    </row>
    <row r="22" spans="1:9" x14ac:dyDescent="0.2">
      <c r="A22" s="4">
        <v>2</v>
      </c>
      <c r="B22" s="11">
        <v>5.5506770000000003</v>
      </c>
      <c r="C22" s="11">
        <v>5.5944250000000002</v>
      </c>
      <c r="D22" s="7">
        <f t="shared" si="1"/>
        <v>7.8199278746251544E-3</v>
      </c>
      <c r="F22" s="4">
        <v>2</v>
      </c>
      <c r="G22" s="11">
        <v>0.6</v>
      </c>
      <c r="H22" s="11">
        <v>0.61799999999999999</v>
      </c>
      <c r="I22" s="7">
        <f t="shared" si="0"/>
        <v>2.9126213592232997E-2</v>
      </c>
    </row>
    <row r="23" spans="1:9" x14ac:dyDescent="0.2">
      <c r="A23" s="4">
        <v>2</v>
      </c>
      <c r="B23" s="11">
        <v>5.5448839999999997</v>
      </c>
      <c r="C23" s="11">
        <v>5.6040599999999996</v>
      </c>
      <c r="D23" s="7">
        <f t="shared" si="1"/>
        <v>1.0559487228901876E-2</v>
      </c>
      <c r="F23" s="4">
        <v>2</v>
      </c>
      <c r="G23" s="11">
        <v>0.60199999999999998</v>
      </c>
      <c r="H23" s="11">
        <v>0.61699999999999999</v>
      </c>
      <c r="I23" s="7">
        <f t="shared" si="0"/>
        <v>2.4311183144246407E-2</v>
      </c>
    </row>
    <row r="24" spans="1:9" x14ac:dyDescent="0.2">
      <c r="A24" s="4">
        <v>2</v>
      </c>
      <c r="B24" s="11">
        <v>5.553172</v>
      </c>
      <c r="C24" s="11">
        <v>5.5884559999999999</v>
      </c>
      <c r="D24" s="7">
        <f t="shared" si="1"/>
        <v>6.3137295882798039E-3</v>
      </c>
      <c r="F24" s="4">
        <v>2</v>
      </c>
      <c r="G24" s="11">
        <v>0.6</v>
      </c>
      <c r="H24" s="11">
        <v>0.61699999999999999</v>
      </c>
      <c r="I24" s="7">
        <f t="shared" si="0"/>
        <v>2.7552674230145846E-2</v>
      </c>
    </row>
    <row r="25" spans="1:9" x14ac:dyDescent="0.2">
      <c r="A25" s="4">
        <v>2</v>
      </c>
      <c r="B25" s="11">
        <v>5.5839429999999997</v>
      </c>
      <c r="C25" s="11">
        <v>5.5812080000000002</v>
      </c>
      <c r="D25" s="7">
        <f t="shared" si="1"/>
        <v>-4.9003728225138765E-4</v>
      </c>
      <c r="F25" s="4">
        <v>2</v>
      </c>
      <c r="G25" s="11">
        <v>0.6</v>
      </c>
      <c r="H25" s="11">
        <v>0.61699999999999999</v>
      </c>
      <c r="I25" s="7">
        <f t="shared" si="0"/>
        <v>2.7552674230145846E-2</v>
      </c>
    </row>
    <row r="26" spans="1:9" x14ac:dyDescent="0.2">
      <c r="A26" s="4">
        <v>2</v>
      </c>
      <c r="B26" s="11">
        <v>5.5648980000000003</v>
      </c>
      <c r="C26" s="11">
        <v>5.574433</v>
      </c>
      <c r="D26" s="7">
        <f t="shared" si="1"/>
        <v>1.7104878648643851E-3</v>
      </c>
      <c r="F26" s="4">
        <v>2</v>
      </c>
      <c r="G26" s="11">
        <v>0.6</v>
      </c>
      <c r="H26" s="11">
        <v>0.61899999999999999</v>
      </c>
      <c r="I26" s="7">
        <f t="shared" si="0"/>
        <v>3.0694668820678506E-2</v>
      </c>
    </row>
    <row r="27" spans="1:9" x14ac:dyDescent="0.2">
      <c r="A27" s="4">
        <v>3</v>
      </c>
      <c r="B27" s="11">
        <v>5.5769500000000001</v>
      </c>
      <c r="C27" s="11">
        <v>5.6224030000000003</v>
      </c>
      <c r="D27" s="7">
        <f t="shared" si="1"/>
        <v>8.08426574900456E-3</v>
      </c>
      <c r="F27" s="4">
        <v>2</v>
      </c>
      <c r="G27" s="11">
        <v>0.6</v>
      </c>
      <c r="H27" s="11">
        <v>0.61799999999999999</v>
      </c>
      <c r="I27" s="7">
        <f t="shared" si="0"/>
        <v>2.9126213592232997E-2</v>
      </c>
    </row>
    <row r="28" spans="1:9" x14ac:dyDescent="0.2">
      <c r="A28" s="4">
        <v>3</v>
      </c>
      <c r="B28" s="11">
        <v>5.5945739999999997</v>
      </c>
      <c r="C28" s="11">
        <v>5.6217160000000002</v>
      </c>
      <c r="D28" s="7">
        <f t="shared" si="1"/>
        <v>4.8280631750163838E-3</v>
      </c>
      <c r="F28" s="4">
        <v>2</v>
      </c>
      <c r="G28" s="11">
        <v>0.59899999999999998</v>
      </c>
      <c r="H28" s="11">
        <v>0.61699999999999999</v>
      </c>
      <c r="I28" s="7">
        <f t="shared" si="0"/>
        <v>2.9173419773095621E-2</v>
      </c>
    </row>
    <row r="29" spans="1:9" x14ac:dyDescent="0.2">
      <c r="A29" s="4">
        <v>3</v>
      </c>
      <c r="B29" s="11">
        <v>5.6046069999999997</v>
      </c>
      <c r="C29" s="11">
        <v>5.6273920000000004</v>
      </c>
      <c r="D29" s="7">
        <f t="shared" si="1"/>
        <v>4.048944875352678E-3</v>
      </c>
      <c r="F29" s="4">
        <v>2</v>
      </c>
      <c r="G29" s="11">
        <v>0.59899999999999998</v>
      </c>
      <c r="H29" s="11">
        <v>0.61699999999999999</v>
      </c>
      <c r="I29" s="7">
        <f t="shared" si="0"/>
        <v>2.9173419773095621E-2</v>
      </c>
    </row>
    <row r="30" spans="1:9" x14ac:dyDescent="0.2">
      <c r="A30" s="4">
        <v>3</v>
      </c>
      <c r="B30" s="11">
        <v>5.6082450000000001</v>
      </c>
      <c r="C30" s="11">
        <v>5.6131659999999997</v>
      </c>
      <c r="D30" s="7">
        <f t="shared" si="1"/>
        <v>8.7668884191194341E-4</v>
      </c>
      <c r="F30" s="4">
        <v>2</v>
      </c>
      <c r="G30" s="11">
        <v>0.6</v>
      </c>
      <c r="H30" s="11">
        <v>0.61699999999999999</v>
      </c>
      <c r="I30" s="7">
        <f t="shared" si="0"/>
        <v>2.7552674230145846E-2</v>
      </c>
    </row>
    <row r="31" spans="1:9" x14ac:dyDescent="0.2">
      <c r="A31" s="4">
        <v>3</v>
      </c>
      <c r="B31" s="11">
        <v>5.6132609999999996</v>
      </c>
      <c r="C31" s="11">
        <v>5.5899270000000003</v>
      </c>
      <c r="D31" s="7">
        <f t="shared" si="1"/>
        <v>-4.1742942260245552E-3</v>
      </c>
      <c r="F31" s="4">
        <v>2</v>
      </c>
      <c r="G31" s="11">
        <v>0.59899999999999998</v>
      </c>
      <c r="H31" s="11">
        <v>0.61699999999999999</v>
      </c>
      <c r="I31" s="7">
        <f t="shared" si="0"/>
        <v>2.9173419773095621E-2</v>
      </c>
    </row>
    <row r="32" spans="1:9" x14ac:dyDescent="0.2">
      <c r="A32" s="4">
        <v>3</v>
      </c>
      <c r="B32" s="11">
        <v>5.6105600000000004</v>
      </c>
      <c r="C32" s="11">
        <v>5.6280390000000002</v>
      </c>
      <c r="D32" s="7">
        <f t="shared" si="1"/>
        <v>3.1056998716604278E-3</v>
      </c>
      <c r="F32" s="4">
        <v>2</v>
      </c>
      <c r="G32" s="11">
        <v>0.59899999999999998</v>
      </c>
      <c r="H32" s="11">
        <v>0.61599999999999999</v>
      </c>
      <c r="I32" s="7">
        <f t="shared" si="0"/>
        <v>2.759740259740262E-2</v>
      </c>
    </row>
    <row r="33" spans="1:9" x14ac:dyDescent="0.2">
      <c r="A33" s="4">
        <v>3</v>
      </c>
      <c r="B33" s="11">
        <v>5.6102509999999999</v>
      </c>
      <c r="C33" s="11">
        <v>5.6116419999999998</v>
      </c>
      <c r="D33" s="7">
        <f t="shared" si="1"/>
        <v>2.4787753744803798E-4</v>
      </c>
      <c r="F33" s="4">
        <v>2</v>
      </c>
      <c r="G33" s="11">
        <v>0.6</v>
      </c>
      <c r="H33" s="11">
        <v>0.61599999999999999</v>
      </c>
      <c r="I33" s="7">
        <f t="shared" si="0"/>
        <v>2.5974025974025983E-2</v>
      </c>
    </row>
    <row r="34" spans="1:9" x14ac:dyDescent="0.2">
      <c r="A34" s="4">
        <v>3</v>
      </c>
      <c r="B34" s="11">
        <v>5.5806110000000002</v>
      </c>
      <c r="C34" s="11">
        <v>5.6313820000000003</v>
      </c>
      <c r="D34" s="7">
        <f t="shared" si="1"/>
        <v>9.0157265126038499E-3</v>
      </c>
      <c r="F34" s="4">
        <v>2</v>
      </c>
      <c r="G34" s="11">
        <v>0.6</v>
      </c>
      <c r="H34" s="11">
        <v>0.61599999999999999</v>
      </c>
      <c r="I34" s="7">
        <f t="shared" si="0"/>
        <v>2.5974025974025983E-2</v>
      </c>
    </row>
    <row r="35" spans="1:9" x14ac:dyDescent="0.2">
      <c r="A35" s="4">
        <v>3</v>
      </c>
      <c r="B35" s="11">
        <v>5.6010049999999998</v>
      </c>
      <c r="C35" s="11">
        <v>5.6187959999999997</v>
      </c>
      <c r="D35" s="7">
        <f t="shared" si="1"/>
        <v>3.1663367027384703E-3</v>
      </c>
      <c r="F35" s="4">
        <v>3</v>
      </c>
      <c r="G35" s="11">
        <v>0.6</v>
      </c>
      <c r="H35" s="11">
        <v>0.626</v>
      </c>
      <c r="I35" s="7">
        <f t="shared" si="0"/>
        <v>4.1533546325878579E-2</v>
      </c>
    </row>
    <row r="36" spans="1:9" x14ac:dyDescent="0.2">
      <c r="A36" s="4">
        <v>3</v>
      </c>
      <c r="B36" s="11">
        <v>5.6044809999999998</v>
      </c>
      <c r="C36" s="11">
        <v>5.6207770000000004</v>
      </c>
      <c r="D36" s="7">
        <f t="shared" si="1"/>
        <v>2.8992432896733922E-3</v>
      </c>
      <c r="F36" s="4">
        <v>3</v>
      </c>
      <c r="G36" s="11">
        <v>0.60099999999999998</v>
      </c>
      <c r="H36" s="11">
        <v>0.627</v>
      </c>
      <c r="I36" s="7">
        <f t="shared" si="0"/>
        <v>4.146730462519943E-2</v>
      </c>
    </row>
    <row r="37" spans="1:9" x14ac:dyDescent="0.2">
      <c r="A37" s="4">
        <v>3</v>
      </c>
      <c r="B37" s="11">
        <v>5.5797140000000001</v>
      </c>
      <c r="C37" s="11">
        <v>5.6293980000000001</v>
      </c>
      <c r="D37" s="7">
        <f t="shared" si="1"/>
        <v>8.8258105040717183E-3</v>
      </c>
      <c r="F37" s="4">
        <v>3</v>
      </c>
      <c r="G37" s="11">
        <v>0.59899999999999998</v>
      </c>
      <c r="H37" s="11">
        <v>0.627</v>
      </c>
      <c r="I37" s="7">
        <f t="shared" si="0"/>
        <v>4.4657097288676284E-2</v>
      </c>
    </row>
    <row r="38" spans="1:9" x14ac:dyDescent="0.2">
      <c r="A38" s="4">
        <v>3</v>
      </c>
      <c r="B38" s="11">
        <v>5.5826710000000004</v>
      </c>
      <c r="C38" s="11">
        <v>5.6269669999999996</v>
      </c>
      <c r="D38" s="7">
        <f t="shared" si="1"/>
        <v>7.8720916614579695E-3</v>
      </c>
      <c r="F38" s="4">
        <v>3</v>
      </c>
      <c r="G38" s="11">
        <v>0.59899999999999998</v>
      </c>
      <c r="H38" s="11">
        <v>0.627</v>
      </c>
      <c r="I38" s="7">
        <f t="shared" si="0"/>
        <v>4.4657097288676284E-2</v>
      </c>
    </row>
    <row r="39" spans="1:9" x14ac:dyDescent="0.2">
      <c r="A39" s="4">
        <v>4</v>
      </c>
      <c r="B39" s="11">
        <v>5.7797419999999997</v>
      </c>
      <c r="C39" s="11">
        <v>5.8028729999999999</v>
      </c>
      <c r="D39" s="7">
        <f t="shared" si="1"/>
        <v>3.9861289399234501E-3</v>
      </c>
      <c r="F39" s="4">
        <v>3</v>
      </c>
      <c r="G39" s="11">
        <v>0.59799999999999998</v>
      </c>
      <c r="H39" s="11">
        <v>0.626</v>
      </c>
      <c r="I39" s="7">
        <f t="shared" si="0"/>
        <v>4.4728434504792358E-2</v>
      </c>
    </row>
    <row r="40" spans="1:9" x14ac:dyDescent="0.2">
      <c r="A40" s="4">
        <v>4</v>
      </c>
      <c r="B40" s="11">
        <v>5.7360030000000002</v>
      </c>
      <c r="C40" s="11">
        <v>5.7758159999999998</v>
      </c>
      <c r="D40" s="7">
        <f t="shared" si="1"/>
        <v>6.8930519947311142E-3</v>
      </c>
      <c r="F40" s="4">
        <v>3</v>
      </c>
      <c r="G40" s="11">
        <v>0.59899999999999998</v>
      </c>
      <c r="H40" s="11">
        <v>0.626</v>
      </c>
      <c r="I40" s="7">
        <f t="shared" si="0"/>
        <v>4.3130990415335524E-2</v>
      </c>
    </row>
    <row r="41" spans="1:9" x14ac:dyDescent="0.2">
      <c r="A41" s="4">
        <v>4</v>
      </c>
      <c r="B41" s="11">
        <v>5.733161</v>
      </c>
      <c r="C41" s="11">
        <v>5.7893030000000003</v>
      </c>
      <c r="D41" s="7">
        <f t="shared" si="1"/>
        <v>9.6975404465788895E-3</v>
      </c>
      <c r="F41" s="4">
        <v>3</v>
      </c>
      <c r="G41" s="11">
        <v>0.59699999999999998</v>
      </c>
      <c r="H41" s="11">
        <v>0.627</v>
      </c>
      <c r="I41" s="7">
        <f t="shared" si="0"/>
        <v>4.7846889952153138E-2</v>
      </c>
    </row>
    <row r="42" spans="1:9" x14ac:dyDescent="0.2">
      <c r="A42" s="4">
        <v>4</v>
      </c>
      <c r="B42" s="11">
        <v>5.7307360000000003</v>
      </c>
      <c r="C42" s="11">
        <v>5.7876390000000004</v>
      </c>
      <c r="D42" s="7">
        <f t="shared" si="1"/>
        <v>9.8318157023961072E-3</v>
      </c>
      <c r="F42" s="4">
        <v>3</v>
      </c>
      <c r="G42" s="11">
        <v>0.59899999999999998</v>
      </c>
      <c r="H42" s="11">
        <v>0.625</v>
      </c>
      <c r="I42" s="7">
        <f t="shared" si="0"/>
        <v>4.1600000000000081E-2</v>
      </c>
    </row>
    <row r="43" spans="1:9" x14ac:dyDescent="0.2">
      <c r="A43" s="4">
        <v>4</v>
      </c>
      <c r="B43" s="11">
        <v>5.7551600000000001</v>
      </c>
      <c r="C43" s="11">
        <v>5.7634689999999997</v>
      </c>
      <c r="D43" s="7">
        <f t="shared" si="1"/>
        <v>1.4416664685799052E-3</v>
      </c>
      <c r="F43" s="4">
        <v>3</v>
      </c>
      <c r="G43" s="11">
        <v>0.59899999999999998</v>
      </c>
      <c r="H43" s="11">
        <v>0.627</v>
      </c>
      <c r="I43" s="7">
        <f t="shared" si="0"/>
        <v>4.4657097288676284E-2</v>
      </c>
    </row>
    <row r="44" spans="1:9" x14ac:dyDescent="0.2">
      <c r="A44" s="4">
        <v>4</v>
      </c>
      <c r="B44" s="11">
        <v>5.7387800000000002</v>
      </c>
      <c r="C44" s="11">
        <v>5.772907</v>
      </c>
      <c r="D44" s="7">
        <f t="shared" si="1"/>
        <v>5.9115797292420558E-3</v>
      </c>
      <c r="F44" s="4">
        <v>3</v>
      </c>
      <c r="G44" s="11">
        <v>0.59899999999999998</v>
      </c>
      <c r="H44" s="11">
        <v>0.627</v>
      </c>
      <c r="I44" s="7">
        <f t="shared" si="0"/>
        <v>4.4657097288676284E-2</v>
      </c>
    </row>
    <row r="45" spans="1:9" x14ac:dyDescent="0.2">
      <c r="A45" s="4">
        <v>4</v>
      </c>
      <c r="B45" s="11">
        <v>5.7497819999999997</v>
      </c>
      <c r="C45" s="11">
        <v>5.7556190000000003</v>
      </c>
      <c r="D45" s="7">
        <f t="shared" si="1"/>
        <v>1.0141394001237369E-3</v>
      </c>
      <c r="F45" s="4">
        <v>3</v>
      </c>
      <c r="G45" s="11">
        <v>0.59799999999999998</v>
      </c>
      <c r="H45" s="11">
        <v>0.628</v>
      </c>
      <c r="I45" s="7">
        <f t="shared" si="0"/>
        <v>4.7770700636942665E-2</v>
      </c>
    </row>
    <row r="46" spans="1:9" x14ac:dyDescent="0.2">
      <c r="A46" s="4">
        <v>4</v>
      </c>
      <c r="B46" s="11">
        <v>5.7638949999999998</v>
      </c>
      <c r="C46" s="11">
        <v>5.7621830000000003</v>
      </c>
      <c r="D46" s="7">
        <f t="shared" si="1"/>
        <v>-2.9710961973949956E-4</v>
      </c>
      <c r="F46" s="4">
        <v>3</v>
      </c>
      <c r="G46" s="11">
        <v>0.59799999999999998</v>
      </c>
      <c r="H46" s="11">
        <v>0.626</v>
      </c>
      <c r="I46" s="7">
        <f t="shared" si="0"/>
        <v>4.4728434504792358E-2</v>
      </c>
    </row>
    <row r="47" spans="1:9" x14ac:dyDescent="0.2">
      <c r="A47" s="4">
        <v>4</v>
      </c>
      <c r="B47" s="11">
        <v>5.7381929999999999</v>
      </c>
      <c r="C47" s="11">
        <v>5.770975</v>
      </c>
      <c r="D47" s="7">
        <f t="shared" si="1"/>
        <v>5.6804959300638114E-3</v>
      </c>
      <c r="F47" s="4">
        <v>3</v>
      </c>
      <c r="G47" s="11">
        <v>0.59799999999999998</v>
      </c>
      <c r="H47" s="11">
        <v>0.627</v>
      </c>
      <c r="I47" s="7">
        <f t="shared" si="0"/>
        <v>4.6251993620414766E-2</v>
      </c>
    </row>
    <row r="48" spans="1:9" x14ac:dyDescent="0.2">
      <c r="A48" s="4">
        <v>4</v>
      </c>
      <c r="B48" s="11">
        <v>5.7353740000000002</v>
      </c>
      <c r="C48" s="11">
        <v>5.7739520000000004</v>
      </c>
      <c r="D48" s="7">
        <f t="shared" si="1"/>
        <v>6.6813856436631625E-3</v>
      </c>
      <c r="F48" s="4">
        <v>3</v>
      </c>
      <c r="G48" s="11">
        <v>0.59799999999999998</v>
      </c>
      <c r="H48" s="11">
        <v>0.627</v>
      </c>
      <c r="I48" s="7">
        <f t="shared" si="0"/>
        <v>4.6251993620414766E-2</v>
      </c>
    </row>
    <row r="49" spans="1:9" x14ac:dyDescent="0.2">
      <c r="A49" s="4">
        <v>4</v>
      </c>
      <c r="B49" s="11">
        <v>5.7410730000000001</v>
      </c>
      <c r="C49" s="11">
        <v>5.7873700000000001</v>
      </c>
      <c r="D49" s="7">
        <f t="shared" si="1"/>
        <v>7.9996613314856635E-3</v>
      </c>
      <c r="F49" s="4">
        <v>3</v>
      </c>
      <c r="G49" s="11">
        <v>0.59799999999999998</v>
      </c>
      <c r="H49" s="11">
        <v>0.628</v>
      </c>
      <c r="I49" s="7">
        <f t="shared" si="0"/>
        <v>4.7770700636942665E-2</v>
      </c>
    </row>
    <row r="50" spans="1:9" x14ac:dyDescent="0.2">
      <c r="A50" s="4">
        <v>4</v>
      </c>
      <c r="B50" s="11">
        <v>5.7506360000000001</v>
      </c>
      <c r="C50" s="11">
        <v>5.7858349999999996</v>
      </c>
      <c r="D50" s="7">
        <f t="shared" si="1"/>
        <v>6.0836508472846829E-3</v>
      </c>
      <c r="F50" s="4">
        <v>3</v>
      </c>
      <c r="G50" s="11">
        <v>0.59899999999999998</v>
      </c>
      <c r="H50" s="11">
        <v>0.627</v>
      </c>
      <c r="I50" s="7">
        <f t="shared" si="0"/>
        <v>4.4657097288676284E-2</v>
      </c>
    </row>
    <row r="51" spans="1:9" x14ac:dyDescent="0.2">
      <c r="F51" s="4">
        <v>4</v>
      </c>
      <c r="G51" s="11">
        <v>0.621</v>
      </c>
      <c r="H51" s="11">
        <v>0.64300000000000002</v>
      </c>
      <c r="I51" s="7">
        <f t="shared" si="0"/>
        <v>3.4214618973561484E-2</v>
      </c>
    </row>
    <row r="52" spans="1:9" x14ac:dyDescent="0.2">
      <c r="F52" s="4">
        <v>4</v>
      </c>
      <c r="G52" s="11">
        <v>0.621</v>
      </c>
      <c r="H52" s="11">
        <v>0.64</v>
      </c>
      <c r="I52" s="7">
        <f t="shared" si="0"/>
        <v>2.9687499999999978E-2</v>
      </c>
    </row>
    <row r="53" spans="1:9" x14ac:dyDescent="0.2">
      <c r="F53" s="4">
        <v>4</v>
      </c>
      <c r="G53" s="11">
        <v>0.621</v>
      </c>
      <c r="H53" s="11">
        <v>0.64500000000000002</v>
      </c>
      <c r="I53" s="7">
        <f t="shared" si="0"/>
        <v>3.7209302325581395E-2</v>
      </c>
    </row>
    <row r="54" spans="1:9" x14ac:dyDescent="0.2">
      <c r="F54" s="4">
        <v>4</v>
      </c>
      <c r="G54" s="11">
        <v>0.621</v>
      </c>
      <c r="H54" s="11">
        <v>0.64300000000000002</v>
      </c>
      <c r="I54" s="7">
        <f t="shared" si="0"/>
        <v>3.4214618973561484E-2</v>
      </c>
    </row>
    <row r="55" spans="1:9" x14ac:dyDescent="0.2">
      <c r="F55" s="4">
        <v>4</v>
      </c>
      <c r="G55" s="11">
        <v>0.61899999999999999</v>
      </c>
      <c r="H55" s="11">
        <v>0.63700000000000001</v>
      </c>
      <c r="I55" s="7">
        <f t="shared" si="0"/>
        <v>2.8257456828885474E-2</v>
      </c>
    </row>
    <row r="56" spans="1:9" x14ac:dyDescent="0.2">
      <c r="F56" s="4">
        <v>4</v>
      </c>
      <c r="G56" s="11">
        <v>0.61899999999999999</v>
      </c>
      <c r="H56" s="11">
        <v>0.64400000000000002</v>
      </c>
      <c r="I56" s="7">
        <f t="shared" si="0"/>
        <v>3.8819875776397561E-2</v>
      </c>
    </row>
    <row r="57" spans="1:9" x14ac:dyDescent="0.2">
      <c r="F57" s="4">
        <v>4</v>
      </c>
      <c r="G57" s="11">
        <v>0.621</v>
      </c>
      <c r="H57" s="11">
        <v>0.64300000000000002</v>
      </c>
      <c r="I57" s="7">
        <f t="shared" si="0"/>
        <v>3.4214618973561484E-2</v>
      </c>
    </row>
    <row r="58" spans="1:9" x14ac:dyDescent="0.2">
      <c r="F58" s="4">
        <v>4</v>
      </c>
      <c r="G58" s="11">
        <v>0.622</v>
      </c>
      <c r="H58" s="11">
        <v>0.64400000000000002</v>
      </c>
      <c r="I58" s="7">
        <f t="shared" si="0"/>
        <v>3.4161490683229823E-2</v>
      </c>
    </row>
    <row r="59" spans="1:9" x14ac:dyDescent="0.2">
      <c r="F59" s="4">
        <v>4</v>
      </c>
      <c r="G59" s="11">
        <v>0.622</v>
      </c>
      <c r="H59" s="11">
        <v>0.63700000000000001</v>
      </c>
      <c r="I59" s="7">
        <f t="shared" si="0"/>
        <v>2.3547880690737877E-2</v>
      </c>
    </row>
    <row r="60" spans="1:9" x14ac:dyDescent="0.2">
      <c r="F60" s="4">
        <v>4</v>
      </c>
      <c r="G60" s="11">
        <v>0.61899999999999999</v>
      </c>
      <c r="H60" s="11">
        <v>0.63600000000000001</v>
      </c>
      <c r="I60" s="7">
        <f t="shared" si="0"/>
        <v>2.6729559748427723E-2</v>
      </c>
    </row>
    <row r="61" spans="1:9" x14ac:dyDescent="0.2">
      <c r="F61" s="4">
        <v>4</v>
      </c>
      <c r="G61" s="11">
        <v>0.61799999999999999</v>
      </c>
      <c r="H61" s="11">
        <v>0.63700000000000001</v>
      </c>
      <c r="I61" s="7">
        <f t="shared" si="0"/>
        <v>2.9827315541601229E-2</v>
      </c>
    </row>
    <row r="62" spans="1:9" x14ac:dyDescent="0.2">
      <c r="F62" s="4">
        <v>4</v>
      </c>
      <c r="G62" s="11">
        <v>0.61799999999999999</v>
      </c>
      <c r="H62" s="11">
        <v>0.63800000000000001</v>
      </c>
      <c r="I62" s="7">
        <f t="shared" si="0"/>
        <v>3.1347962382445194E-2</v>
      </c>
    </row>
    <row r="63" spans="1:9" x14ac:dyDescent="0.2">
      <c r="F63" s="4">
        <v>4</v>
      </c>
      <c r="G63" s="11">
        <v>0.61799999999999999</v>
      </c>
      <c r="H63" s="11">
        <v>0.64100000000000001</v>
      </c>
      <c r="I63" s="7">
        <f t="shared" si="0"/>
        <v>3.5881435257410277E-2</v>
      </c>
    </row>
    <row r="64" spans="1:9" x14ac:dyDescent="0.2">
      <c r="F64" s="4">
        <v>4</v>
      </c>
      <c r="G64" s="11">
        <v>0.621</v>
      </c>
      <c r="H64" s="11">
        <v>0.63900000000000001</v>
      </c>
      <c r="I64" s="7">
        <f t="shared" si="0"/>
        <v>2.8169014084507116E-2</v>
      </c>
    </row>
    <row r="65" spans="1:10" x14ac:dyDescent="0.2">
      <c r="F65" s="4">
        <v>4</v>
      </c>
      <c r="G65" s="11">
        <v>0.622</v>
      </c>
      <c r="H65" s="11">
        <v>0.64200000000000002</v>
      </c>
      <c r="I65" s="7">
        <f t="shared" si="0"/>
        <v>3.1152647975077885E-2</v>
      </c>
    </row>
    <row r="66" spans="1:10" x14ac:dyDescent="0.2">
      <c r="F66" s="4">
        <v>4</v>
      </c>
      <c r="G66" s="11">
        <v>0.621</v>
      </c>
      <c r="H66" s="11">
        <v>0.64400000000000002</v>
      </c>
      <c r="I66" s="7">
        <f t="shared" si="0"/>
        <v>3.5714285714285698E-2</v>
      </c>
    </row>
    <row r="67" spans="1:10" x14ac:dyDescent="0.2">
      <c r="A67" s="12" t="s">
        <v>12</v>
      </c>
      <c r="B67" s="12"/>
      <c r="C67" s="12"/>
      <c r="D67" s="12"/>
      <c r="E67" s="13"/>
      <c r="F67" s="12" t="s">
        <v>12</v>
      </c>
      <c r="G67" s="12"/>
      <c r="H67" s="12"/>
      <c r="I67" s="12"/>
      <c r="J67" s="13"/>
    </row>
    <row r="68" spans="1:10" x14ac:dyDescent="0.2">
      <c r="A68" s="3" t="s">
        <v>8</v>
      </c>
      <c r="B68" s="1">
        <f>MIN(B$3:B$50)</f>
        <v>5.5385239999999998</v>
      </c>
      <c r="C68" s="1">
        <f t="shared" ref="C68:D68" si="2">MIN(C$3:C$50)</f>
        <v>5.574433</v>
      </c>
      <c r="D68" s="2">
        <f t="shared" si="2"/>
        <v>-1.7680160058559879E-2</v>
      </c>
      <c r="F68" s="3" t="s">
        <v>8</v>
      </c>
      <c r="G68" s="1">
        <f>MIN(G$3:G$66)</f>
        <v>0.59699999999999998</v>
      </c>
      <c r="H68" s="1">
        <f t="shared" ref="H68:I68" si="3">MIN(H$3:H$66)</f>
        <v>0.61599999999999999</v>
      </c>
      <c r="I68" s="2">
        <f t="shared" si="3"/>
        <v>2.3547880690737877E-2</v>
      </c>
    </row>
    <row r="69" spans="1:10" x14ac:dyDescent="0.2">
      <c r="A69" s="3" t="s">
        <v>9</v>
      </c>
      <c r="B69" s="1">
        <f>MAX(B$3:B$50)</f>
        <v>5.889195</v>
      </c>
      <c r="C69" s="1">
        <f t="shared" ref="C69:D69" si="4">MAX(C$3:C$50)</f>
        <v>5.843432</v>
      </c>
      <c r="D69" s="2">
        <f t="shared" si="4"/>
        <v>1.4470434498082718E-2</v>
      </c>
      <c r="F69" s="3" t="s">
        <v>9</v>
      </c>
      <c r="G69" s="1">
        <f>MAX(G$3:G$66)</f>
        <v>0.622</v>
      </c>
      <c r="H69" s="1">
        <f t="shared" ref="H69:I69" si="5">MAX(H$3:H$66)</f>
        <v>0.64600000000000002</v>
      </c>
      <c r="I69" s="2">
        <f t="shared" si="5"/>
        <v>4.7846889952153138E-2</v>
      </c>
    </row>
    <row r="70" spans="1:10" x14ac:dyDescent="0.2">
      <c r="A70" s="3" t="s">
        <v>4</v>
      </c>
      <c r="B70" s="1">
        <f>AVERAGE(B$3:B$50)</f>
        <v>5.6711595833333321</v>
      </c>
      <c r="C70" s="1">
        <f t="shared" ref="C70:D70" si="6">AVERAGE(C$3:C$50)</f>
        <v>5.6974105625</v>
      </c>
      <c r="D70" s="16">
        <f t="shared" si="6"/>
        <v>4.6099052025301152E-3</v>
      </c>
      <c r="E70" s="2">
        <f>1-B70/C70</f>
        <v>4.6075280829241949E-3</v>
      </c>
      <c r="F70" s="3" t="s">
        <v>4</v>
      </c>
      <c r="G70" s="1">
        <f>AVERAGE(G$3:G$66)</f>
        <v>0.60915625000000007</v>
      </c>
      <c r="H70" s="1">
        <f t="shared" ref="H70:I70" si="7">AVERAGE(H$3:H$66)</f>
        <v>0.63189062500000004</v>
      </c>
      <c r="I70" s="16">
        <f t="shared" si="7"/>
        <v>3.594847592367123E-2</v>
      </c>
      <c r="J70" s="2">
        <f>1-$G$70/$H$70</f>
        <v>3.5978338814569355E-2</v>
      </c>
    </row>
    <row r="71" spans="1:10" x14ac:dyDescent="0.2">
      <c r="A71" s="3" t="s">
        <v>5</v>
      </c>
      <c r="B71" s="1">
        <f>MEDIAN(B$3:B$50)</f>
        <v>5.6719984999999999</v>
      </c>
      <c r="C71" s="1">
        <f t="shared" ref="C71:D71" si="8">MEDIAN(C$3:C$50)</f>
        <v>5.6935005000000007</v>
      </c>
      <c r="D71" s="16">
        <f t="shared" si="8"/>
        <v>5.0164613294798044E-3</v>
      </c>
      <c r="E71" s="2">
        <f>1-B71/C71</f>
        <v>3.7765870047786754E-3</v>
      </c>
      <c r="F71" s="3" t="s">
        <v>5</v>
      </c>
      <c r="G71" s="1">
        <f>MEDIAN(G$3:G$66)</f>
        <v>0.60850000000000004</v>
      </c>
      <c r="H71" s="1">
        <f t="shared" ref="H71:I71" si="9">MEDIAN(H$3:H$66)</f>
        <v>0.63200000000000001</v>
      </c>
      <c r="I71" s="16">
        <f t="shared" si="9"/>
        <v>3.6545368791495836E-2</v>
      </c>
      <c r="J71" s="2">
        <f>1-$G$71/$H$71</f>
        <v>3.7183544303797444E-2</v>
      </c>
    </row>
    <row r="72" spans="1:10" x14ac:dyDescent="0.2">
      <c r="A72" s="3" t="s">
        <v>6</v>
      </c>
      <c r="B72" s="1">
        <f>STDEV(B$3:B$50)</f>
        <v>9.9772328976297869E-2</v>
      </c>
      <c r="C72" s="1">
        <f t="shared" ref="C72:D72" si="10">STDEV(C$3:C$50)</f>
        <v>9.5278335875187026E-2</v>
      </c>
      <c r="D72" s="1">
        <f t="shared" si="10"/>
        <v>4.9510122617212951E-3</v>
      </c>
      <c r="F72" s="3" t="s">
        <v>6</v>
      </c>
      <c r="G72" s="1">
        <f>STDEV(G$3:G$66)</f>
        <v>1.0014622246004032E-2</v>
      </c>
      <c r="H72" s="1">
        <f t="shared" ref="H72:I72" si="11">STDEV(H$3:H$66)</f>
        <v>1.0587679553770673E-2</v>
      </c>
      <c r="I72" s="1">
        <f t="shared" si="11"/>
        <v>6.9285424270560435E-3</v>
      </c>
    </row>
    <row r="73" spans="1:10" x14ac:dyDescent="0.2">
      <c r="A73" s="12" t="s">
        <v>11</v>
      </c>
      <c r="B73" s="12"/>
      <c r="C73" s="12"/>
      <c r="D73" s="12"/>
      <c r="E73" s="13"/>
      <c r="F73" s="12" t="s">
        <v>11</v>
      </c>
      <c r="G73" s="12"/>
      <c r="H73" s="12"/>
      <c r="I73" s="12"/>
      <c r="J73" s="13"/>
    </row>
    <row r="74" spans="1:10" x14ac:dyDescent="0.2">
      <c r="A74" s="3" t="s">
        <v>8</v>
      </c>
      <c r="B74" s="1">
        <f>MIN(B$3:B$14)</f>
        <v>5.7566119999999996</v>
      </c>
      <c r="C74" s="1">
        <f t="shared" ref="C74:D74" si="12">MIN(C$3:C$14)</f>
        <v>5.7868820000000003</v>
      </c>
      <c r="D74" s="2">
        <f t="shared" si="12"/>
        <v>-1.7680160058559879E-2</v>
      </c>
      <c r="F74" s="3" t="s">
        <v>8</v>
      </c>
      <c r="G74" s="1">
        <f>MIN(G$3:G$18)</f>
        <v>0.61499999999999999</v>
      </c>
      <c r="H74" s="1">
        <f t="shared" ref="H74:I74" si="13">MIN(H$3:H$18)</f>
        <v>0.64100000000000001</v>
      </c>
      <c r="I74" s="2">
        <f t="shared" si="13"/>
        <v>3.5825545171339623E-2</v>
      </c>
    </row>
    <row r="75" spans="1:10" x14ac:dyDescent="0.2">
      <c r="A75" s="3" t="s">
        <v>9</v>
      </c>
      <c r="B75" s="1">
        <f>MAX(B$3:B$14)</f>
        <v>5.889195</v>
      </c>
      <c r="C75" s="1">
        <f t="shared" ref="C75:D75" si="14">MAX(C$3:C$14)</f>
        <v>5.843432</v>
      </c>
      <c r="D75" s="2">
        <f t="shared" si="14"/>
        <v>1.4470434498082718E-2</v>
      </c>
      <c r="F75" s="3" t="s">
        <v>9</v>
      </c>
      <c r="G75" s="1">
        <f>MAX(G$3:G$18)</f>
        <v>0.621</v>
      </c>
      <c r="H75" s="1">
        <f t="shared" ref="H75:I75" si="15">MAX(H$3:H$18)</f>
        <v>0.64600000000000002</v>
      </c>
      <c r="I75" s="2">
        <f t="shared" si="15"/>
        <v>4.4891640866873139E-2</v>
      </c>
    </row>
    <row r="76" spans="1:10" x14ac:dyDescent="0.2">
      <c r="A76" s="3" t="s">
        <v>4</v>
      </c>
      <c r="B76" s="1">
        <f>AVERAGE(B$3:B$14)</f>
        <v>5.7850090833333327</v>
      </c>
      <c r="C76" s="1">
        <f t="shared" ref="C76:D76" si="16">AVERAGE(C$3:C$14)</f>
        <v>5.8024241666666656</v>
      </c>
      <c r="D76" s="2">
        <f t="shared" si="16"/>
        <v>2.9887548141518208E-3</v>
      </c>
      <c r="E76" s="2">
        <f>1-B76/C76</f>
        <v>3.0013461327729196E-3</v>
      </c>
      <c r="F76" s="3" t="s">
        <v>4</v>
      </c>
      <c r="G76" s="1">
        <f>AVERAGE(G$3:G$18)</f>
        <v>0.61768749999999994</v>
      </c>
      <c r="H76" s="1">
        <f t="shared" ref="H76:I76" si="17">AVERAGE(H$3:H$18)</f>
        <v>0.64256250000000015</v>
      </c>
      <c r="I76" s="2">
        <f t="shared" si="17"/>
        <v>3.8709778966811402E-2</v>
      </c>
      <c r="J76" s="2">
        <f>1-G76/H76</f>
        <v>3.871218753039618E-2</v>
      </c>
    </row>
    <row r="77" spans="1:10" x14ac:dyDescent="0.2">
      <c r="A77" s="3" t="s">
        <v>5</v>
      </c>
      <c r="B77" s="1">
        <f>MEDIAN(B$3:B$14)</f>
        <v>5.773174</v>
      </c>
      <c r="C77" s="1">
        <f t="shared" ref="C77:D77" si="18">MEDIAN(C$3:C$14)</f>
        <v>5.7968489999999999</v>
      </c>
      <c r="D77" s="2">
        <f t="shared" si="18"/>
        <v>3.8485381458539525E-3</v>
      </c>
      <c r="E77" s="2">
        <f>1-B77/C77</f>
        <v>4.0841153530133401E-3</v>
      </c>
      <c r="F77" s="3" t="s">
        <v>5</v>
      </c>
      <c r="G77" s="1">
        <f>MEDIAN(G$3:G$18)</f>
        <v>0.61799999999999999</v>
      </c>
      <c r="H77" s="1">
        <f t="shared" ref="H77:I77" si="19">MEDIAN(H$3:H$18)</f>
        <v>0.64200000000000002</v>
      </c>
      <c r="I77" s="2">
        <f t="shared" si="19"/>
        <v>3.7412337614999958E-2</v>
      </c>
      <c r="J77" s="2">
        <f>1-G77/H77</f>
        <v>3.7383177570093462E-2</v>
      </c>
    </row>
    <row r="78" spans="1:10" x14ac:dyDescent="0.2">
      <c r="A78" s="3" t="s">
        <v>6</v>
      </c>
      <c r="B78" s="1">
        <f>STDEV(B$3:B$14)</f>
        <v>3.7182106501669837E-2</v>
      </c>
      <c r="C78" s="1">
        <f t="shared" ref="C78:D78" si="20">STDEV(C$3:C$14)</f>
        <v>1.5624617172522264E-2</v>
      </c>
      <c r="D78" s="1">
        <f t="shared" si="20"/>
        <v>7.8335540025861565E-3</v>
      </c>
      <c r="F78" s="3" t="s">
        <v>6</v>
      </c>
      <c r="G78" s="1">
        <f>STDEV($G$3:$G$18)</f>
        <v>1.4930394055974112E-3</v>
      </c>
      <c r="H78" s="1">
        <f t="shared" ref="H78:I78" si="21">STDEV($G$3:$G$18)</f>
        <v>1.4930394055974112E-3</v>
      </c>
      <c r="I78" s="1">
        <f t="shared" si="21"/>
        <v>1.4930394055974112E-3</v>
      </c>
    </row>
    <row r="79" spans="1:10" x14ac:dyDescent="0.2">
      <c r="A79" s="12" t="s">
        <v>13</v>
      </c>
      <c r="B79" s="12"/>
      <c r="C79" s="12"/>
      <c r="D79" s="12"/>
      <c r="E79" s="13"/>
      <c r="F79" s="12" t="s">
        <v>13</v>
      </c>
      <c r="G79" s="12"/>
      <c r="H79" s="12"/>
      <c r="I79" s="12"/>
      <c r="J79" s="13"/>
    </row>
    <row r="80" spans="1:10" x14ac:dyDescent="0.2">
      <c r="A80" s="3" t="s">
        <v>8</v>
      </c>
      <c r="B80" s="1">
        <f>MIN(B$15:B$26)</f>
        <v>5.5385239999999998</v>
      </c>
      <c r="C80" s="1">
        <f t="shared" ref="C80:D80" si="22">MIN(C$15:C$26)</f>
        <v>5.574433</v>
      </c>
      <c r="D80" s="2">
        <f t="shared" si="22"/>
        <v>-4.9003728225138765E-4</v>
      </c>
      <c r="F80" s="3" t="s">
        <v>8</v>
      </c>
      <c r="G80" s="1">
        <f>MIN(G$19:G$34)</f>
        <v>0.59899999999999998</v>
      </c>
      <c r="H80" s="1">
        <f t="shared" ref="H80:I80" si="23">MIN(H$19:H$34)</f>
        <v>0.61599999999999999</v>
      </c>
      <c r="I80" s="2">
        <f t="shared" si="23"/>
        <v>2.4311183144246407E-2</v>
      </c>
    </row>
    <row r="81" spans="1:10" x14ac:dyDescent="0.2">
      <c r="A81" s="3" t="s">
        <v>9</v>
      </c>
      <c r="B81" s="1">
        <f>MAX(B$15:B$26)</f>
        <v>5.5839429999999997</v>
      </c>
      <c r="C81" s="1">
        <f t="shared" ref="C81:D81" si="24">MAX(C$15:C$26)</f>
        <v>5.6040599999999996</v>
      </c>
      <c r="D81" s="2">
        <f t="shared" si="24"/>
        <v>1.0559487228901876E-2</v>
      </c>
      <c r="F81" s="3" t="s">
        <v>9</v>
      </c>
      <c r="G81" s="1">
        <f>MAX(G$19:G$34)</f>
        <v>0.60199999999999998</v>
      </c>
      <c r="H81" s="1">
        <f t="shared" ref="H81:I81" si="25">MAX(H$19:H$34)</f>
        <v>0.62</v>
      </c>
      <c r="I81" s="2">
        <f t="shared" si="25"/>
        <v>3.0694668820678506E-2</v>
      </c>
    </row>
    <row r="82" spans="1:10" x14ac:dyDescent="0.2">
      <c r="A82" s="3" t="s">
        <v>4</v>
      </c>
      <c r="B82" s="1">
        <f>AVERAGE(B$15:B$26)</f>
        <v>5.556340500000001</v>
      </c>
      <c r="C82" s="1">
        <f t="shared" ref="C82:D82" si="26">AVERAGE(C$15:C$26)</f>
        <v>5.5897559166666673</v>
      </c>
      <c r="D82" s="2">
        <f t="shared" si="26"/>
        <v>5.9741608868646434E-3</v>
      </c>
      <c r="E82" s="2">
        <f>1-B82/C82</f>
        <v>5.977974202242553E-3</v>
      </c>
      <c r="F82" s="3" t="s">
        <v>4</v>
      </c>
      <c r="G82" s="1">
        <f>AVERAGE(G$19:G$34)</f>
        <v>0.59999999999999987</v>
      </c>
      <c r="H82" s="1">
        <f t="shared" ref="H82:I82" si="27">AVERAGE(H$19:H$34)</f>
        <v>0.61743749999999997</v>
      </c>
      <c r="I82" s="2">
        <f t="shared" si="27"/>
        <v>2.8239371026903611E-2</v>
      </c>
      <c r="J82" s="2">
        <f>1-G82/H82</f>
        <v>2.8241724870938567E-2</v>
      </c>
    </row>
    <row r="83" spans="1:10" x14ac:dyDescent="0.2">
      <c r="A83" s="3" t="s">
        <v>5</v>
      </c>
      <c r="B83" s="1">
        <f>MEDIAN(B$15:B$26)</f>
        <v>5.5522105000000002</v>
      </c>
      <c r="C83" s="1">
        <f t="shared" ref="C83:D83" si="28">MEDIAN(C$15:C$26)</f>
        <v>5.5897939999999995</v>
      </c>
      <c r="D83" s="2">
        <f t="shared" si="28"/>
        <v>6.4666318557018432E-3</v>
      </c>
      <c r="E83" s="2">
        <f>1-B83/C83</f>
        <v>6.7235930340187045E-3</v>
      </c>
      <c r="F83" s="3" t="s">
        <v>5</v>
      </c>
      <c r="G83" s="1">
        <f>MEDIAN(G$19:G$34)</f>
        <v>0.6</v>
      </c>
      <c r="H83" s="1">
        <f t="shared" ref="H83:I83" si="29">MEDIAN(H$19:H$34)</f>
        <v>0.61699999999999999</v>
      </c>
      <c r="I83" s="2">
        <f t="shared" si="29"/>
        <v>2.8361808094817809E-2</v>
      </c>
      <c r="J83" s="2">
        <f>1-G83/H83</f>
        <v>2.7552674230145846E-2</v>
      </c>
    </row>
    <row r="84" spans="1:10" x14ac:dyDescent="0.2">
      <c r="A84" s="3" t="s">
        <v>6</v>
      </c>
      <c r="B84" s="1">
        <f>STDEV(B$15:B$26)</f>
        <v>1.2327241182917522E-2</v>
      </c>
      <c r="C84" s="1">
        <f t="shared" ref="C84:D84" si="30">STDEV(C$15:C$26)</f>
        <v>8.5727249985938277E-3</v>
      </c>
      <c r="D84" s="1">
        <f t="shared" si="30"/>
        <v>3.2884445521852929E-3</v>
      </c>
      <c r="F84" s="3" t="s">
        <v>6</v>
      </c>
      <c r="G84" s="1">
        <f>STDEV(G$19:G$34)</f>
        <v>8.1649658092772682E-4</v>
      </c>
      <c r="H84" s="1">
        <f t="shared" ref="H84:I84" si="31">STDEV(H$19:H$34)</f>
        <v>1.1528949070347516E-3</v>
      </c>
      <c r="I84" s="1">
        <f t="shared" si="31"/>
        <v>1.8274008936574116E-3</v>
      </c>
    </row>
    <row r="85" spans="1:10" x14ac:dyDescent="0.2">
      <c r="A85" s="12" t="s">
        <v>14</v>
      </c>
      <c r="B85" s="12"/>
      <c r="C85" s="12"/>
      <c r="D85" s="12"/>
      <c r="E85" s="13"/>
      <c r="F85" s="12" t="s">
        <v>14</v>
      </c>
      <c r="G85" s="12"/>
      <c r="H85" s="12"/>
      <c r="I85" s="12"/>
      <c r="J85" s="13"/>
    </row>
    <row r="86" spans="1:10" x14ac:dyDescent="0.2">
      <c r="A86" s="3" t="s">
        <v>8</v>
      </c>
      <c r="B86" s="1">
        <f>MIN(B$27:B$38)</f>
        <v>5.5769500000000001</v>
      </c>
      <c r="C86" s="1">
        <f t="shared" ref="C86:D86" si="32">MIN(C$27:C$38)</f>
        <v>5.5899270000000003</v>
      </c>
      <c r="D86" s="2">
        <f t="shared" si="32"/>
        <v>-4.1742942260245552E-3</v>
      </c>
      <c r="F86" s="3" t="s">
        <v>8</v>
      </c>
      <c r="G86" s="1">
        <f>MIN(G$35:G$50)</f>
        <v>0.59699999999999998</v>
      </c>
      <c r="H86" s="1">
        <f t="shared" ref="H86:I86" si="33">MIN(H$35:H$50)</f>
        <v>0.625</v>
      </c>
      <c r="I86" s="2">
        <f t="shared" si="33"/>
        <v>4.146730462519943E-2</v>
      </c>
    </row>
    <row r="87" spans="1:10" x14ac:dyDescent="0.2">
      <c r="A87" s="3" t="s">
        <v>9</v>
      </c>
      <c r="B87" s="1">
        <f>MAX(B$27:B$38)</f>
        <v>5.6132609999999996</v>
      </c>
      <c r="C87" s="1">
        <f t="shared" ref="C87:D87" si="34">MAX(C$27:C$38)</f>
        <v>5.6313820000000003</v>
      </c>
      <c r="D87" s="2">
        <f t="shared" si="34"/>
        <v>9.0157265126038499E-3</v>
      </c>
      <c r="F87" s="3" t="s">
        <v>9</v>
      </c>
      <c r="G87" s="1">
        <f>MAX(G$35:G$50)</f>
        <v>0.60099999999999998</v>
      </c>
      <c r="H87" s="1">
        <f t="shared" ref="H87:I87" si="35">MAX(H$35:H$50)</f>
        <v>0.628</v>
      </c>
      <c r="I87" s="2">
        <f t="shared" si="35"/>
        <v>4.7846889952153138E-2</v>
      </c>
    </row>
    <row r="88" spans="1:10" x14ac:dyDescent="0.2">
      <c r="A88" s="3" t="s">
        <v>4</v>
      </c>
      <c r="B88" s="1">
        <f>AVERAGE(B$27:B$38)</f>
        <v>5.5972441666666661</v>
      </c>
      <c r="C88" s="1">
        <f t="shared" ref="C88:D88" si="36">AVERAGE(C$27:C$38)</f>
        <v>5.6201337500000008</v>
      </c>
      <c r="D88" s="2">
        <f t="shared" si="36"/>
        <v>4.0663712079095733E-3</v>
      </c>
      <c r="E88" s="2">
        <f>1-B88/C88</f>
        <v>4.0727826687994018E-3</v>
      </c>
      <c r="F88" s="3" t="s">
        <v>4</v>
      </c>
      <c r="G88" s="1">
        <f>AVERAGE(G$35:G$50)</f>
        <v>0.59868750000000004</v>
      </c>
      <c r="H88" s="1">
        <f t="shared" ref="H88:I88" si="37">AVERAGE(H$35:H$50)</f>
        <v>0.62675000000000014</v>
      </c>
      <c r="I88" s="2">
        <f t="shared" si="37"/>
        <v>4.4772904705390484E-2</v>
      </c>
      <c r="J88" s="2">
        <f>1-G88/H88</f>
        <v>4.4774631033107415E-2</v>
      </c>
    </row>
    <row r="89" spans="1:10" x14ac:dyDescent="0.2">
      <c r="A89" s="3" t="s">
        <v>5</v>
      </c>
      <c r="B89" s="1">
        <f>MEDIAN(B$27:B$38)</f>
        <v>5.6027430000000003</v>
      </c>
      <c r="C89" s="1">
        <f t="shared" ref="C89:D89" si="38">MEDIAN(C$27:C$38)</f>
        <v>5.6220595000000007</v>
      </c>
      <c r="D89" s="2">
        <f t="shared" si="38"/>
        <v>3.6076407890455742E-3</v>
      </c>
      <c r="E89" s="2">
        <f>1-B89/C89</f>
        <v>3.4358405491795585E-3</v>
      </c>
      <c r="F89" s="3" t="s">
        <v>5</v>
      </c>
      <c r="G89" s="1">
        <f>MEDIAN(G$35:G$50)</f>
        <v>0.59899999999999998</v>
      </c>
      <c r="H89" s="1">
        <f t="shared" ref="H89:I89" si="39">MEDIAN(H$35:H$50)</f>
        <v>0.627</v>
      </c>
      <c r="I89" s="2">
        <f t="shared" si="39"/>
        <v>4.4657097288676284E-2</v>
      </c>
      <c r="J89" s="2">
        <f>1-G89/H89</f>
        <v>4.4657097288676284E-2</v>
      </c>
    </row>
    <row r="90" spans="1:10" x14ac:dyDescent="0.2">
      <c r="A90" s="3" t="s">
        <v>6</v>
      </c>
      <c r="B90" s="1">
        <f>STDEV(B$27:B$38)</f>
        <v>1.3685103074201243E-2</v>
      </c>
      <c r="C90" s="1">
        <f t="shared" ref="C90:D90" si="40">STDEV(C$27:C$38)</f>
        <v>1.1350536199789322E-2</v>
      </c>
      <c r="D90" s="1">
        <f t="shared" si="40"/>
        <v>3.9785163611504512E-3</v>
      </c>
      <c r="F90" s="3" t="s">
        <v>6</v>
      </c>
      <c r="G90" s="1">
        <f>STDEV(G$35:G$50)</f>
        <v>9.464847243000462E-4</v>
      </c>
      <c r="H90" s="1">
        <f t="shared" ref="H90:I90" si="41">STDEV(H$35:H$50)</f>
        <v>7.7459666924148396E-4</v>
      </c>
      <c r="I90" s="1">
        <f t="shared" si="41"/>
        <v>2.0984598736793034E-3</v>
      </c>
    </row>
    <row r="91" spans="1:10" x14ac:dyDescent="0.2">
      <c r="A91" s="12" t="s">
        <v>15</v>
      </c>
      <c r="B91" s="12"/>
      <c r="C91" s="12"/>
      <c r="D91" s="12"/>
      <c r="E91" s="13"/>
      <c r="F91" s="12" t="s">
        <v>15</v>
      </c>
      <c r="G91" s="12"/>
      <c r="H91" s="12"/>
      <c r="I91" s="12"/>
      <c r="J91" s="13"/>
    </row>
    <row r="92" spans="1:10" x14ac:dyDescent="0.2">
      <c r="A92" s="3" t="s">
        <v>8</v>
      </c>
      <c r="B92" s="1">
        <f>MIN(B$39:B$50)</f>
        <v>5.7307360000000003</v>
      </c>
      <c r="C92" s="1">
        <f t="shared" ref="C92:D92" si="42">MIN(C$39:C$50)</f>
        <v>5.7556190000000003</v>
      </c>
      <c r="D92" s="2">
        <f t="shared" si="42"/>
        <v>-2.9710961973949956E-4</v>
      </c>
      <c r="F92" s="3" t="s">
        <v>8</v>
      </c>
      <c r="G92" s="1">
        <f>MIN(G$51:G$66)</f>
        <v>0.61799999999999999</v>
      </c>
      <c r="H92" s="1">
        <f t="shared" ref="H92:I92" si="43">MIN(H$51:H$66)</f>
        <v>0.63600000000000001</v>
      </c>
      <c r="I92" s="1">
        <f t="shared" si="43"/>
        <v>2.3547880690737877E-2</v>
      </c>
    </row>
    <row r="93" spans="1:10" x14ac:dyDescent="0.2">
      <c r="A93" s="3" t="s">
        <v>9</v>
      </c>
      <c r="B93" s="1">
        <f>MAX(B$39:B$50)</f>
        <v>5.7797419999999997</v>
      </c>
      <c r="C93" s="1">
        <f t="shared" ref="C93:D93" si="44">MAX(C$39:C$50)</f>
        <v>5.8028729999999999</v>
      </c>
      <c r="D93" s="2">
        <f t="shared" si="44"/>
        <v>9.8318157023961072E-3</v>
      </c>
      <c r="F93" s="3" t="s">
        <v>9</v>
      </c>
      <c r="G93" s="1">
        <f>MAX(G$51:G$66)</f>
        <v>0.622</v>
      </c>
      <c r="H93" s="1">
        <f t="shared" ref="H93:I93" si="45">MAX(H$51:H$66)</f>
        <v>0.64500000000000002</v>
      </c>
      <c r="I93" s="1">
        <f t="shared" si="45"/>
        <v>3.8819875776397561E-2</v>
      </c>
    </row>
    <row r="94" spans="1:10" x14ac:dyDescent="0.2">
      <c r="A94" s="3" t="s">
        <v>4</v>
      </c>
      <c r="B94" s="1">
        <f>AVERAGE(B$39:B$50)</f>
        <v>5.746044583333334</v>
      </c>
      <c r="C94" s="1">
        <f t="shared" ref="C94:D94" si="46">AVERAGE(C$39:C$50)</f>
        <v>5.7773284166666672</v>
      </c>
      <c r="D94" s="2">
        <f t="shared" si="46"/>
        <v>5.4103339011944236E-3</v>
      </c>
      <c r="E94" s="2">
        <f>1-B94/C94</f>
        <v>5.4149307564175242E-3</v>
      </c>
      <c r="F94" s="3" t="s">
        <v>4</v>
      </c>
      <c r="G94" s="1">
        <f>AVERAGE(G$51:G$66)</f>
        <v>0.62025000000000008</v>
      </c>
      <c r="H94" s="1">
        <f t="shared" ref="H94:I94" si="47">AVERAGE(H$51:H$66)</f>
        <v>0.6408124999999999</v>
      </c>
      <c r="I94" s="2">
        <f t="shared" si="47"/>
        <v>3.207184899557948E-2</v>
      </c>
      <c r="J94" s="2">
        <f>1-G94/H94</f>
        <v>3.2088169316297432E-2</v>
      </c>
    </row>
    <row r="95" spans="1:10" x14ac:dyDescent="0.2">
      <c r="A95" s="3" t="s">
        <v>5</v>
      </c>
      <c r="B95" s="1">
        <f>MEDIAN(B$39:B$50)</f>
        <v>5.7399265000000002</v>
      </c>
      <c r="C95" s="1">
        <f t="shared" ref="C95:D95" si="48">MEDIAN(C$39:C$50)</f>
        <v>5.7748840000000001</v>
      </c>
      <c r="D95" s="2">
        <f t="shared" si="48"/>
        <v>5.9976152882633693E-3</v>
      </c>
      <c r="E95" s="2">
        <f>1-B95/C95</f>
        <v>6.0533683447148157E-3</v>
      </c>
      <c r="F95" s="3" t="s">
        <v>5</v>
      </c>
      <c r="G95" s="1">
        <f>MEDIAN(G$51:G$66)</f>
        <v>0.621</v>
      </c>
      <c r="H95" s="1">
        <f t="shared" ref="H95:I95" si="49">MEDIAN(H$51:H$66)</f>
        <v>0.64149999999999996</v>
      </c>
      <c r="I95" s="2">
        <f t="shared" si="49"/>
        <v>3.2754726532837508E-2</v>
      </c>
      <c r="J95" s="2">
        <f>1-G95/H95</f>
        <v>3.1956352299298496E-2</v>
      </c>
    </row>
    <row r="96" spans="1:10" x14ac:dyDescent="0.2">
      <c r="A96" s="3" t="s">
        <v>6</v>
      </c>
      <c r="B96" s="1">
        <f>STDEV(B$39:B$50)</f>
        <v>1.4542932794493257E-2</v>
      </c>
      <c r="C96" s="1">
        <f t="shared" ref="C96:D96" si="50">STDEV(C$39:C$50)</f>
        <v>1.3624136799734446E-2</v>
      </c>
      <c r="D96" s="1">
        <f t="shared" si="50"/>
        <v>3.2878010406170288E-3</v>
      </c>
      <c r="F96" s="3" t="s">
        <v>6</v>
      </c>
      <c r="G96" s="1">
        <f>STDEV(G$51:G$66)</f>
        <v>1.4832396974191339E-3</v>
      </c>
      <c r="H96" s="1">
        <f t="shared" ref="H96:I96" si="51">STDEV(H$51:H$66)</f>
        <v>3.0815310047658693E-3</v>
      </c>
      <c r="I96" s="1">
        <f t="shared" si="51"/>
        <v>4.1707103129418957E-3</v>
      </c>
    </row>
  </sheetData>
  <mergeCells count="12">
    <mergeCell ref="A1:D1"/>
    <mergeCell ref="F1:I1"/>
    <mergeCell ref="A67:E67"/>
    <mergeCell ref="F67:J67"/>
    <mergeCell ref="A73:E73"/>
    <mergeCell ref="F73:J73"/>
    <mergeCell ref="A79:E79"/>
    <mergeCell ref="F79:J79"/>
    <mergeCell ref="A85:E85"/>
    <mergeCell ref="F85:J85"/>
    <mergeCell ref="A91:E91"/>
    <mergeCell ref="F91:J9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4A8C-C675-4F4C-B468-108937BE7BF5}">
  <dimension ref="A1:F9"/>
  <sheetViews>
    <sheetView tabSelected="1" zoomScale="150" zoomScaleNormal="150" workbookViewId="0">
      <selection activeCell="B10" sqref="B10"/>
    </sheetView>
  </sheetViews>
  <sheetFormatPr baseColWidth="10" defaultRowHeight="16" x14ac:dyDescent="0.2"/>
  <cols>
    <col min="1" max="1" width="17.1640625" customWidth="1"/>
    <col min="2" max="2" width="12.1640625" bestFit="1" customWidth="1"/>
    <col min="3" max="3" width="13.1640625" bestFit="1" customWidth="1"/>
    <col min="4" max="5" width="12.6640625" bestFit="1" customWidth="1"/>
    <col min="6" max="6" width="12.83203125" customWidth="1"/>
  </cols>
  <sheetData>
    <row r="1" spans="1:6" ht="31" x14ac:dyDescent="0.35">
      <c r="A1" s="17" t="s">
        <v>2</v>
      </c>
      <c r="B1" s="17"/>
      <c r="C1" s="17"/>
      <c r="D1" s="17"/>
      <c r="E1" s="17"/>
      <c r="F1" s="17"/>
    </row>
    <row r="2" spans="1:6" ht="21" x14ac:dyDescent="0.25">
      <c r="A2" s="18"/>
      <c r="B2" s="22" t="s">
        <v>18</v>
      </c>
      <c r="C2" s="22" t="s">
        <v>19</v>
      </c>
      <c r="D2" s="22" t="s">
        <v>20</v>
      </c>
      <c r="E2" s="22" t="s">
        <v>21</v>
      </c>
      <c r="F2" s="22" t="s">
        <v>12</v>
      </c>
    </row>
    <row r="3" spans="1:6" x14ac:dyDescent="0.2">
      <c r="A3" s="19" t="s">
        <v>16</v>
      </c>
      <c r="B3" s="20">
        <f>'new is_literal vs master 1'!$D70</f>
        <v>5.4101361930357474E-3</v>
      </c>
      <c r="C3" s="20">
        <f>'new is_literal vs master 2'!$D70</f>
        <v>2.9917014952551856E-3</v>
      </c>
      <c r="D3" s="20">
        <f>'new is_literal vs master 3'!$D70</f>
        <v>5.6636257574608122E-3</v>
      </c>
      <c r="E3" s="20">
        <f>'new is_literal vs master 4'!$D70</f>
        <v>4.6099052025301152E-3</v>
      </c>
      <c r="F3" s="21">
        <f>AVERAGE(B3:E3)</f>
        <v>4.668842162070465E-3</v>
      </c>
    </row>
    <row r="4" spans="1:6" x14ac:dyDescent="0.2">
      <c r="A4" s="19" t="s">
        <v>17</v>
      </c>
      <c r="B4" s="20">
        <f>'new is_literal vs master 1'!$D71</f>
        <v>5.3604568893529381E-3</v>
      </c>
      <c r="C4" s="20">
        <f>'new is_literal vs master 2'!$D71</f>
        <v>3.6034552512551055E-3</v>
      </c>
      <c r="D4" s="20">
        <f>'new is_literal vs master 3'!$D71</f>
        <v>5.1792127630984064E-3</v>
      </c>
      <c r="E4" s="20">
        <f>'new is_literal vs master 4'!$D71</f>
        <v>5.0164613294798044E-3</v>
      </c>
      <c r="F4" s="21">
        <f>MEDIAN(B4:E4)</f>
        <v>5.0978370462891054E-3</v>
      </c>
    </row>
    <row r="5" spans="1:6" x14ac:dyDescent="0.2">
      <c r="A5" s="3"/>
    </row>
    <row r="6" spans="1:6" ht="31" x14ac:dyDescent="0.35">
      <c r="A6" s="17" t="s">
        <v>10</v>
      </c>
      <c r="B6" s="17"/>
      <c r="C6" s="17"/>
      <c r="D6" s="17"/>
      <c r="E6" s="17"/>
      <c r="F6" s="17"/>
    </row>
    <row r="7" spans="1:6" ht="21" x14ac:dyDescent="0.25">
      <c r="A7" s="18"/>
      <c r="B7" s="22" t="s">
        <v>18</v>
      </c>
      <c r="C7" s="22" t="s">
        <v>19</v>
      </c>
      <c r="D7" s="22" t="s">
        <v>20</v>
      </c>
      <c r="E7" s="22" t="s">
        <v>21</v>
      </c>
      <c r="F7" s="22" t="s">
        <v>12</v>
      </c>
    </row>
    <row r="8" spans="1:6" x14ac:dyDescent="0.2">
      <c r="A8" s="19" t="s">
        <v>16</v>
      </c>
      <c r="B8" s="20">
        <f>'new is_literal vs master 1'!$I75</f>
        <v>4.3750000000000067E-2</v>
      </c>
      <c r="C8" s="20">
        <f>'new is_literal vs master 2'!$I75</f>
        <v>4.3408360128617374E-2</v>
      </c>
      <c r="D8" s="20">
        <f>'new is_literal vs master 3'!$I75</f>
        <v>4.3478260869565299E-2</v>
      </c>
      <c r="E8" s="20">
        <f>'new is_literal vs master 4'!$I75</f>
        <v>4.4891640866873139E-2</v>
      </c>
      <c r="F8" s="21">
        <f>AVERAGE(B8:E8)</f>
        <v>4.388206546626397E-2</v>
      </c>
    </row>
    <row r="9" spans="1:6" x14ac:dyDescent="0.2">
      <c r="A9" s="19" t="s">
        <v>17</v>
      </c>
      <c r="B9" s="20">
        <f>'new is_literal vs master 1'!$I76</f>
        <v>4.0635386203287105E-2</v>
      </c>
      <c r="C9" s="20">
        <f>'new is_literal vs master 2'!$I76</f>
        <v>3.9499266629228383E-2</v>
      </c>
      <c r="D9" s="20">
        <f>'new is_literal vs master 3'!$I76</f>
        <v>3.8771120259374028E-2</v>
      </c>
      <c r="E9" s="20">
        <f>'new is_literal vs master 4'!$I76</f>
        <v>3.8709778966811402E-2</v>
      </c>
      <c r="F9" s="21">
        <f>MEDIAN(B9:E9)</f>
        <v>3.9135193444301206E-2</v>
      </c>
    </row>
  </sheetData>
  <mergeCells count="2">
    <mergeCell ref="A6:F6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old is_literal vs master 1</vt:lpstr>
      <vt:lpstr>old is_literal vs master 2</vt:lpstr>
      <vt:lpstr>new is_literal vs master 1</vt:lpstr>
      <vt:lpstr>new is_literal vs master 2</vt:lpstr>
      <vt:lpstr>new is_literal vs master 3</vt:lpstr>
      <vt:lpstr>new is_literal vs master 4</vt:lpstr>
      <vt:lpstr>new is_literal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2021-06-27T21:19:16Z</dcterms:created>
  <dcterms:modified xsi:type="dcterms:W3CDTF">2021-07-05T13:02:05Z</dcterms:modified>
</cp:coreProperties>
</file>