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csis/Downloads/"/>
    </mc:Choice>
  </mc:AlternateContent>
  <xr:revisionPtr revIDLastSave="0" documentId="13_ncr:1_{FC866AB7-5A1B-E749-A48D-673731CBE2C5}" xr6:coauthVersionLast="47" xr6:coauthVersionMax="47" xr10:uidLastSave="{00000000-0000-0000-0000-000000000000}"/>
  <bookViews>
    <workbookView xWindow="0" yWindow="460" windowWidth="35840" windowHeight="20200" xr2:uid="{46F5DE60-222B-6842-8CBF-EB0AAFBFF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72" i="1"/>
  <c r="B72" i="1"/>
  <c r="B71" i="1"/>
  <c r="B70" i="1"/>
  <c r="B69" i="1"/>
  <c r="B68" i="1"/>
  <c r="C74" i="1"/>
  <c r="C75" i="1"/>
  <c r="C76" i="1"/>
  <c r="C77" i="1"/>
  <c r="C78" i="1"/>
  <c r="B78" i="1"/>
  <c r="B77" i="1"/>
  <c r="B76" i="1"/>
  <c r="E76" i="1" s="1"/>
  <c r="B75" i="1"/>
  <c r="B74" i="1"/>
  <c r="C80" i="1"/>
  <c r="C81" i="1"/>
  <c r="C82" i="1"/>
  <c r="C83" i="1"/>
  <c r="C84" i="1"/>
  <c r="B84" i="1"/>
  <c r="B83" i="1"/>
  <c r="B82" i="1"/>
  <c r="B81" i="1"/>
  <c r="B80" i="1"/>
  <c r="C86" i="1"/>
  <c r="C87" i="1"/>
  <c r="C88" i="1"/>
  <c r="E88" i="1" s="1"/>
  <c r="C89" i="1"/>
  <c r="C90" i="1"/>
  <c r="B90" i="1"/>
  <c r="B89" i="1"/>
  <c r="B88" i="1"/>
  <c r="B87" i="1"/>
  <c r="B86" i="1"/>
  <c r="C92" i="1"/>
  <c r="C93" i="1"/>
  <c r="C94" i="1"/>
  <c r="C95" i="1"/>
  <c r="C96" i="1"/>
  <c r="B96" i="1"/>
  <c r="B95" i="1"/>
  <c r="E95" i="1" s="1"/>
  <c r="B94" i="1"/>
  <c r="B93" i="1"/>
  <c r="B92" i="1"/>
  <c r="H92" i="1"/>
  <c r="H93" i="1"/>
  <c r="H94" i="1"/>
  <c r="H95" i="1"/>
  <c r="H96" i="1"/>
  <c r="G96" i="1"/>
  <c r="G95" i="1"/>
  <c r="G94" i="1"/>
  <c r="J94" i="1" s="1"/>
  <c r="G93" i="1"/>
  <c r="G92" i="1"/>
  <c r="H80" i="1"/>
  <c r="H81" i="1"/>
  <c r="H82" i="1"/>
  <c r="H83" i="1"/>
  <c r="H84" i="1"/>
  <c r="H74" i="1"/>
  <c r="H75" i="1"/>
  <c r="H76" i="1"/>
  <c r="H77" i="1"/>
  <c r="H78" i="1"/>
  <c r="I78" i="1"/>
  <c r="H68" i="1"/>
  <c r="H69" i="1"/>
  <c r="H70" i="1"/>
  <c r="H71" i="1"/>
  <c r="H72" i="1"/>
  <c r="G77" i="1"/>
  <c r="G76" i="1"/>
  <c r="G75" i="1"/>
  <c r="G74" i="1"/>
  <c r="G72" i="1"/>
  <c r="G71" i="1"/>
  <c r="G70" i="1"/>
  <c r="G68" i="1"/>
  <c r="G69" i="1"/>
  <c r="H86" i="1"/>
  <c r="H87" i="1"/>
  <c r="H88" i="1"/>
  <c r="H89" i="1"/>
  <c r="H90" i="1"/>
  <c r="G90" i="1"/>
  <c r="G89" i="1"/>
  <c r="G88" i="1"/>
  <c r="G87" i="1"/>
  <c r="G86" i="1"/>
  <c r="G84" i="1"/>
  <c r="G83" i="1"/>
  <c r="G82" i="1"/>
  <c r="G81" i="1"/>
  <c r="G80" i="1"/>
  <c r="G7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96" i="1" l="1"/>
  <c r="I92" i="1"/>
  <c r="J95" i="1"/>
  <c r="I94" i="1"/>
  <c r="I96" i="1"/>
  <c r="I93" i="1"/>
  <c r="I95" i="1"/>
  <c r="D95" i="1"/>
  <c r="E94" i="1"/>
  <c r="D93" i="1"/>
  <c r="D94" i="1"/>
  <c r="D92" i="1"/>
  <c r="D89" i="1"/>
  <c r="D88" i="1"/>
  <c r="D87" i="1"/>
  <c r="I88" i="1"/>
  <c r="I90" i="1"/>
  <c r="I89" i="1"/>
  <c r="I87" i="1"/>
  <c r="I86" i="1"/>
  <c r="J88" i="1"/>
  <c r="J89" i="1"/>
  <c r="D86" i="1"/>
  <c r="D90" i="1"/>
  <c r="I83" i="1"/>
  <c r="D81" i="1"/>
  <c r="D82" i="1"/>
  <c r="I84" i="1"/>
  <c r="E82" i="1"/>
  <c r="I80" i="1"/>
  <c r="I81" i="1"/>
  <c r="I82" i="1"/>
  <c r="D80" i="1"/>
  <c r="D84" i="1"/>
  <c r="D83" i="1"/>
  <c r="E83" i="1"/>
  <c r="I77" i="1"/>
  <c r="J76" i="1"/>
  <c r="I75" i="1"/>
  <c r="I74" i="1"/>
  <c r="I70" i="1"/>
  <c r="I71" i="1"/>
  <c r="I76" i="1"/>
  <c r="I69" i="1"/>
  <c r="I68" i="1"/>
  <c r="J70" i="1"/>
  <c r="I72" i="1"/>
  <c r="D78" i="1"/>
  <c r="D71" i="1"/>
  <c r="D74" i="1"/>
  <c r="D77" i="1"/>
  <c r="D72" i="1"/>
  <c r="D76" i="1"/>
  <c r="D75" i="1"/>
  <c r="D70" i="1"/>
  <c r="D69" i="1"/>
  <c r="D68" i="1"/>
  <c r="E71" i="1"/>
  <c r="J77" i="1"/>
  <c r="J71" i="1"/>
  <c r="J83" i="1"/>
  <c r="J82" i="1"/>
  <c r="E89" i="1"/>
  <c r="E70" i="1"/>
  <c r="E77" i="1"/>
</calcChain>
</file>

<file path=xl/sharedStrings.xml><?xml version="1.0" encoding="utf-8"?>
<sst xmlns="http://schemas.openxmlformats.org/spreadsheetml/2006/main" count="70" uniqueCount="16">
  <si>
    <t>is_literal</t>
  </si>
  <si>
    <t>master</t>
  </si>
  <si>
    <t>Symfony</t>
  </si>
  <si>
    <t>difference</t>
  </si>
  <si>
    <t>AVG</t>
  </si>
  <si>
    <t>MEDIAN</t>
  </si>
  <si>
    <t>STD DEV</t>
  </si>
  <si>
    <t>run</t>
  </si>
  <si>
    <t>MIN</t>
  </si>
  <si>
    <t>MAX</t>
  </si>
  <si>
    <t>concat</t>
  </si>
  <si>
    <t>Run 1</t>
  </si>
  <si>
    <t>Summary</t>
  </si>
  <si>
    <t>Run 2</t>
  </si>
  <si>
    <t>Run 3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</si>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</sst>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2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6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3" fillId="0" borderId="1" xfId="0" applyNumberFormat="1" applyFont="1" applyBorder="1"/>
    <xf numFmtId="10" fontId="3" fillId="0" borderId="1" xfId="1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72" fontId="3" fillId="0" borderId="1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FA1A-C013-C941-9EEA-032C32478079}">
  <dimension ref="A1:J96"/>
  <sheetViews>
    <sheetView tabSelected="1" topLeftCell="A70" zoomScale="150" zoomScaleNormal="150" workbookViewId="0">
      <selection activeCell="A92" sqref="A92"/>
    </sheetView>
  </sheetViews>
  <sheetFormatPr baseColWidth="10" defaultRowHeight="16" x14ac:dyDescent="0.2"/>
  <cols>
    <col min="1" max="1" width="9.6640625" style="3" customWidth="1"/>
    <col min="2" max="2" width="11.1640625" customWidth="1"/>
    <col min="3" max="3" width="10.33203125" customWidth="1"/>
    <col min="7" max="7" width="11.1640625" customWidth="1"/>
    <col min="8" max="8" width="10.5" customWidth="1"/>
  </cols>
  <sheetData>
    <row r="1" spans="1:9" x14ac:dyDescent="0.2">
      <c r="A1" s="4" t="s">
        <v>2</v>
      </c>
      <c r="B1" s="4"/>
      <c r="C1" s="4"/>
      <c r="D1" s="4"/>
      <c r="F1" s="4" t="s">
        <v>10</v>
      </c>
      <c r="G1" s="4"/>
      <c r="H1" s="4"/>
      <c r="I1" s="4"/>
    </row>
    <row r="2" spans="1:9" x14ac:dyDescent="0.2">
      <c r="A2" s="5" t="s">
        <v>7</v>
      </c>
      <c r="B2" s="6" t="s">
        <v>1</v>
      </c>
      <c r="C2" s="6" t="s">
        <v>0</v>
      </c>
      <c r="D2" s="6" t="s">
        <v>3</v>
      </c>
      <c r="F2" s="5" t="s">
        <v>7</v>
      </c>
      <c r="G2" s="6" t="s">
        <v>1</v>
      </c>
      <c r="H2" s="6" t="s">
        <v>0</v>
      </c>
      <c r="I2" s="6" t="s">
        <v>3</v>
      </c>
    </row>
    <row r="3" spans="1:9" x14ac:dyDescent="0.2">
      <c r="A3" s="5">
        <v>1</v>
      </c>
      <c r="B3" s="11">
        <v>5.8761700000000001</v>
      </c>
      <c r="C3" s="11">
        <v>5.8714849999999998</v>
      </c>
      <c r="D3" s="8">
        <f>1-(B3/C3)</f>
        <v>-7.979242048647972E-4</v>
      </c>
      <c r="F3" s="5">
        <v>1</v>
      </c>
      <c r="G3" s="7">
        <v>0.63500000000000001</v>
      </c>
      <c r="H3" s="7">
        <v>0.64300000000000002</v>
      </c>
      <c r="I3" s="8">
        <f>1-(G3/H3)</f>
        <v>1.244167962674958E-2</v>
      </c>
    </row>
    <row r="4" spans="1:9" x14ac:dyDescent="0.2">
      <c r="A4" s="5">
        <v>1</v>
      </c>
      <c r="B4" s="11">
        <v>5.8858040000000003</v>
      </c>
      <c r="C4" s="11">
        <v>5.9230169999999998</v>
      </c>
      <c r="D4" s="8">
        <f t="shared" ref="D4:D50" si="0">1-(B4/C4)</f>
        <v>6.2827778478433682E-3</v>
      </c>
      <c r="F4" s="5">
        <v>1</v>
      </c>
      <c r="G4" s="7">
        <v>0.629</v>
      </c>
      <c r="H4" s="7">
        <v>0.64200000000000002</v>
      </c>
      <c r="I4" s="8">
        <f>1-(G4/H4)</f>
        <v>2.0249221183800681E-2</v>
      </c>
    </row>
    <row r="5" spans="1:9" x14ac:dyDescent="0.2">
      <c r="A5" s="5">
        <v>1</v>
      </c>
      <c r="B5" s="11">
        <v>5.8578409999999996</v>
      </c>
      <c r="C5" s="11">
        <v>5.9383400000000002</v>
      </c>
      <c r="D5" s="8">
        <f t="shared" si="0"/>
        <v>1.3555808525614998E-2</v>
      </c>
      <c r="F5" s="5">
        <v>1</v>
      </c>
      <c r="G5" s="7">
        <v>0.63</v>
      </c>
      <c r="H5" s="7">
        <v>0.64400000000000002</v>
      </c>
      <c r="I5" s="8">
        <f>1-(G5/H5)</f>
        <v>2.1739130434782594E-2</v>
      </c>
    </row>
    <row r="6" spans="1:9" x14ac:dyDescent="0.2">
      <c r="A6" s="5">
        <v>1</v>
      </c>
      <c r="B6" s="11">
        <v>5.8942949999999996</v>
      </c>
      <c r="C6" s="11">
        <v>5.8659509999999999</v>
      </c>
      <c r="D6" s="8">
        <f t="shared" si="0"/>
        <v>-4.831953079730722E-3</v>
      </c>
      <c r="F6" s="5">
        <v>1</v>
      </c>
      <c r="G6" s="7">
        <v>0.629</v>
      </c>
      <c r="H6" s="7">
        <v>0.64100000000000001</v>
      </c>
      <c r="I6" s="8">
        <f>1-(G6/H6)</f>
        <v>1.8720748829953227E-2</v>
      </c>
    </row>
    <row r="7" spans="1:9" x14ac:dyDescent="0.2">
      <c r="A7" s="5">
        <v>1</v>
      </c>
      <c r="B7" s="11">
        <v>5.8751620000000004</v>
      </c>
      <c r="C7" s="11">
        <v>5.8719869999999998</v>
      </c>
      <c r="D7" s="8">
        <f t="shared" si="0"/>
        <v>-5.4070283193752289E-4</v>
      </c>
      <c r="F7" s="5">
        <v>1</v>
      </c>
      <c r="G7" s="7">
        <v>0.629</v>
      </c>
      <c r="H7" s="7">
        <v>0.64100000000000001</v>
      </c>
      <c r="I7" s="8">
        <f>1-(G7/H7)</f>
        <v>1.8720748829953227E-2</v>
      </c>
    </row>
    <row r="8" spans="1:9" x14ac:dyDescent="0.2">
      <c r="A8" s="5">
        <v>1</v>
      </c>
      <c r="B8" s="11">
        <v>5.8858449999999998</v>
      </c>
      <c r="C8" s="11">
        <v>5.8901250000000003</v>
      </c>
      <c r="D8" s="8">
        <f t="shared" si="0"/>
        <v>7.2663992699650848E-4</v>
      </c>
      <c r="F8" s="5">
        <v>1</v>
      </c>
      <c r="G8" s="7">
        <v>0.627</v>
      </c>
      <c r="H8" s="7">
        <v>0.64200000000000002</v>
      </c>
      <c r="I8" s="8">
        <f>1-(G8/H8)</f>
        <v>2.3364485981308469E-2</v>
      </c>
    </row>
    <row r="9" spans="1:9" x14ac:dyDescent="0.2">
      <c r="A9" s="5">
        <v>1</v>
      </c>
      <c r="B9" s="11">
        <v>5.8844500000000002</v>
      </c>
      <c r="C9" s="11">
        <v>5.8714029999999999</v>
      </c>
      <c r="D9" s="8">
        <f t="shared" si="0"/>
        <v>-2.2221264661956841E-3</v>
      </c>
      <c r="F9" s="5">
        <v>1</v>
      </c>
      <c r="G9" s="7">
        <v>0.628</v>
      </c>
      <c r="H9" s="7">
        <v>0.64100000000000001</v>
      </c>
      <c r="I9" s="8">
        <f>1-(G9/H9)</f>
        <v>2.0280811232449292E-2</v>
      </c>
    </row>
    <row r="10" spans="1:9" x14ac:dyDescent="0.2">
      <c r="A10" s="5">
        <v>1</v>
      </c>
      <c r="B10" s="11">
        <v>5.8782829999999997</v>
      </c>
      <c r="C10" s="11">
        <v>5.8708070000000001</v>
      </c>
      <c r="D10" s="8">
        <f t="shared" si="0"/>
        <v>-1.2734194804904231E-3</v>
      </c>
      <c r="F10" s="5">
        <v>1</v>
      </c>
      <c r="G10" s="7">
        <v>0.628</v>
      </c>
      <c r="H10" s="7">
        <v>0.64100000000000001</v>
      </c>
      <c r="I10" s="8">
        <f>1-(G10/H10)</f>
        <v>2.0280811232449292E-2</v>
      </c>
    </row>
    <row r="11" spans="1:9" x14ac:dyDescent="0.2">
      <c r="A11" s="5">
        <v>1</v>
      </c>
      <c r="B11" s="11">
        <v>5.8626310000000004</v>
      </c>
      <c r="C11" s="11">
        <v>5.8790370000000003</v>
      </c>
      <c r="D11" s="8">
        <f t="shared" si="0"/>
        <v>2.7905930852281102E-3</v>
      </c>
      <c r="F11" s="5">
        <v>1</v>
      </c>
      <c r="G11" s="7">
        <v>0.628</v>
      </c>
      <c r="H11" s="7">
        <v>0.64100000000000001</v>
      </c>
      <c r="I11" s="8">
        <f>1-(G11/H11)</f>
        <v>2.0280811232449292E-2</v>
      </c>
    </row>
    <row r="12" spans="1:9" x14ac:dyDescent="0.2">
      <c r="A12" s="5">
        <v>1</v>
      </c>
      <c r="B12" s="11">
        <v>5.8672170000000001</v>
      </c>
      <c r="C12" s="11">
        <v>5.8779009999999996</v>
      </c>
      <c r="D12" s="8">
        <f t="shared" si="0"/>
        <v>1.817655656330297E-3</v>
      </c>
      <c r="F12" s="5">
        <v>1</v>
      </c>
      <c r="G12" s="7">
        <v>0.628</v>
      </c>
      <c r="H12" s="7">
        <v>0.64</v>
      </c>
      <c r="I12" s="8">
        <f>1-(G12/H12)</f>
        <v>1.8750000000000044E-2</v>
      </c>
    </row>
    <row r="13" spans="1:9" x14ac:dyDescent="0.2">
      <c r="A13" s="5">
        <v>1</v>
      </c>
      <c r="B13" s="11">
        <v>5.8599589999999999</v>
      </c>
      <c r="C13" s="11">
        <v>5.8790649999999998</v>
      </c>
      <c r="D13" s="8">
        <f t="shared" si="0"/>
        <v>3.2498364961094373E-3</v>
      </c>
      <c r="F13" s="5">
        <v>1</v>
      </c>
      <c r="G13" s="7">
        <v>0.627</v>
      </c>
      <c r="H13" s="7">
        <v>0.64100000000000001</v>
      </c>
      <c r="I13" s="8">
        <f>1-(G13/H13)</f>
        <v>2.1840873634945468E-2</v>
      </c>
    </row>
    <row r="14" spans="1:9" x14ac:dyDescent="0.2">
      <c r="A14" s="5">
        <v>1</v>
      </c>
      <c r="B14" s="11">
        <v>5.8643729999999996</v>
      </c>
      <c r="C14" s="11">
        <v>5.8756779999999997</v>
      </c>
      <c r="D14" s="8">
        <f t="shared" si="0"/>
        <v>1.9240332775213309E-3</v>
      </c>
      <c r="F14" s="5">
        <v>1</v>
      </c>
      <c r="G14" s="7">
        <v>0.63</v>
      </c>
      <c r="H14" s="7">
        <v>0.64100000000000001</v>
      </c>
      <c r="I14" s="8">
        <f>1-(G14/H14)</f>
        <v>1.7160686427457161E-2</v>
      </c>
    </row>
    <row r="15" spans="1:9" x14ac:dyDescent="0.2">
      <c r="A15" s="5">
        <v>2</v>
      </c>
      <c r="B15" s="11">
        <v>5.5948900000000004</v>
      </c>
      <c r="C15" s="11">
        <v>5.6059749999999999</v>
      </c>
      <c r="D15" s="8">
        <f t="shared" si="0"/>
        <v>1.9773545190622244E-3</v>
      </c>
      <c r="F15" s="5">
        <v>1</v>
      </c>
      <c r="G15" s="7">
        <v>0.628</v>
      </c>
      <c r="H15" s="7">
        <v>0.64100000000000001</v>
      </c>
      <c r="I15" s="8">
        <f>1-(G15/H15)</f>
        <v>2.0280811232449292E-2</v>
      </c>
    </row>
    <row r="16" spans="1:9" x14ac:dyDescent="0.2">
      <c r="A16" s="5">
        <v>2</v>
      </c>
      <c r="B16" s="11">
        <v>5.5968299999999997</v>
      </c>
      <c r="C16" s="11">
        <v>5.606503</v>
      </c>
      <c r="D16" s="8">
        <f t="shared" si="0"/>
        <v>1.7253179031564425E-3</v>
      </c>
      <c r="F16" s="5">
        <v>1</v>
      </c>
      <c r="G16" s="7">
        <v>0.628</v>
      </c>
      <c r="H16" s="7">
        <v>0.64200000000000002</v>
      </c>
      <c r="I16" s="8">
        <f>1-(G16/H16)</f>
        <v>2.180685358255452E-2</v>
      </c>
    </row>
    <row r="17" spans="1:9" x14ac:dyDescent="0.2">
      <c r="A17" s="5">
        <v>2</v>
      </c>
      <c r="B17" s="11">
        <v>5.5861590000000003</v>
      </c>
      <c r="C17" s="11">
        <v>5.5929989999999998</v>
      </c>
      <c r="D17" s="8">
        <f t="shared" si="0"/>
        <v>1.222957486672116E-3</v>
      </c>
      <c r="F17" s="5">
        <v>1</v>
      </c>
      <c r="G17" s="7">
        <v>0.628</v>
      </c>
      <c r="H17" s="7">
        <v>0.64100000000000001</v>
      </c>
      <c r="I17" s="8">
        <f>1-(G17/H17)</f>
        <v>2.0280811232449292E-2</v>
      </c>
    </row>
    <row r="18" spans="1:9" x14ac:dyDescent="0.2">
      <c r="A18" s="5">
        <v>2</v>
      </c>
      <c r="B18" s="11">
        <v>5.6019560000000004</v>
      </c>
      <c r="C18" s="11">
        <v>5.5910500000000001</v>
      </c>
      <c r="D18" s="8">
        <f t="shared" si="0"/>
        <v>-1.9506175047621088E-3</v>
      </c>
      <c r="F18" s="5">
        <v>1</v>
      </c>
      <c r="G18" s="7">
        <v>0.628</v>
      </c>
      <c r="H18" s="7">
        <v>0.64</v>
      </c>
      <c r="I18" s="8">
        <f>1-(G18/H18)</f>
        <v>1.8750000000000044E-2</v>
      </c>
    </row>
    <row r="19" spans="1:9" x14ac:dyDescent="0.2">
      <c r="A19" s="5">
        <v>2</v>
      </c>
      <c r="B19" s="11">
        <v>5.6108099999999999</v>
      </c>
      <c r="C19" s="11">
        <v>5.6281970000000001</v>
      </c>
      <c r="D19" s="8">
        <f t="shared" si="0"/>
        <v>3.089266420489567E-3</v>
      </c>
      <c r="F19" s="5">
        <v>2</v>
      </c>
      <c r="G19" s="7">
        <v>0.58799999999999997</v>
      </c>
      <c r="H19" s="7">
        <v>0.60199999999999998</v>
      </c>
      <c r="I19" s="8">
        <f t="shared" ref="I19:I66" si="1">1-(G19/H19)</f>
        <v>2.3255813953488413E-2</v>
      </c>
    </row>
    <row r="20" spans="1:9" x14ac:dyDescent="0.2">
      <c r="A20" s="5">
        <v>2</v>
      </c>
      <c r="B20" s="11">
        <v>5.6257630000000001</v>
      </c>
      <c r="C20" s="11">
        <v>5.6018160000000004</v>
      </c>
      <c r="D20" s="8">
        <f t="shared" si="0"/>
        <v>-4.2748637227640884E-3</v>
      </c>
      <c r="F20" s="5">
        <v>2</v>
      </c>
      <c r="G20" s="7">
        <v>0.58899999999999997</v>
      </c>
      <c r="H20" s="7">
        <v>0.60199999999999998</v>
      </c>
      <c r="I20" s="8">
        <f t="shared" si="1"/>
        <v>2.1594684385382035E-2</v>
      </c>
    </row>
    <row r="21" spans="1:9" x14ac:dyDescent="0.2">
      <c r="A21" s="5">
        <v>2</v>
      </c>
      <c r="B21" s="11">
        <v>5.579421</v>
      </c>
      <c r="C21" s="11">
        <v>5.580692</v>
      </c>
      <c r="D21" s="8">
        <f t="shared" si="0"/>
        <v>2.2774953357040939E-4</v>
      </c>
      <c r="F21" s="5">
        <v>2</v>
      </c>
      <c r="G21" s="7">
        <v>0.58799999999999997</v>
      </c>
      <c r="H21" s="7">
        <v>0.59899999999999998</v>
      </c>
      <c r="I21" s="8">
        <f t="shared" si="1"/>
        <v>1.8363939899833093E-2</v>
      </c>
    </row>
    <row r="22" spans="1:9" x14ac:dyDescent="0.2">
      <c r="A22" s="5">
        <v>2</v>
      </c>
      <c r="B22" s="11">
        <v>5.5932620000000002</v>
      </c>
      <c r="C22" s="11">
        <v>5.5947250000000004</v>
      </c>
      <c r="D22" s="8">
        <f t="shared" si="0"/>
        <v>2.6149632019445423E-4</v>
      </c>
      <c r="F22" s="5">
        <v>2</v>
      </c>
      <c r="G22" s="7">
        <v>0.58699999999999997</v>
      </c>
      <c r="H22" s="7">
        <v>0.60399999999999998</v>
      </c>
      <c r="I22" s="8">
        <f t="shared" si="1"/>
        <v>2.8145695364238388E-2</v>
      </c>
    </row>
    <row r="23" spans="1:9" x14ac:dyDescent="0.2">
      <c r="A23" s="5">
        <v>2</v>
      </c>
      <c r="B23" s="11">
        <v>5.600949</v>
      </c>
      <c r="C23" s="11">
        <v>5.6205259999999999</v>
      </c>
      <c r="D23" s="8">
        <f t="shared" si="0"/>
        <v>3.4831259565385464E-3</v>
      </c>
      <c r="F23" s="5">
        <v>2</v>
      </c>
      <c r="G23" s="7">
        <v>0.58899999999999997</v>
      </c>
      <c r="H23" s="7">
        <v>0.60099999999999998</v>
      </c>
      <c r="I23" s="8">
        <f t="shared" si="1"/>
        <v>1.9966722129783676E-2</v>
      </c>
    </row>
    <row r="24" spans="1:9" x14ac:dyDescent="0.2">
      <c r="A24" s="5">
        <v>2</v>
      </c>
      <c r="B24" s="11">
        <v>5.6015629999999996</v>
      </c>
      <c r="C24" s="11">
        <v>5.6742879999999998</v>
      </c>
      <c r="D24" s="8">
        <f t="shared" si="0"/>
        <v>1.2816585975191974E-2</v>
      </c>
      <c r="F24" s="5">
        <v>2</v>
      </c>
      <c r="G24" s="7">
        <v>0.58499999999999996</v>
      </c>
      <c r="H24" s="7">
        <v>0.6</v>
      </c>
      <c r="I24" s="8">
        <f t="shared" si="1"/>
        <v>2.5000000000000022E-2</v>
      </c>
    </row>
    <row r="25" spans="1:9" x14ac:dyDescent="0.2">
      <c r="A25" s="5">
        <v>2</v>
      </c>
      <c r="B25" s="11">
        <v>5.5996959999999998</v>
      </c>
      <c r="C25" s="11">
        <v>5.5953580000000001</v>
      </c>
      <c r="D25" s="8">
        <f t="shared" si="0"/>
        <v>-7.7528551345595886E-4</v>
      </c>
      <c r="F25" s="5">
        <v>2</v>
      </c>
      <c r="G25" s="7">
        <v>0.59</v>
      </c>
      <c r="H25" s="7">
        <v>0.60199999999999998</v>
      </c>
      <c r="I25" s="8">
        <f t="shared" si="1"/>
        <v>1.9933554817275767E-2</v>
      </c>
    </row>
    <row r="26" spans="1:9" x14ac:dyDescent="0.2">
      <c r="A26" s="5">
        <v>2</v>
      </c>
      <c r="B26" s="11">
        <v>5.5994799999999998</v>
      </c>
      <c r="C26" s="11">
        <v>5.6037249999999998</v>
      </c>
      <c r="D26" s="8">
        <f t="shared" si="0"/>
        <v>7.5753182035165345E-4</v>
      </c>
      <c r="F26" s="5">
        <v>2</v>
      </c>
      <c r="G26" s="7">
        <v>0.58599999999999997</v>
      </c>
      <c r="H26" s="7">
        <v>0.60099999999999998</v>
      </c>
      <c r="I26" s="8">
        <f t="shared" si="1"/>
        <v>2.4958402662229595E-2</v>
      </c>
    </row>
    <row r="27" spans="1:9" x14ac:dyDescent="0.2">
      <c r="A27" s="5">
        <v>3</v>
      </c>
      <c r="B27" s="11">
        <v>5.501347</v>
      </c>
      <c r="C27" s="11">
        <v>5.4995139999999996</v>
      </c>
      <c r="D27" s="8">
        <f t="shared" si="0"/>
        <v>-3.333021790652424E-4</v>
      </c>
      <c r="F27" s="5">
        <v>2</v>
      </c>
      <c r="G27" s="7">
        <v>0.58599999999999997</v>
      </c>
      <c r="H27" s="7">
        <v>0.59899999999999998</v>
      </c>
      <c r="I27" s="8">
        <f t="shared" si="1"/>
        <v>2.1702838063439089E-2</v>
      </c>
    </row>
    <row r="28" spans="1:9" x14ac:dyDescent="0.2">
      <c r="A28" s="5">
        <v>3</v>
      </c>
      <c r="B28" s="11">
        <v>5.5223440000000004</v>
      </c>
      <c r="C28" s="11">
        <v>5.52841</v>
      </c>
      <c r="D28" s="8">
        <f t="shared" si="0"/>
        <v>1.0972413406385995E-3</v>
      </c>
      <c r="F28" s="5">
        <v>2</v>
      </c>
      <c r="G28" s="7">
        <v>0.58699999999999997</v>
      </c>
      <c r="H28" s="7">
        <v>0.59699999999999998</v>
      </c>
      <c r="I28" s="8">
        <f t="shared" si="1"/>
        <v>1.675041876046901E-2</v>
      </c>
    </row>
    <row r="29" spans="1:9" x14ac:dyDescent="0.2">
      <c r="A29" s="5">
        <v>3</v>
      </c>
      <c r="B29" s="11">
        <v>5.5147180000000002</v>
      </c>
      <c r="C29" s="11">
        <v>5.5005680000000003</v>
      </c>
      <c r="D29" s="8">
        <f t="shared" si="0"/>
        <v>-2.572461607601273E-3</v>
      </c>
      <c r="F29" s="5">
        <v>2</v>
      </c>
      <c r="G29" s="7">
        <v>0.58799999999999997</v>
      </c>
      <c r="H29" s="7">
        <v>0.6</v>
      </c>
      <c r="I29" s="8">
        <f t="shared" si="1"/>
        <v>2.0000000000000018E-2</v>
      </c>
    </row>
    <row r="30" spans="1:9" x14ac:dyDescent="0.2">
      <c r="A30" s="5">
        <v>3</v>
      </c>
      <c r="B30" s="11">
        <v>5.5137919999999996</v>
      </c>
      <c r="C30" s="11">
        <v>5.5123059999999997</v>
      </c>
      <c r="D30" s="8">
        <f t="shared" si="0"/>
        <v>-2.6957864821008926E-4</v>
      </c>
      <c r="F30" s="5">
        <v>2</v>
      </c>
      <c r="G30" s="7">
        <v>0.58699999999999997</v>
      </c>
      <c r="H30" s="7">
        <v>0.60199999999999998</v>
      </c>
      <c r="I30" s="8">
        <f t="shared" si="1"/>
        <v>2.4916943521594681E-2</v>
      </c>
    </row>
    <row r="31" spans="1:9" x14ac:dyDescent="0.2">
      <c r="A31" s="5">
        <v>3</v>
      </c>
      <c r="B31" s="11">
        <v>5.5293060000000001</v>
      </c>
      <c r="C31" s="11">
        <v>5.5364019999999998</v>
      </c>
      <c r="D31" s="8">
        <f t="shared" si="0"/>
        <v>1.28169883617546E-3</v>
      </c>
      <c r="F31" s="5">
        <v>2</v>
      </c>
      <c r="G31" s="7">
        <v>0.58399999999999996</v>
      </c>
      <c r="H31" s="7">
        <v>0.59899999999999998</v>
      </c>
      <c r="I31" s="8">
        <f t="shared" si="1"/>
        <v>2.5041736227045086E-2</v>
      </c>
    </row>
    <row r="32" spans="1:9" x14ac:dyDescent="0.2">
      <c r="A32" s="5">
        <v>3</v>
      </c>
      <c r="B32" s="11">
        <v>5.5090409999999999</v>
      </c>
      <c r="C32" s="11">
        <v>5.5160400000000003</v>
      </c>
      <c r="D32" s="8">
        <f t="shared" si="0"/>
        <v>1.2688450410077712E-3</v>
      </c>
      <c r="F32" s="5">
        <v>2</v>
      </c>
      <c r="G32" s="7">
        <v>0.58499999999999996</v>
      </c>
      <c r="H32" s="7">
        <v>0.60299999999999998</v>
      </c>
      <c r="I32" s="8">
        <f t="shared" si="1"/>
        <v>2.9850746268656692E-2</v>
      </c>
    </row>
    <row r="33" spans="1:9" x14ac:dyDescent="0.2">
      <c r="A33" s="5">
        <v>3</v>
      </c>
      <c r="B33" s="11">
        <v>5.5010770000000004</v>
      </c>
      <c r="C33" s="11">
        <v>5.5216659999999997</v>
      </c>
      <c r="D33" s="8">
        <f t="shared" si="0"/>
        <v>3.7287659195610612E-3</v>
      </c>
      <c r="F33" s="5">
        <v>2</v>
      </c>
      <c r="G33" s="7">
        <v>0.58599999999999997</v>
      </c>
      <c r="H33" s="7">
        <v>0.60199999999999998</v>
      </c>
      <c r="I33" s="8">
        <f t="shared" si="1"/>
        <v>2.657807308970106E-2</v>
      </c>
    </row>
    <row r="34" spans="1:9" x14ac:dyDescent="0.2">
      <c r="A34" s="5">
        <v>3</v>
      </c>
      <c r="B34" s="11">
        <v>5.5102880000000001</v>
      </c>
      <c r="C34" s="11">
        <v>5.5117520000000004</v>
      </c>
      <c r="D34" s="8">
        <f t="shared" si="0"/>
        <v>2.656142729209332E-4</v>
      </c>
      <c r="F34" s="5">
        <v>2</v>
      </c>
      <c r="G34" s="7">
        <v>0.58399999999999996</v>
      </c>
      <c r="H34" s="7">
        <v>0.6</v>
      </c>
      <c r="I34" s="8">
        <f t="shared" si="1"/>
        <v>2.6666666666666727E-2</v>
      </c>
    </row>
    <row r="35" spans="1:9" x14ac:dyDescent="0.2">
      <c r="A35" s="5">
        <v>3</v>
      </c>
      <c r="B35" s="11">
        <v>5.5272309999999996</v>
      </c>
      <c r="C35" s="11">
        <v>5.5125659999999996</v>
      </c>
      <c r="D35" s="8">
        <f t="shared" si="0"/>
        <v>-2.6602856092787786E-3</v>
      </c>
      <c r="F35" s="5">
        <v>3</v>
      </c>
      <c r="G35" s="7">
        <v>0.58599999999999997</v>
      </c>
      <c r="H35" s="7">
        <v>0.59799999999999998</v>
      </c>
      <c r="I35" s="8">
        <f t="shared" si="1"/>
        <v>2.006688963210701E-2</v>
      </c>
    </row>
    <row r="36" spans="1:9" x14ac:dyDescent="0.2">
      <c r="A36" s="5">
        <v>3</v>
      </c>
      <c r="B36" s="11">
        <v>5.4957250000000002</v>
      </c>
      <c r="C36" s="11">
        <v>5.4997309999999997</v>
      </c>
      <c r="D36" s="8">
        <f t="shared" si="0"/>
        <v>7.2839926170931157E-4</v>
      </c>
      <c r="F36" s="5">
        <v>3</v>
      </c>
      <c r="G36" s="7">
        <v>0.58499999999999996</v>
      </c>
      <c r="H36" s="7">
        <v>0.59499999999999997</v>
      </c>
      <c r="I36" s="8">
        <f t="shared" si="1"/>
        <v>1.6806722689075682E-2</v>
      </c>
    </row>
    <row r="37" spans="1:9" x14ac:dyDescent="0.2">
      <c r="A37" s="5">
        <v>3</v>
      </c>
      <c r="B37" s="11">
        <v>5.5062629999999997</v>
      </c>
      <c r="C37" s="11">
        <v>5.5216060000000002</v>
      </c>
      <c r="D37" s="8">
        <f t="shared" si="0"/>
        <v>2.7787205389158132E-3</v>
      </c>
      <c r="F37" s="5">
        <v>3</v>
      </c>
      <c r="G37" s="7">
        <v>0.58199999999999996</v>
      </c>
      <c r="H37" s="7">
        <v>0.59799999999999998</v>
      </c>
      <c r="I37" s="8">
        <f t="shared" si="1"/>
        <v>2.6755852842809347E-2</v>
      </c>
    </row>
    <row r="38" spans="1:9" x14ac:dyDescent="0.2">
      <c r="A38" s="5">
        <v>3</v>
      </c>
      <c r="B38" s="11">
        <v>5.5174380000000003</v>
      </c>
      <c r="C38" s="11">
        <v>5.5281960000000003</v>
      </c>
      <c r="D38" s="8">
        <f t="shared" si="0"/>
        <v>1.9460236214490223E-3</v>
      </c>
      <c r="F38" s="5">
        <v>3</v>
      </c>
      <c r="G38" s="7">
        <v>0.58099999999999996</v>
      </c>
      <c r="H38" s="7">
        <v>0.59499999999999997</v>
      </c>
      <c r="I38" s="8">
        <f t="shared" si="1"/>
        <v>2.352941176470591E-2</v>
      </c>
    </row>
    <row r="39" spans="1:9" x14ac:dyDescent="0.2">
      <c r="A39" s="5">
        <v>4</v>
      </c>
      <c r="B39" s="11">
        <v>5.4706780000000004</v>
      </c>
      <c r="C39" s="11">
        <v>5.5024930000000003</v>
      </c>
      <c r="D39" s="8">
        <f t="shared" si="0"/>
        <v>5.7819246657833112E-3</v>
      </c>
      <c r="F39" s="5">
        <v>3</v>
      </c>
      <c r="G39" s="7">
        <v>0.57999999999999996</v>
      </c>
      <c r="H39" s="7">
        <v>0.59299999999999997</v>
      </c>
      <c r="I39" s="8">
        <f t="shared" si="1"/>
        <v>2.1922428330522825E-2</v>
      </c>
    </row>
    <row r="40" spans="1:9" x14ac:dyDescent="0.2">
      <c r="A40" s="5">
        <v>4</v>
      </c>
      <c r="B40" s="11">
        <v>5.5055550000000002</v>
      </c>
      <c r="C40" s="11">
        <v>5.4819550000000001</v>
      </c>
      <c r="D40" s="8">
        <f t="shared" si="0"/>
        <v>-4.305033514503398E-3</v>
      </c>
      <c r="F40" s="5">
        <v>3</v>
      </c>
      <c r="G40" s="7">
        <v>0.57999999999999996</v>
      </c>
      <c r="H40" s="7">
        <v>0.59499999999999997</v>
      </c>
      <c r="I40" s="8">
        <f t="shared" si="1"/>
        <v>2.5210084033613467E-2</v>
      </c>
    </row>
    <row r="41" spans="1:9" x14ac:dyDescent="0.2">
      <c r="A41" s="5">
        <v>4</v>
      </c>
      <c r="B41" s="11">
        <v>5.4810920000000003</v>
      </c>
      <c r="C41" s="11">
        <v>5.4981549999999997</v>
      </c>
      <c r="D41" s="8">
        <f t="shared" si="0"/>
        <v>3.1034046875723087E-3</v>
      </c>
      <c r="F41" s="5">
        <v>3</v>
      </c>
      <c r="G41" s="7">
        <v>0.58099999999999996</v>
      </c>
      <c r="H41" s="7">
        <v>0.59499999999999997</v>
      </c>
      <c r="I41" s="8">
        <f t="shared" si="1"/>
        <v>2.352941176470591E-2</v>
      </c>
    </row>
    <row r="42" spans="1:9" x14ac:dyDescent="0.2">
      <c r="A42" s="5">
        <v>4</v>
      </c>
      <c r="B42" s="11">
        <v>5.4836</v>
      </c>
      <c r="C42" s="11">
        <v>5.4829119999999998</v>
      </c>
      <c r="D42" s="8">
        <f t="shared" si="0"/>
        <v>-1.2548076642482364E-4</v>
      </c>
      <c r="F42" s="5">
        <v>3</v>
      </c>
      <c r="G42" s="7">
        <v>0.58099999999999996</v>
      </c>
      <c r="H42" s="7">
        <v>0.59399999999999997</v>
      </c>
      <c r="I42" s="8">
        <f t="shared" si="1"/>
        <v>2.1885521885521952E-2</v>
      </c>
    </row>
    <row r="43" spans="1:9" x14ac:dyDescent="0.2">
      <c r="A43" s="5">
        <v>4</v>
      </c>
      <c r="B43" s="11">
        <v>5.4835320000000003</v>
      </c>
      <c r="C43" s="11">
        <v>5.4767450000000002</v>
      </c>
      <c r="D43" s="8">
        <f t="shared" si="0"/>
        <v>-1.239239730898678E-3</v>
      </c>
      <c r="F43" s="5">
        <v>3</v>
      </c>
      <c r="G43" s="7">
        <v>0.58199999999999996</v>
      </c>
      <c r="H43" s="7">
        <v>0.59799999999999998</v>
      </c>
      <c r="I43" s="8">
        <f t="shared" si="1"/>
        <v>2.6755852842809347E-2</v>
      </c>
    </row>
    <row r="44" spans="1:9" x14ac:dyDescent="0.2">
      <c r="A44" s="5">
        <v>4</v>
      </c>
      <c r="B44" s="11">
        <v>5.4987430000000002</v>
      </c>
      <c r="C44" s="11">
        <v>5.5052190000000003</v>
      </c>
      <c r="D44" s="8">
        <f t="shared" si="0"/>
        <v>1.1763383073407629E-3</v>
      </c>
      <c r="F44" s="5">
        <v>3</v>
      </c>
      <c r="G44" s="7">
        <v>0.58099999999999996</v>
      </c>
      <c r="H44" s="7">
        <v>0.59599999999999997</v>
      </c>
      <c r="I44" s="8">
        <f t="shared" si="1"/>
        <v>2.5167785234899376E-2</v>
      </c>
    </row>
    <row r="45" spans="1:9" x14ac:dyDescent="0.2">
      <c r="A45" s="5">
        <v>4</v>
      </c>
      <c r="B45" s="11">
        <v>5.4845370000000004</v>
      </c>
      <c r="C45" s="11">
        <v>5.500216</v>
      </c>
      <c r="D45" s="8">
        <f t="shared" si="0"/>
        <v>2.8506153212891627E-3</v>
      </c>
      <c r="F45" s="5">
        <v>3</v>
      </c>
      <c r="G45" s="7">
        <v>0.57999999999999996</v>
      </c>
      <c r="H45" s="7">
        <v>0.59499999999999997</v>
      </c>
      <c r="I45" s="8">
        <f t="shared" si="1"/>
        <v>2.5210084033613467E-2</v>
      </c>
    </row>
    <row r="46" spans="1:9" x14ac:dyDescent="0.2">
      <c r="A46" s="5">
        <v>4</v>
      </c>
      <c r="B46" s="11">
        <v>5.496518</v>
      </c>
      <c r="C46" s="11">
        <v>5.4872379999999996</v>
      </c>
      <c r="D46" s="8">
        <f t="shared" si="0"/>
        <v>-1.6911969191057974E-3</v>
      </c>
      <c r="F46" s="5">
        <v>3</v>
      </c>
      <c r="G46" s="7">
        <v>0.57999999999999996</v>
      </c>
      <c r="H46" s="7">
        <v>0.59599999999999997</v>
      </c>
      <c r="I46" s="8">
        <f t="shared" si="1"/>
        <v>2.684563758389269E-2</v>
      </c>
    </row>
    <row r="47" spans="1:9" x14ac:dyDescent="0.2">
      <c r="A47" s="5">
        <v>4</v>
      </c>
      <c r="B47" s="11">
        <v>5.4899950000000004</v>
      </c>
      <c r="C47" s="11">
        <v>5.4838040000000001</v>
      </c>
      <c r="D47" s="8">
        <f t="shared" si="0"/>
        <v>-1.1289608454276845E-3</v>
      </c>
      <c r="F47" s="5">
        <v>3</v>
      </c>
      <c r="G47" s="7">
        <v>0.57999999999999996</v>
      </c>
      <c r="H47" s="7">
        <v>0.59499999999999997</v>
      </c>
      <c r="I47" s="8">
        <f t="shared" si="1"/>
        <v>2.5210084033613467E-2</v>
      </c>
    </row>
    <row r="48" spans="1:9" x14ac:dyDescent="0.2">
      <c r="A48" s="5">
        <v>4</v>
      </c>
      <c r="B48" s="11">
        <v>5.5031090000000003</v>
      </c>
      <c r="C48" s="11">
        <v>5.4904789999999997</v>
      </c>
      <c r="D48" s="8">
        <f t="shared" si="0"/>
        <v>-2.300345743968979E-3</v>
      </c>
      <c r="F48" s="5">
        <v>3</v>
      </c>
      <c r="G48" s="7">
        <v>0.58099999999999996</v>
      </c>
      <c r="H48" s="7">
        <v>0.59399999999999997</v>
      </c>
      <c r="I48" s="8">
        <f t="shared" si="1"/>
        <v>2.1885521885521952E-2</v>
      </c>
    </row>
    <row r="49" spans="1:9" x14ac:dyDescent="0.2">
      <c r="A49" s="5">
        <v>4</v>
      </c>
      <c r="B49" s="11">
        <v>5.5095320000000001</v>
      </c>
      <c r="C49" s="11">
        <v>5.4854089999999998</v>
      </c>
      <c r="D49" s="8">
        <f t="shared" si="0"/>
        <v>-4.3976666097278461E-3</v>
      </c>
      <c r="F49" s="5">
        <v>3</v>
      </c>
      <c r="G49" s="7">
        <v>0.58099999999999996</v>
      </c>
      <c r="H49" s="7">
        <v>0.59599999999999997</v>
      </c>
      <c r="I49" s="8">
        <f t="shared" si="1"/>
        <v>2.5167785234899376E-2</v>
      </c>
    </row>
    <row r="50" spans="1:9" x14ac:dyDescent="0.2">
      <c r="A50" s="5">
        <v>4</v>
      </c>
      <c r="B50" s="11">
        <v>5.4897489999999998</v>
      </c>
      <c r="C50" s="11">
        <v>5.5029620000000001</v>
      </c>
      <c r="D50" s="8">
        <f t="shared" si="0"/>
        <v>2.4010705507325758E-3</v>
      </c>
      <c r="F50" s="5">
        <v>3</v>
      </c>
      <c r="G50" s="7">
        <v>0.57999999999999996</v>
      </c>
      <c r="H50" s="7">
        <v>0.59499999999999997</v>
      </c>
      <c r="I50" s="8">
        <f t="shared" si="1"/>
        <v>2.5210084033613467E-2</v>
      </c>
    </row>
    <row r="51" spans="1:9" x14ac:dyDescent="0.2">
      <c r="F51" s="5">
        <v>4</v>
      </c>
      <c r="G51" s="7">
        <v>0.58599999999999997</v>
      </c>
      <c r="H51" s="7">
        <v>0.59799999999999998</v>
      </c>
      <c r="I51" s="8">
        <f t="shared" si="1"/>
        <v>2.006688963210701E-2</v>
      </c>
    </row>
    <row r="52" spans="1:9" x14ac:dyDescent="0.2">
      <c r="F52" s="5">
        <v>4</v>
      </c>
      <c r="G52" s="7">
        <v>0.58299999999999996</v>
      </c>
      <c r="H52" s="7">
        <v>0.59799999999999998</v>
      </c>
      <c r="I52" s="8">
        <f t="shared" si="1"/>
        <v>2.5083612040133763E-2</v>
      </c>
    </row>
    <row r="53" spans="1:9" x14ac:dyDescent="0.2">
      <c r="F53" s="5">
        <v>4</v>
      </c>
      <c r="G53" s="7">
        <v>0.58099999999999996</v>
      </c>
      <c r="H53" s="7">
        <v>0.59599999999999997</v>
      </c>
      <c r="I53" s="8">
        <f t="shared" si="1"/>
        <v>2.5167785234899376E-2</v>
      </c>
    </row>
    <row r="54" spans="1:9" x14ac:dyDescent="0.2">
      <c r="F54" s="5">
        <v>4</v>
      </c>
      <c r="G54" s="7">
        <v>0.58299999999999996</v>
      </c>
      <c r="H54" s="7">
        <v>0.59599999999999997</v>
      </c>
      <c r="I54" s="8">
        <f t="shared" si="1"/>
        <v>2.1812080536912748E-2</v>
      </c>
    </row>
    <row r="55" spans="1:9" x14ac:dyDescent="0.2">
      <c r="F55" s="5">
        <v>4</v>
      </c>
      <c r="G55" s="7">
        <v>0.58499999999999996</v>
      </c>
      <c r="H55" s="7">
        <v>0.59599999999999997</v>
      </c>
      <c r="I55" s="8">
        <f t="shared" si="1"/>
        <v>1.8456375838926231E-2</v>
      </c>
    </row>
    <row r="56" spans="1:9" x14ac:dyDescent="0.2">
      <c r="F56" s="5">
        <v>4</v>
      </c>
      <c r="G56" s="7">
        <v>0.58199999999999996</v>
      </c>
      <c r="H56" s="7">
        <v>0.59599999999999997</v>
      </c>
      <c r="I56" s="8">
        <f t="shared" si="1"/>
        <v>2.3489932885906062E-2</v>
      </c>
    </row>
    <row r="57" spans="1:9" x14ac:dyDescent="0.2">
      <c r="F57" s="5">
        <v>4</v>
      </c>
      <c r="G57" s="7">
        <v>0.58099999999999996</v>
      </c>
      <c r="H57" s="7">
        <v>0.59799999999999998</v>
      </c>
      <c r="I57" s="8">
        <f t="shared" si="1"/>
        <v>2.8428093645484931E-2</v>
      </c>
    </row>
    <row r="58" spans="1:9" x14ac:dyDescent="0.2">
      <c r="F58" s="5">
        <v>4</v>
      </c>
      <c r="G58" s="7">
        <v>0.58199999999999996</v>
      </c>
      <c r="H58" s="7">
        <v>0.59599999999999997</v>
      </c>
      <c r="I58" s="8">
        <f t="shared" si="1"/>
        <v>2.3489932885906062E-2</v>
      </c>
    </row>
    <row r="59" spans="1:9" x14ac:dyDescent="0.2">
      <c r="F59" s="5">
        <v>4</v>
      </c>
      <c r="G59" s="7">
        <v>0.58299999999999996</v>
      </c>
      <c r="H59" s="7">
        <v>0.59899999999999998</v>
      </c>
      <c r="I59" s="8">
        <f t="shared" si="1"/>
        <v>2.6711185308848084E-2</v>
      </c>
    </row>
    <row r="60" spans="1:9" x14ac:dyDescent="0.2">
      <c r="F60" s="5">
        <v>4</v>
      </c>
      <c r="G60" s="7">
        <v>0.58899999999999997</v>
      </c>
      <c r="H60" s="7">
        <v>0.59599999999999997</v>
      </c>
      <c r="I60" s="8">
        <f t="shared" si="1"/>
        <v>1.1744966442953086E-2</v>
      </c>
    </row>
    <row r="61" spans="1:9" x14ac:dyDescent="0.2">
      <c r="F61" s="5">
        <v>4</v>
      </c>
      <c r="G61" s="7">
        <v>0.58099999999999996</v>
      </c>
      <c r="H61" s="7">
        <v>0.59699999999999998</v>
      </c>
      <c r="I61" s="8">
        <f t="shared" si="1"/>
        <v>2.6800670016750461E-2</v>
      </c>
    </row>
    <row r="62" spans="1:9" x14ac:dyDescent="0.2">
      <c r="F62" s="5">
        <v>4</v>
      </c>
      <c r="G62" s="7">
        <v>0.58399999999999996</v>
      </c>
      <c r="H62" s="7">
        <v>0.59799999999999998</v>
      </c>
      <c r="I62" s="8">
        <f t="shared" si="1"/>
        <v>2.3411371237458178E-2</v>
      </c>
    </row>
    <row r="63" spans="1:9" x14ac:dyDescent="0.2">
      <c r="F63" s="5">
        <v>4</v>
      </c>
      <c r="G63" s="7">
        <v>0.58399999999999996</v>
      </c>
      <c r="H63" s="7">
        <v>0.59599999999999997</v>
      </c>
      <c r="I63" s="8">
        <f t="shared" si="1"/>
        <v>2.0134228187919434E-2</v>
      </c>
    </row>
    <row r="64" spans="1:9" x14ac:dyDescent="0.2">
      <c r="F64" s="5">
        <v>4</v>
      </c>
      <c r="G64" s="7">
        <v>0.58499999999999996</v>
      </c>
      <c r="H64" s="7">
        <v>0.59499999999999997</v>
      </c>
      <c r="I64" s="8">
        <f t="shared" si="1"/>
        <v>1.6806722689075682E-2</v>
      </c>
    </row>
    <row r="65" spans="1:10" x14ac:dyDescent="0.2">
      <c r="F65" s="5">
        <v>4</v>
      </c>
      <c r="G65" s="7">
        <v>0.58299999999999996</v>
      </c>
      <c r="H65" s="7">
        <v>0.59499999999999997</v>
      </c>
      <c r="I65" s="8">
        <f t="shared" si="1"/>
        <v>2.0168067226890796E-2</v>
      </c>
    </row>
    <row r="66" spans="1:10" x14ac:dyDescent="0.2">
      <c r="F66" s="5">
        <v>4</v>
      </c>
      <c r="G66" s="7">
        <v>0.58499999999999996</v>
      </c>
      <c r="H66" s="7">
        <v>0.59599999999999997</v>
      </c>
      <c r="I66" s="8">
        <f t="shared" si="1"/>
        <v>1.8456375838926231E-2</v>
      </c>
    </row>
    <row r="67" spans="1:10" x14ac:dyDescent="0.2">
      <c r="A67" s="9" t="s">
        <v>12</v>
      </c>
      <c r="B67" s="9"/>
      <c r="C67" s="9"/>
      <c r="D67" s="9"/>
      <c r="E67" s="10"/>
      <c r="F67" s="9" t="s">
        <v>12</v>
      </c>
      <c r="G67" s="9"/>
      <c r="H67" s="9"/>
      <c r="I67" s="9"/>
      <c r="J67" s="10"/>
    </row>
    <row r="68" spans="1:10" x14ac:dyDescent="0.2">
      <c r="A68" s="3" t="s">
        <v>8</v>
      </c>
      <c r="B68" s="1">
        <f>MIN(B$3:B$50)</f>
        <v>5.4706780000000004</v>
      </c>
      <c r="C68" s="1">
        <f t="shared" ref="C52:D68" si="2">MIN(C$3:C$50)</f>
        <v>5.4767450000000002</v>
      </c>
      <c r="D68" s="2">
        <f t="shared" si="2"/>
        <v>-4.831953079730722E-3</v>
      </c>
      <c r="F68" s="3" t="s">
        <v>8</v>
      </c>
      <c r="G68" s="1">
        <f>MIN(G$3:G$66)</f>
        <v>0.57999999999999996</v>
      </c>
      <c r="H68" s="1">
        <f t="shared" ref="H68:I68" si="3">MIN(H$3:H$66)</f>
        <v>0.59299999999999997</v>
      </c>
      <c r="I68" s="2">
        <f t="shared" si="3"/>
        <v>1.1744966442953086E-2</v>
      </c>
    </row>
    <row r="69" spans="1:10" x14ac:dyDescent="0.2">
      <c r="A69" s="3" t="s">
        <v>9</v>
      </c>
      <c r="B69" s="1">
        <f>MAX(B$3:B$50)</f>
        <v>5.8942949999999996</v>
      </c>
      <c r="C69" s="1">
        <f t="shared" ref="C53:D69" si="4">MAX(C$3:C$50)</f>
        <v>5.9383400000000002</v>
      </c>
      <c r="D69" s="2">
        <f t="shared" si="4"/>
        <v>1.3555808525614998E-2</v>
      </c>
      <c r="F69" s="3" t="s">
        <v>9</v>
      </c>
      <c r="G69" s="1">
        <f>MAX(G$3:G$66)</f>
        <v>0.63500000000000001</v>
      </c>
      <c r="H69" s="1">
        <f t="shared" ref="H69:I69" si="5">MAX(H$3:H$66)</f>
        <v>0.64400000000000002</v>
      </c>
      <c r="I69" s="2">
        <f t="shared" si="5"/>
        <v>2.9850746268656692E-2</v>
      </c>
    </row>
    <row r="70" spans="1:10" x14ac:dyDescent="0.2">
      <c r="A70" s="3" t="s">
        <v>4</v>
      </c>
      <c r="B70" s="1">
        <f>AVERAGE(B$3:B$50)</f>
        <v>5.619333729166665</v>
      </c>
      <c r="C70" s="1">
        <f t="shared" ref="C54:D70" si="6">AVERAGE(C$3:C$50)</f>
        <v>5.6249373750000009</v>
      </c>
      <c r="D70" s="2">
        <f t="shared" si="6"/>
        <v>9.7139475286570076E-4</v>
      </c>
      <c r="E70" s="2">
        <f>1-B70/C70</f>
        <v>9.9621479489553355E-4</v>
      </c>
      <c r="F70" s="3" t="s">
        <v>4</v>
      </c>
      <c r="G70" s="1">
        <f>AVERAGE(G$3:G$66)</f>
        <v>0.59510937499999983</v>
      </c>
      <c r="H70" s="1">
        <f t="shared" ref="H70:I70" si="7">AVERAGE(H$3:H$66)</f>
        <v>0.60857812499999953</v>
      </c>
      <c r="I70" s="2">
        <f t="shared" si="7"/>
        <v>2.2172846374665274E-2</v>
      </c>
      <c r="J70" s="2">
        <f>1-$G$70/$H$70</f>
        <v>2.2131505301804411E-2</v>
      </c>
    </row>
    <row r="71" spans="1:10" x14ac:dyDescent="0.2">
      <c r="A71" s="3" t="s">
        <v>5</v>
      </c>
      <c r="B71" s="1">
        <f>MEDIAN(B$3:B$50)</f>
        <v>5.5543635</v>
      </c>
      <c r="C71" s="1">
        <f t="shared" ref="C55:D71" si="8">MEDIAN(C$3:C$50)</f>
        <v>5.5585469999999999</v>
      </c>
      <c r="D71" s="2">
        <f t="shared" si="8"/>
        <v>7.4296554103048251E-4</v>
      </c>
      <c r="E71" s="2">
        <f>1-B71/C71</f>
        <v>7.5262474168158455E-4</v>
      </c>
      <c r="F71" s="3" t="s">
        <v>5</v>
      </c>
      <c r="G71" s="1">
        <f>MEDIAN(G$3:G$66)</f>
        <v>0.58499999999999996</v>
      </c>
      <c r="H71" s="1">
        <f t="shared" ref="H71:I71" si="9">MEDIAN(H$3:H$66)</f>
        <v>0.59850000000000003</v>
      </c>
      <c r="I71" s="2">
        <f t="shared" si="9"/>
        <v>2.186319776023371E-2</v>
      </c>
      <c r="J71" s="2">
        <f>1-$G$71/$H$71</f>
        <v>2.2556390977443774E-2</v>
      </c>
    </row>
    <row r="72" spans="1:10" x14ac:dyDescent="0.2">
      <c r="A72" s="3" t="s">
        <v>6</v>
      </c>
      <c r="B72" s="1">
        <f>STDEV(B$3:B$50)</f>
        <v>0.154684158982203</v>
      </c>
      <c r="C72" s="1">
        <f t="shared" ref="C56:D72" si="10">STDEV(C$3:C$50)</f>
        <v>0.15872659575463835</v>
      </c>
      <c r="D72" s="1">
        <f t="shared" si="10"/>
        <v>3.5845169953501056E-3</v>
      </c>
      <c r="F72" s="3" t="s">
        <v>6</v>
      </c>
      <c r="G72" s="1">
        <f>STDEV(G$3:G$66)</f>
        <v>1.9762171003656927E-2</v>
      </c>
      <c r="H72" s="1">
        <f t="shared" ref="H72:I72" si="11">STDEV(H$3:H$66)</f>
        <v>1.9237698347214335E-2</v>
      </c>
      <c r="I72" s="1">
        <f t="shared" si="11"/>
        <v>3.6814027449879293E-3</v>
      </c>
    </row>
    <row r="73" spans="1:10" x14ac:dyDescent="0.2">
      <c r="A73" s="9" t="s">
        <v>11</v>
      </c>
      <c r="B73" s="9"/>
      <c r="C73" s="9"/>
      <c r="D73" s="9"/>
      <c r="E73" s="10"/>
      <c r="F73" s="9" t="s">
        <v>11</v>
      </c>
      <c r="G73" s="9"/>
      <c r="H73" s="9"/>
      <c r="I73" s="9"/>
      <c r="J73" s="10"/>
    </row>
    <row r="74" spans="1:10" x14ac:dyDescent="0.2">
      <c r="A74" s="3" t="s">
        <v>8</v>
      </c>
      <c r="B74" s="1">
        <f>MIN(B$3:B$14)</f>
        <v>5.8578409999999996</v>
      </c>
      <c r="C74" s="1">
        <f t="shared" ref="C58:D74" si="12">MIN(C$3:C$14)</f>
        <v>5.8659509999999999</v>
      </c>
      <c r="D74" s="2">
        <f t="shared" si="12"/>
        <v>-4.831953079730722E-3</v>
      </c>
      <c r="F74" s="3" t="s">
        <v>8</v>
      </c>
      <c r="G74" s="1">
        <f>MIN(G$3:G$18)</f>
        <v>0.627</v>
      </c>
      <c r="H74" s="1">
        <f t="shared" ref="H74:I74" si="13">MIN(H$3:H$18)</f>
        <v>0.64</v>
      </c>
      <c r="I74" s="2">
        <f t="shared" si="13"/>
        <v>1.244167962674958E-2</v>
      </c>
    </row>
    <row r="75" spans="1:10" x14ac:dyDescent="0.2">
      <c r="A75" s="3" t="s">
        <v>9</v>
      </c>
      <c r="B75" s="1">
        <f>MAX(B$3:B$14)</f>
        <v>5.8942949999999996</v>
      </c>
      <c r="C75" s="1">
        <f t="shared" ref="C59:D75" si="14">MAX(C$3:C$14)</f>
        <v>5.9383400000000002</v>
      </c>
      <c r="D75" s="2">
        <f t="shared" si="14"/>
        <v>1.3555808525614998E-2</v>
      </c>
      <c r="F75" s="3" t="s">
        <v>9</v>
      </c>
      <c r="G75" s="1">
        <f>MAX(G$3:G$18)</f>
        <v>0.63500000000000001</v>
      </c>
      <c r="H75" s="1">
        <f t="shared" ref="H75:I75" si="15">MAX(H$3:H$18)</f>
        <v>0.64400000000000002</v>
      </c>
      <c r="I75" s="2">
        <f t="shared" si="15"/>
        <v>2.3364485981308469E-2</v>
      </c>
    </row>
    <row r="76" spans="1:10" x14ac:dyDescent="0.2">
      <c r="A76" s="3" t="s">
        <v>4</v>
      </c>
      <c r="B76" s="1">
        <f>AVERAGE(B$3:B$14)</f>
        <v>5.8743358333333333</v>
      </c>
      <c r="C76" s="1">
        <f t="shared" ref="C60:D76" si="16">AVERAGE(C$3:C$14)</f>
        <v>5.8845663333333329</v>
      </c>
      <c r="D76" s="2">
        <f t="shared" si="16"/>
        <v>1.7234348960354084E-3</v>
      </c>
      <c r="E76" s="2">
        <f>1-B76/C76</f>
        <v>1.7385308314138426E-3</v>
      </c>
      <c r="F76" s="3" t="s">
        <v>4</v>
      </c>
      <c r="G76" s="1">
        <f>AVERAGE(G$3:G$18)</f>
        <v>0.62875000000000003</v>
      </c>
      <c r="H76" s="1">
        <f t="shared" ref="H76:I76" si="17">AVERAGE(H$3:H$18)</f>
        <v>0.64137499999999992</v>
      </c>
      <c r="I76" s="2">
        <f t="shared" si="17"/>
        <v>1.9684280293359467E-2</v>
      </c>
      <c r="J76" s="2">
        <f>1-G76/H76</f>
        <v>1.9684272071720743E-2</v>
      </c>
    </row>
    <row r="77" spans="1:10" x14ac:dyDescent="0.2">
      <c r="A77" s="3" t="s">
        <v>5</v>
      </c>
      <c r="B77" s="1">
        <f>MEDIAN(B$3:B$14)</f>
        <v>5.8756660000000007</v>
      </c>
      <c r="C77" s="1">
        <f t="shared" ref="C61:D77" si="18">MEDIAN(C$3:C$14)</f>
        <v>5.8767894999999992</v>
      </c>
      <c r="D77" s="2">
        <f t="shared" si="18"/>
        <v>1.2721477916634027E-3</v>
      </c>
      <c r="E77" s="2">
        <f>1-B77/C77</f>
        <v>1.9117581121430582E-4</v>
      </c>
      <c r="F77" s="3" t="s">
        <v>5</v>
      </c>
      <c r="G77" s="1">
        <f>MEDIAN(G$3:G$18)</f>
        <v>0.628</v>
      </c>
      <c r="H77" s="1">
        <f t="shared" ref="H77:I77" si="19">MEDIAN(H$3:H$18)</f>
        <v>0.64100000000000001</v>
      </c>
      <c r="I77" s="2">
        <f t="shared" si="19"/>
        <v>2.0280811232449292E-2</v>
      </c>
      <c r="J77" s="2">
        <f>1-G77/H77</f>
        <v>2.0280811232449292E-2</v>
      </c>
    </row>
    <row r="78" spans="1:10" x14ac:dyDescent="0.2">
      <c r="A78" s="3" t="s">
        <v>6</v>
      </c>
      <c r="B78" s="1">
        <f>STDEV(B$3:B$14)</f>
        <v>1.187044891418359E-2</v>
      </c>
      <c r="C78" s="1">
        <f t="shared" ref="C62:D78" si="20">STDEV(C$3:C$14)</f>
        <v>2.2610760199247633E-2</v>
      </c>
      <c r="D78" s="1">
        <f t="shared" si="20"/>
        <v>4.7127428153237545E-3</v>
      </c>
      <c r="F78" s="3" t="s">
        <v>6</v>
      </c>
      <c r="G78" s="1">
        <f>STDEV($G$3:$G$18)</f>
        <v>1.8797162906495596E-3</v>
      </c>
      <c r="H78" s="1">
        <f t="shared" ref="H78:I78" si="21">STDEV($G$3:$G$18)</f>
        <v>1.8797162906495596E-3</v>
      </c>
      <c r="I78" s="1">
        <f t="shared" si="21"/>
        <v>1.8797162906495596E-3</v>
      </c>
    </row>
    <row r="79" spans="1:10" x14ac:dyDescent="0.2">
      <c r="A79" s="9" t="s">
        <v>13</v>
      </c>
      <c r="B79" s="9"/>
      <c r="C79" s="9"/>
      <c r="D79" s="9"/>
      <c r="E79" s="10"/>
      <c r="F79" s="9" t="s">
        <v>13</v>
      </c>
      <c r="G79" s="9"/>
      <c r="H79" s="9"/>
      <c r="I79" s="9"/>
      <c r="J79" s="10"/>
    </row>
    <row r="80" spans="1:10" x14ac:dyDescent="0.2">
      <c r="A80" s="3" t="s">
        <v>8</v>
      </c>
      <c r="B80" s="1">
        <f>MIN(B$15:B$26)</f>
        <v>5.579421</v>
      </c>
      <c r="C80" s="1">
        <f t="shared" ref="C64:D80" si="22">MIN(C$15:C$26)</f>
        <v>5.580692</v>
      </c>
      <c r="D80" s="2">
        <f t="shared" si="22"/>
        <v>-4.2748637227640884E-3</v>
      </c>
      <c r="F80" s="3" t="s">
        <v>8</v>
      </c>
      <c r="G80" s="1">
        <f>MIN(G$19:G$34)</f>
        <v>0.58399999999999996</v>
      </c>
      <c r="H80" s="1">
        <f t="shared" ref="H80:I80" si="23">MIN(H$19:H$34)</f>
        <v>0.59699999999999998</v>
      </c>
      <c r="I80" s="2">
        <f t="shared" si="23"/>
        <v>1.675041876046901E-2</v>
      </c>
    </row>
    <row r="81" spans="1:10" x14ac:dyDescent="0.2">
      <c r="A81" s="3" t="s">
        <v>9</v>
      </c>
      <c r="B81" s="1">
        <f>MAX(B$15:B$26)</f>
        <v>5.6257630000000001</v>
      </c>
      <c r="C81" s="1">
        <f t="shared" ref="C65:D81" si="24">MAX(C$15:C$26)</f>
        <v>5.6742879999999998</v>
      </c>
      <c r="D81" s="2">
        <f t="shared" si="24"/>
        <v>1.2816585975191974E-2</v>
      </c>
      <c r="F81" s="3" t="s">
        <v>9</v>
      </c>
      <c r="G81" s="1">
        <f>MAX(G$19:G$34)</f>
        <v>0.59</v>
      </c>
      <c r="H81" s="1">
        <f t="shared" ref="H81:I81" si="25">MAX(H$19:H$34)</f>
        <v>0.60399999999999998</v>
      </c>
      <c r="I81" s="2">
        <f t="shared" si="25"/>
        <v>2.9850746268656692E-2</v>
      </c>
    </row>
    <row r="82" spans="1:10" x14ac:dyDescent="0.2">
      <c r="A82" s="3" t="s">
        <v>4</v>
      </c>
      <c r="B82" s="1">
        <f>AVERAGE(B$15:B$26)</f>
        <v>5.5992315833333342</v>
      </c>
      <c r="C82" s="1">
        <f t="shared" ref="C66:D82" si="26">AVERAGE(C$15:C$26)</f>
        <v>5.6079878333333326</v>
      </c>
      <c r="D82" s="2">
        <f t="shared" si="26"/>
        <v>1.5467182661871026E-3</v>
      </c>
      <c r="E82" s="2">
        <f>1-B82/C82</f>
        <v>1.5613889081484977E-3</v>
      </c>
      <c r="F82" s="3" t="s">
        <v>4</v>
      </c>
      <c r="G82" s="1">
        <f>AVERAGE(G$19:G$34)</f>
        <v>0.58681250000000007</v>
      </c>
      <c r="H82" s="1">
        <f t="shared" ref="H82:I82" si="27">AVERAGE(H$19:H$34)</f>
        <v>0.60081249999999997</v>
      </c>
      <c r="I82" s="2">
        <f t="shared" si="27"/>
        <v>2.329538973811271E-2</v>
      </c>
      <c r="J82" s="2">
        <f>1-G82/H82</f>
        <v>2.3301778841152476E-2</v>
      </c>
    </row>
    <row r="83" spans="1:10" x14ac:dyDescent="0.2">
      <c r="A83" s="3" t="s">
        <v>5</v>
      </c>
      <c r="B83" s="1">
        <f>MEDIAN(B$15:B$26)</f>
        <v>5.5995879999999998</v>
      </c>
      <c r="C83" s="1">
        <f t="shared" ref="C67:D83" si="28">MEDIAN(C$15:C$26)</f>
        <v>5.6027705000000001</v>
      </c>
      <c r="D83" s="2">
        <f t="shared" si="28"/>
        <v>9.9024465351188473E-4</v>
      </c>
      <c r="E83" s="2">
        <f>1-B83/C83</f>
        <v>5.680225524140603E-4</v>
      </c>
      <c r="F83" s="3" t="s">
        <v>5</v>
      </c>
      <c r="G83" s="1">
        <f>MEDIAN(G$19:G$34)</f>
        <v>0.58699999999999997</v>
      </c>
      <c r="H83" s="1">
        <f t="shared" ref="H83:I83" si="29">MEDIAN(H$19:H$34)</f>
        <v>0.60099999999999998</v>
      </c>
      <c r="I83" s="2">
        <f t="shared" si="29"/>
        <v>2.4086378737541547E-2</v>
      </c>
      <c r="J83" s="2">
        <f>1-G83/H83</f>
        <v>2.3294509151414289E-2</v>
      </c>
    </row>
    <row r="84" spans="1:10" x14ac:dyDescent="0.2">
      <c r="A84" s="3" t="s">
        <v>6</v>
      </c>
      <c r="B84" s="1">
        <f>STDEV(B$15:B$26)</f>
        <v>1.1590219963857678E-2</v>
      </c>
      <c r="C84" s="1">
        <f t="shared" ref="C68:D84" si="30">STDEV(C$15:C$26)</f>
        <v>2.4524349535747361E-2</v>
      </c>
      <c r="D84" s="1">
        <f t="shared" si="30"/>
        <v>4.1449792114943481E-3</v>
      </c>
      <c r="F84" s="3" t="s">
        <v>6</v>
      </c>
      <c r="G84" s="1">
        <f>STDEV(G$19:G$34)</f>
        <v>1.7969882210706538E-3</v>
      </c>
      <c r="H84" s="1">
        <f t="shared" ref="H84:I84" si="31">STDEV(H$19:H$34)</f>
        <v>1.7969882210706538E-3</v>
      </c>
      <c r="I84" s="1">
        <f t="shared" si="31"/>
        <v>3.7042114489454128E-3</v>
      </c>
    </row>
    <row r="85" spans="1:10" x14ac:dyDescent="0.2">
      <c r="A85" s="9" t="s">
        <v>14</v>
      </c>
      <c r="B85" s="9"/>
      <c r="C85" s="9"/>
      <c r="D85" s="9"/>
      <c r="E85" s="10"/>
      <c r="F85" s="9" t="s">
        <v>14</v>
      </c>
      <c r="G85" s="9"/>
      <c r="H85" s="9"/>
      <c r="I85" s="9"/>
      <c r="J85" s="10"/>
    </row>
    <row r="86" spans="1:10" x14ac:dyDescent="0.2">
      <c r="A86" s="3" t="s">
        <v>8</v>
      </c>
      <c r="B86" s="1">
        <f>MIN(B$27:B$38)</f>
        <v>5.4957250000000002</v>
      </c>
      <c r="C86" s="1">
        <f t="shared" ref="C70:D86" si="32">MIN(C$27:C$38)</f>
        <v>5.4995139999999996</v>
      </c>
      <c r="D86" s="2">
        <f t="shared" si="32"/>
        <v>-2.6602856092787786E-3</v>
      </c>
      <c r="F86" s="3" t="s">
        <v>8</v>
      </c>
      <c r="G86" s="1">
        <f>MIN(G$35:G$50)</f>
        <v>0.57999999999999996</v>
      </c>
      <c r="H86" s="1">
        <f t="shared" ref="H86:I86" si="33">MIN(H$35:H$50)</f>
        <v>0.59299999999999997</v>
      </c>
      <c r="I86" s="2">
        <f t="shared" si="33"/>
        <v>1.6806722689075682E-2</v>
      </c>
    </row>
    <row r="87" spans="1:10" x14ac:dyDescent="0.2">
      <c r="A87" s="3" t="s">
        <v>9</v>
      </c>
      <c r="B87" s="1">
        <f>MAX(B$27:B$38)</f>
        <v>5.5293060000000001</v>
      </c>
      <c r="C87" s="1">
        <f t="shared" ref="C71:D87" si="34">MAX(C$27:C$38)</f>
        <v>5.5364019999999998</v>
      </c>
      <c r="D87" s="2">
        <f t="shared" si="34"/>
        <v>3.7287659195610612E-3</v>
      </c>
      <c r="F87" s="3" t="s">
        <v>9</v>
      </c>
      <c r="G87" s="1">
        <f>MAX(G$35:G$50)</f>
        <v>0.58599999999999997</v>
      </c>
      <c r="H87" s="1">
        <f t="shared" ref="H87:I87" si="35">MAX(H$35:H$50)</f>
        <v>0.59799999999999998</v>
      </c>
      <c r="I87" s="2">
        <f t="shared" si="35"/>
        <v>2.684563758389269E-2</v>
      </c>
    </row>
    <row r="88" spans="1:10" x14ac:dyDescent="0.2">
      <c r="A88" s="3" t="s">
        <v>4</v>
      </c>
      <c r="B88" s="1">
        <f>AVERAGE(B$27:B$38)</f>
        <v>5.5123808333333342</v>
      </c>
      <c r="C88" s="1">
        <f t="shared" ref="C72:D88" si="36">AVERAGE(C$27:C$38)</f>
        <v>5.5157297499999984</v>
      </c>
      <c r="D88" s="2">
        <f t="shared" si="36"/>
        <v>6.0497339901854907E-4</v>
      </c>
      <c r="E88" s="2">
        <f>1-B88/C88</f>
        <v>6.071574965513804E-4</v>
      </c>
      <c r="F88" s="3" t="s">
        <v>4</v>
      </c>
      <c r="G88" s="1">
        <f>AVERAGE(G$35:G$50)</f>
        <v>0.5813124999999999</v>
      </c>
      <c r="H88" s="1">
        <f t="shared" ref="H88:I88" si="37">AVERAGE(H$35:H$50)</f>
        <v>0.59550000000000003</v>
      </c>
      <c r="I88" s="2">
        <f t="shared" si="37"/>
        <v>2.3822447364120328E-2</v>
      </c>
      <c r="J88" s="2">
        <f>1-G88/H88</f>
        <v>2.3824517212426732E-2</v>
      </c>
    </row>
    <row r="89" spans="1:10" x14ac:dyDescent="0.2">
      <c r="A89" s="3" t="s">
        <v>5</v>
      </c>
      <c r="B89" s="1">
        <f>MEDIAN(B$27:B$38)</f>
        <v>5.5120399999999998</v>
      </c>
      <c r="C89" s="1">
        <f t="shared" ref="C73:D89" si="38">MEDIAN(C$27:C$38)</f>
        <v>5.514303</v>
      </c>
      <c r="D89" s="2">
        <f t="shared" si="38"/>
        <v>9.1282030117395552E-4</v>
      </c>
      <c r="E89" s="2">
        <f>1-B89/C89</f>
        <v>4.1038731458897804E-4</v>
      </c>
      <c r="F89" s="3" t="s">
        <v>5</v>
      </c>
      <c r="G89" s="1">
        <f>MEDIAN(G$35:G$50)</f>
        <v>0.58099999999999996</v>
      </c>
      <c r="H89" s="1">
        <f t="shared" ref="H89:I89" si="39">MEDIAN(H$35:H$50)</f>
        <v>0.59499999999999997</v>
      </c>
      <c r="I89" s="2">
        <f t="shared" si="39"/>
        <v>2.5167785234899376E-2</v>
      </c>
      <c r="J89" s="2">
        <f>1-G89/H89</f>
        <v>2.352941176470591E-2</v>
      </c>
    </row>
    <row r="90" spans="1:10" x14ac:dyDescent="0.2">
      <c r="A90" s="3" t="s">
        <v>6</v>
      </c>
      <c r="B90" s="1">
        <f>STDEV(B$27:B$38)</f>
        <v>1.0527813006364073E-2</v>
      </c>
      <c r="C90" s="1">
        <f t="shared" ref="C74:D90" si="40">STDEV(C$27:C$38)</f>
        <v>1.2059499342276406E-2</v>
      </c>
      <c r="D90" s="1">
        <f t="shared" si="40"/>
        <v>1.9058830727206972E-3</v>
      </c>
      <c r="F90" s="3" t="s">
        <v>6</v>
      </c>
      <c r="G90" s="1">
        <f>STDEV(G$35:G$50)</f>
        <v>1.7783419243778758E-3</v>
      </c>
      <c r="H90" s="1">
        <f t="shared" ref="H90:I90" si="41">STDEV(H$35:H$50)</f>
        <v>1.4605934866804443E-3</v>
      </c>
      <c r="I90" s="1">
        <f t="shared" si="41"/>
        <v>2.7359483895693765E-3</v>
      </c>
    </row>
    <row r="91" spans="1:10" x14ac:dyDescent="0.2">
      <c r="A91" s="9" t="s">
        <v>15</v>
      </c>
      <c r="B91" s="9"/>
      <c r="C91" s="9"/>
      <c r="D91" s="9"/>
      <c r="E91" s="10"/>
      <c r="F91" s="9" t="s">
        <v>15</v>
      </c>
      <c r="G91" s="9"/>
      <c r="H91" s="9"/>
      <c r="I91" s="9"/>
      <c r="J91" s="10"/>
    </row>
    <row r="92" spans="1:10" x14ac:dyDescent="0.2">
      <c r="A92" s="3" t="s">
        <v>8</v>
      </c>
      <c r="B92" s="1">
        <f>MIN(B$39:B$50)</f>
        <v>5.4706780000000004</v>
      </c>
      <c r="C92" s="1">
        <f t="shared" ref="C76:D92" si="42">MIN(C$39:C$50)</f>
        <v>5.4767450000000002</v>
      </c>
      <c r="D92" s="2">
        <f t="shared" si="42"/>
        <v>-4.3976666097278461E-3</v>
      </c>
      <c r="F92" s="3" t="s">
        <v>8</v>
      </c>
      <c r="G92" s="1">
        <f>MIN(G$51:G$66)</f>
        <v>0.58099999999999996</v>
      </c>
      <c r="H92" s="1">
        <f t="shared" ref="H92:I92" si="43">MIN(H$51:H$66)</f>
        <v>0.59499999999999997</v>
      </c>
      <c r="I92" s="1">
        <f t="shared" si="43"/>
        <v>1.1744966442953086E-2</v>
      </c>
    </row>
    <row r="93" spans="1:10" x14ac:dyDescent="0.2">
      <c r="A93" s="3" t="s">
        <v>9</v>
      </c>
      <c r="B93" s="1">
        <f>MAX(B$39:B$50)</f>
        <v>5.5095320000000001</v>
      </c>
      <c r="C93" s="1">
        <f t="shared" ref="C77:D93" si="44">MAX(C$39:C$50)</f>
        <v>5.5052190000000003</v>
      </c>
      <c r="D93" s="2">
        <f t="shared" si="44"/>
        <v>5.7819246657833112E-3</v>
      </c>
      <c r="F93" s="3" t="s">
        <v>9</v>
      </c>
      <c r="G93" s="1">
        <f>MAX(G$51:G$66)</f>
        <v>0.58899999999999997</v>
      </c>
      <c r="H93" s="1">
        <f t="shared" ref="H93:I93" si="45">MAX(H$51:H$66)</f>
        <v>0.59899999999999998</v>
      </c>
      <c r="I93" s="1">
        <f t="shared" si="45"/>
        <v>2.8428093645484931E-2</v>
      </c>
    </row>
    <row r="94" spans="1:10" x14ac:dyDescent="0.2">
      <c r="A94" s="3" t="s">
        <v>4</v>
      </c>
      <c r="B94" s="1">
        <f>AVERAGE(B$39:B$50)</f>
        <v>5.4913866666666671</v>
      </c>
      <c r="C94" s="1">
        <f t="shared" ref="C78:D94" si="46">AVERAGE(C$39:C$50)</f>
        <v>5.4914655833333335</v>
      </c>
      <c r="D94" s="2">
        <f t="shared" si="46"/>
        <v>1.0452450221742904E-5</v>
      </c>
      <c r="E94" s="2">
        <f>1-B94/C94</f>
        <v>1.4370784168438178E-5</v>
      </c>
      <c r="F94" s="3" t="s">
        <v>4</v>
      </c>
      <c r="G94" s="1">
        <f>AVERAGE(G$51:G$66)</f>
        <v>0.58356249999999976</v>
      </c>
      <c r="H94" s="1">
        <f t="shared" ref="H94:I94" si="47">AVERAGE(H$51:H$66)</f>
        <v>0.59662500000000007</v>
      </c>
      <c r="I94" s="2">
        <f t="shared" si="47"/>
        <v>2.1889268103068633E-2</v>
      </c>
      <c r="J94" s="2">
        <f>1-G94/H94</f>
        <v>2.1893987010266569E-2</v>
      </c>
    </row>
    <row r="95" spans="1:10" x14ac:dyDescent="0.2">
      <c r="A95" s="3" t="s">
        <v>5</v>
      </c>
      <c r="B95" s="1">
        <f>MEDIAN(B$39:B$50)</f>
        <v>5.4898720000000001</v>
      </c>
      <c r="C95" s="1">
        <f t="shared" ref="C79:D95" si="48">MEDIAN(C$39:C$50)</f>
        <v>5.4888584999999992</v>
      </c>
      <c r="D95" s="2">
        <f t="shared" si="48"/>
        <v>-6.2722080592625407E-4</v>
      </c>
      <c r="E95" s="2">
        <f>1-B95/C95</f>
        <v>-1.8464677127338902E-4</v>
      </c>
      <c r="F95" s="3" t="s">
        <v>5</v>
      </c>
      <c r="G95" s="1">
        <f>MEDIAN(G$51:G$66)</f>
        <v>0.58299999999999996</v>
      </c>
      <c r="H95" s="1">
        <f t="shared" ref="H95:I95" si="49">MEDIAN(H$51:H$66)</f>
        <v>0.59599999999999997</v>
      </c>
      <c r="I95" s="2">
        <f t="shared" si="49"/>
        <v>2.2611725887185463E-2</v>
      </c>
      <c r="J95" s="2">
        <f>1-G95/H95</f>
        <v>2.1812080536912748E-2</v>
      </c>
    </row>
    <row r="96" spans="1:10" x14ac:dyDescent="0.2">
      <c r="A96" s="3" t="s">
        <v>6</v>
      </c>
      <c r="B96" s="1">
        <f>STDEV(B$39:B$50)</f>
        <v>1.150710348463327E-2</v>
      </c>
      <c r="C96" s="1">
        <f t="shared" ref="C80:D96" si="50">STDEV(C$39:C$50)</f>
        <v>9.8108682634787531E-3</v>
      </c>
      <c r="D96" s="1">
        <f t="shared" si="50"/>
        <v>3.1215660058858522E-3</v>
      </c>
      <c r="F96" s="3" t="s">
        <v>6</v>
      </c>
      <c r="G96" s="1">
        <f>STDEV(G$51:G$66)</f>
        <v>2.1281838892977913E-3</v>
      </c>
      <c r="H96" s="1">
        <f t="shared" ref="H96:I96" si="51">STDEV(H$51:H$66)</f>
        <v>1.2041594578792306E-3</v>
      </c>
      <c r="I96" s="1">
        <f t="shared" si="51"/>
        <v>4.322043470488199E-3</v>
      </c>
    </row>
  </sheetData>
  <mergeCells count="12">
    <mergeCell ref="F85:J85"/>
    <mergeCell ref="F91:J91"/>
    <mergeCell ref="A85:E85"/>
    <mergeCell ref="A91:E91"/>
    <mergeCell ref="A79:E79"/>
    <mergeCell ref="F67:J67"/>
    <mergeCell ref="F73:J73"/>
    <mergeCell ref="F79:J79"/>
    <mergeCell ref="A1:D1"/>
    <mergeCell ref="F1:I1"/>
    <mergeCell ref="A73:E73"/>
    <mergeCell ref="A67:E6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2021-06-27T21:19:16Z</dcterms:created>
  <dcterms:modified xsi:type="dcterms:W3CDTF">2021-06-28T19:56:04Z</dcterms:modified>
</cp:coreProperties>
</file>