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ducationgovtnz.sharepoint.com/sites/MoETeachingtheBasicsBrilliantly/Shared Documents/2 Workstreams/Assessment Aromatawai/Phonics Check/Analysis/English/"/>
    </mc:Choice>
  </mc:AlternateContent>
  <xr:revisionPtr revIDLastSave="18" documentId="8_{F07F639B-10D1-401A-9B8A-9DD79427E4C3}" xr6:coauthVersionLast="47" xr6:coauthVersionMax="47" xr10:uidLastSave="{0C52D602-18B9-47F5-A8A6-A4CA3E8D4E93}"/>
  <workbookProtection workbookAlgorithmName="SHA-512" workbookHashValue="OvYsau8/Qc1GyTkKkdk+D2UD04PDg4NnIG2ttZFg7ST9UnVqDd4Ty3q6NUFygXng8/5JRthJmomV7CvFSHxvjQ==" workbookSaltValue="hhn1xsrPRtftwhUiHKaqJw==" workbookSpinCount="100000" lockStructure="1"/>
  <bookViews>
    <workbookView xWindow="-120" yWindow="-120" windowWidth="29040" windowHeight="15720" tabRatio="322" xr2:uid="{142C68AE-4113-4CBF-A172-8ADCDC9EEC81}"/>
  </bookViews>
  <sheets>
    <sheet name="CoverSheet" sheetId="1" r:id="rId1"/>
    <sheet name="MarkingSheet" sheetId="2" r:id="rId2"/>
    <sheet name="Summary" sheetId="4" r:id="rId3"/>
    <sheet name="Lists" sheetId="3" state="hidden" r:id="rId4"/>
  </sheets>
  <definedNames>
    <definedName name="FieldAdminChange">CoverSheet!$C$15</definedName>
    <definedName name="FieldAdminChangeReason">CoverSheet!$E$15</definedName>
    <definedName name="FieldCheckType">CoverSheet!$E$7</definedName>
    <definedName name="FieldComment">TableMarkingSheet[[#Headers],[Comment]]</definedName>
    <definedName name="FieldCorrect">TableMarkingSheet[[#Headers],[Correct?]]</definedName>
    <definedName name="FieldDeliveryMedium">CoverSheet!$E$24</definedName>
    <definedName name="FieldEmployeeNumber">CoverSheet!#REF!</definedName>
    <definedName name="FieldGeneralComment">CoverSheet!$E$9</definedName>
    <definedName name="FieldItem">TableMarkingSheet[[#Headers],[Item]]</definedName>
    <definedName name="FieldItemNumber">TableMarkingSheet[[#Headers],[№]]</definedName>
    <definedName name="FieldLocation">CoverSheet!$C$24</definedName>
    <definedName name="FieldNSN">CoverSheet!$E$5</definedName>
    <definedName name="FieldReasonForStopping">CoverSheet!$C$9</definedName>
    <definedName name="FieldSetNumber">MarkingSheet!$F$2</definedName>
    <definedName name="FieldSignature">Lists!$A$5</definedName>
    <definedName name="FieldStudentName">CoverSheet!$C$5</definedName>
    <definedName name="FieldTeacherID">CoverSheet!#REF!</definedName>
    <definedName name="FieldTeacherName">CoverSheet!#REF!</definedName>
    <definedName name="FieldTestDate">CoverSheet!$C$7</definedName>
    <definedName name="FieldTestDuration">CoverSheet!$G$24</definedName>
    <definedName name="FieldVersion">Lists!$A$6</definedName>
    <definedName name="_xlnm.Print_Titles" localSheetId="1">MarkingSheet!$1:$3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4" l="1"/>
  <c r="C23" i="4"/>
  <c r="C22" i="4"/>
  <c r="C21" i="4"/>
  <c r="C18" i="4"/>
  <c r="C15" i="4"/>
  <c r="C16" i="4"/>
  <c r="D15" i="4"/>
  <c r="D16" i="4"/>
  <c r="C4" i="4"/>
  <c r="C5" i="4"/>
  <c r="C6" i="4"/>
  <c r="C7" i="4"/>
  <c r="C8" i="4"/>
  <c r="C9" i="4"/>
  <c r="C10" i="4"/>
  <c r="C11" i="4"/>
  <c r="C12" i="4"/>
  <c r="C13" i="4"/>
  <c r="C14" i="4"/>
  <c r="D4" i="4"/>
  <c r="D5" i="4"/>
  <c r="D6" i="4"/>
  <c r="D7" i="4"/>
  <c r="D8" i="4"/>
  <c r="D9" i="4"/>
  <c r="D10" i="4"/>
  <c r="D11" i="4"/>
  <c r="D12" i="4"/>
  <c r="D13" i="4"/>
  <c r="D14" i="4"/>
  <c r="E16" i="4" l="1"/>
  <c r="E15" i="4"/>
  <c r="C17" i="4"/>
  <c r="E14" i="4"/>
  <c r="E6" i="4"/>
  <c r="E9" i="4"/>
  <c r="E8" i="4"/>
  <c r="E13" i="4"/>
  <c r="E5" i="4"/>
  <c r="E4" i="4"/>
  <c r="E12" i="4"/>
  <c r="E7" i="4"/>
  <c r="E11" i="4"/>
  <c r="E10" i="4"/>
</calcChain>
</file>

<file path=xl/sharedStrings.xml><?xml version="1.0" encoding="utf-8"?>
<sst xmlns="http://schemas.openxmlformats.org/spreadsheetml/2006/main" count="191" uniqueCount="135">
  <si>
    <t>English Phonics Check – Cover Sheet</t>
  </si>
  <si>
    <t>General comment about the test</t>
  </si>
  <si>
    <t>If you chose to modify the administration of this check rather than follow the guidelines, please respond below</t>
  </si>
  <si>
    <t>Changes to the guidelines or script</t>
  </si>
  <si>
    <t>Reason for the changes</t>
  </si>
  <si>
    <t>Use the marking sheet (on the next tab) to record the results of the check</t>
  </si>
  <si>
    <t>The last tab shows a summary of the scores</t>
  </si>
  <si>
    <t>Phonics Marking Sheet</t>
  </si>
  <si>
    <t>№</t>
  </si>
  <si>
    <t>Item</t>
  </si>
  <si>
    <t>Grapheme Type</t>
  </si>
  <si>
    <t>Correct?</t>
  </si>
  <si>
    <t>Comment</t>
  </si>
  <si>
    <t>VC</t>
  </si>
  <si>
    <t>CVC</t>
  </si>
  <si>
    <t>Digraph CVC</t>
  </si>
  <si>
    <t>CVCC &amp; CCVC</t>
  </si>
  <si>
    <t>CCVCC</t>
  </si>
  <si>
    <t>CCCVC</t>
  </si>
  <si>
    <t>Vowel Digraph</t>
  </si>
  <si>
    <t>Closed Syllable Multisyllabic</t>
  </si>
  <si>
    <t>Split Vowel Digraph</t>
  </si>
  <si>
    <t>R-Controlled</t>
  </si>
  <si>
    <t>Diphthong</t>
  </si>
  <si>
    <t>Trigraph</t>
  </si>
  <si>
    <t>Two-Syllable</t>
  </si>
  <si>
    <t>Phonics summary by grapheme type</t>
  </si>
  <si>
    <t>Correct</t>
  </si>
  <si>
    <t>Out of</t>
  </si>
  <si>
    <t>%</t>
  </si>
  <si>
    <t>Total</t>
  </si>
  <si>
    <t>Curriculum Expectation</t>
  </si>
  <si>
    <t>Achievement level</t>
  </si>
  <si>
    <t>Threshold</t>
  </si>
  <si>
    <t>Needs support</t>
  </si>
  <si>
    <t>Progressing towards</t>
  </si>
  <si>
    <t>Proficient</t>
  </si>
  <si>
    <t>Exceeding</t>
  </si>
  <si>
    <t>TableSignature</t>
  </si>
  <si>
    <t>LC[Correct]</t>
  </si>
  <si>
    <t>LL[Location]</t>
  </si>
  <si>
    <t>LRFS[Reason]</t>
  </si>
  <si>
    <t>LGT[GraphemeType]</t>
  </si>
  <si>
    <t>LCT[CheckType]</t>
  </si>
  <si>
    <t>LDM[DeliveryMedium]</t>
  </si>
  <si>
    <t>Signature</t>
  </si>
  <si>
    <t>Location</t>
  </si>
  <si>
    <t>Reason</t>
  </si>
  <si>
    <t>GraphemeType</t>
  </si>
  <si>
    <t>CheckType</t>
  </si>
  <si>
    <t>Expectation</t>
  </si>
  <si>
    <t>Level1</t>
  </si>
  <si>
    <t>Level2</t>
  </si>
  <si>
    <t>Level3</t>
  </si>
  <si>
    <t>Level4</t>
  </si>
  <si>
    <t>DeliveryMedium</t>
  </si>
  <si>
    <t>MoE-EPC</t>
  </si>
  <si>
    <t>Got it</t>
  </si>
  <si>
    <t>In the classroom during regular instruction time</t>
  </si>
  <si>
    <t>Extended absence from school</t>
  </si>
  <si>
    <t>20-week</t>
  </si>
  <si>
    <t>0 to 5</t>
  </si>
  <si>
    <t>13 to 40</t>
  </si>
  <si>
    <t>Standard</t>
  </si>
  <si>
    <t>Not yet</t>
  </si>
  <si>
    <t>At the back of the classroom (away from others)</t>
  </si>
  <si>
    <t>40-week</t>
  </si>
  <si>
    <t>0 to 15</t>
  </si>
  <si>
    <t>16 to 23</t>
  </si>
  <si>
    <t>24 to 30</t>
  </si>
  <si>
    <t>31 to 40</t>
  </si>
  <si>
    <t>Braille</t>
  </si>
  <si>
    <t xml:space="preserve"> </t>
  </si>
  <si>
    <t>In a break-out room</t>
  </si>
  <si>
    <t>In a designated quiet space within the school</t>
  </si>
  <si>
    <t>Other</t>
  </si>
  <si>
    <t>No understanding of phoneme-grapheme correspondence</t>
  </si>
  <si>
    <r>
      <t xml:space="preserve">*Student's full name (first </t>
    </r>
    <r>
      <rPr>
        <b/>
        <i/>
        <sz val="12"/>
        <color rgb="FF617BAC"/>
        <rFont val="Calibri"/>
        <family val="2"/>
      </rPr>
      <t xml:space="preserve">and </t>
    </r>
    <r>
      <rPr>
        <sz val="12"/>
        <color rgb="FF617BAC"/>
        <rFont val="Calibri"/>
        <family val="2"/>
      </rPr>
      <t>last names)</t>
    </r>
  </si>
  <si>
    <t>*NSN</t>
  </si>
  <si>
    <t>*Test date</t>
  </si>
  <si>
    <t>*20-week or 40-week?</t>
  </si>
  <si>
    <t>* indicates that the field is required</t>
  </si>
  <si>
    <t>6 to 8</t>
  </si>
  <si>
    <t>9 to 12</t>
  </si>
  <si>
    <t>ag</t>
  </si>
  <si>
    <t>frem</t>
  </si>
  <si>
    <t>join</t>
  </si>
  <si>
    <t>V2</t>
  </si>
  <si>
    <t>Location of check</t>
  </si>
  <si>
    <t>Standard or Braille?</t>
  </si>
  <si>
    <t>Test duration (minutes)</t>
  </si>
  <si>
    <t>If the test was stopped, leave all subsequent answers blank on the marking sheet</t>
  </si>
  <si>
    <t>Was unwell</t>
  </si>
  <si>
    <t>Was anxious or nervous</t>
  </si>
  <si>
    <t>Deafness or hard of hearing</t>
  </si>
  <si>
    <t>Reason for not doing the check</t>
  </si>
  <si>
    <t>V1</t>
  </si>
  <si>
    <t>Term 4 2025 Set</t>
  </si>
  <si>
    <t xml:space="preserve">ut </t>
  </si>
  <si>
    <t xml:space="preserve">sum </t>
  </si>
  <si>
    <t xml:space="preserve">net </t>
  </si>
  <si>
    <t xml:space="preserve">mig </t>
  </si>
  <si>
    <t xml:space="preserve">lep </t>
  </si>
  <si>
    <t xml:space="preserve">com </t>
  </si>
  <si>
    <t xml:space="preserve">pon </t>
  </si>
  <si>
    <t xml:space="preserve">gam </t>
  </si>
  <si>
    <t xml:space="preserve">rod </t>
  </si>
  <si>
    <t xml:space="preserve">yax </t>
  </si>
  <si>
    <t xml:space="preserve">quop </t>
  </si>
  <si>
    <t xml:space="preserve">back </t>
  </si>
  <si>
    <t xml:space="preserve">long </t>
  </si>
  <si>
    <t xml:space="preserve">chin </t>
  </si>
  <si>
    <t xml:space="preserve">thop </t>
  </si>
  <si>
    <t>shum</t>
  </si>
  <si>
    <t>tull</t>
  </si>
  <si>
    <t>trip</t>
  </si>
  <si>
    <t>wink</t>
  </si>
  <si>
    <t>clend</t>
  </si>
  <si>
    <t>print</t>
  </si>
  <si>
    <t>spran</t>
  </si>
  <si>
    <t>wheel</t>
  </si>
  <si>
    <t>doom</t>
  </si>
  <si>
    <t>flain</t>
  </si>
  <si>
    <t>sloam</t>
  </si>
  <si>
    <t>feast</t>
  </si>
  <si>
    <t>fabric</t>
  </si>
  <si>
    <t>made</t>
  </si>
  <si>
    <t>zale</t>
  </si>
  <si>
    <t>stroke</t>
  </si>
  <si>
    <t>stribe</t>
  </si>
  <si>
    <t>short</t>
  </si>
  <si>
    <t>harn</t>
  </si>
  <si>
    <t>blork</t>
  </si>
  <si>
    <t>high</t>
  </si>
  <si>
    <t>pumpkin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</si>
</sst>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\-mm\-yyyy"/>
  </numFmts>
  <fonts count="26" x14ac:knownFonts="1">
    <font>
      <sz val="12"/>
      <color theme="1"/>
      <name val="Calibri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12"/>
      <color theme="5" tint="-0.249977111117893"/>
      <name val="Calibri"/>
      <family val="2"/>
    </font>
    <font>
      <i/>
      <sz val="12"/>
      <color theme="1"/>
      <name val="Calibri"/>
      <family val="2"/>
    </font>
    <font>
      <sz val="10"/>
      <color theme="1" tint="0.499984740745262"/>
      <name val="Calibri"/>
      <family val="2"/>
    </font>
    <font>
      <sz val="12"/>
      <color theme="1" tint="0.499984740745262"/>
      <name val="Calibri"/>
      <family val="2"/>
    </font>
    <font>
      <sz val="18"/>
      <color theme="1"/>
      <name val="Consolas"/>
      <family val="3"/>
    </font>
    <font>
      <b/>
      <sz val="12"/>
      <color theme="1"/>
      <name val="Calibri"/>
      <family val="2"/>
    </font>
    <font>
      <sz val="26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</font>
    <font>
      <i/>
      <sz val="10"/>
      <color theme="1" tint="0.34998626667073579"/>
      <name val="Calibri"/>
      <family val="2"/>
    </font>
    <font>
      <b/>
      <sz val="16"/>
      <color rgb="FF617BAC"/>
      <name val="Calibri"/>
      <family val="2"/>
    </font>
    <font>
      <sz val="12"/>
      <color rgb="FF617BAC"/>
      <name val="Calibri"/>
      <family val="2"/>
    </font>
    <font>
      <b/>
      <sz val="16"/>
      <color rgb="FF617BAC"/>
      <name val="Calibri"/>
      <family val="2"/>
      <scheme val="minor"/>
    </font>
    <font>
      <b/>
      <i/>
      <sz val="12"/>
      <color rgb="FF617BAC"/>
      <name val="Calibri"/>
      <family val="2"/>
    </font>
    <font>
      <sz val="12"/>
      <color rgb="FF9CADCC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2D9E7"/>
        <bgColor indexed="64"/>
      </patternFill>
    </fill>
  </fills>
  <borders count="30">
    <border>
      <left/>
      <right/>
      <top/>
      <bottom/>
      <diagonal/>
    </border>
    <border>
      <left style="thin">
        <color rgb="FF99AACA"/>
      </left>
      <right style="thin">
        <color rgb="FF99AACA"/>
      </right>
      <top style="thin">
        <color rgb="FF99AACA"/>
      </top>
      <bottom style="thin">
        <color rgb="FF99AACA"/>
      </bottom>
      <diagonal/>
    </border>
    <border>
      <left style="medium">
        <color rgb="FF1D42A9"/>
      </left>
      <right style="thin">
        <color rgb="FF99AACA"/>
      </right>
      <top style="medium">
        <color rgb="FF1D42A9"/>
      </top>
      <bottom/>
      <diagonal/>
    </border>
    <border>
      <left style="thin">
        <color rgb="FF99AACA"/>
      </left>
      <right style="thin">
        <color rgb="FF99AACA"/>
      </right>
      <top style="medium">
        <color rgb="FF1D42A9"/>
      </top>
      <bottom/>
      <diagonal/>
    </border>
    <border>
      <left style="thin">
        <color rgb="FF99AACA"/>
      </left>
      <right/>
      <top style="medium">
        <color rgb="FF1D42A9"/>
      </top>
      <bottom/>
      <diagonal/>
    </border>
    <border>
      <left/>
      <right style="medium">
        <color rgb="FF1D42A9"/>
      </right>
      <top style="medium">
        <color rgb="FF1D42A9"/>
      </top>
      <bottom/>
      <diagonal/>
    </border>
    <border>
      <left/>
      <right style="thin">
        <color rgb="FF99AACA"/>
      </right>
      <top/>
      <bottom style="thin">
        <color rgb="FF99AACA"/>
      </bottom>
      <diagonal/>
    </border>
    <border>
      <left style="thin">
        <color rgb="FF99AACA"/>
      </left>
      <right style="thin">
        <color rgb="FF99AACA"/>
      </right>
      <top/>
      <bottom style="thin">
        <color rgb="FF99AACA"/>
      </bottom>
      <diagonal/>
    </border>
    <border>
      <left style="thin">
        <color rgb="FF99AACA"/>
      </left>
      <right/>
      <top/>
      <bottom style="thin">
        <color rgb="FF99AACA"/>
      </bottom>
      <diagonal/>
    </border>
    <border>
      <left/>
      <right style="thin">
        <color rgb="FF99AACA"/>
      </right>
      <top style="thin">
        <color rgb="FF99AACA"/>
      </top>
      <bottom style="thin">
        <color rgb="FF99AACA"/>
      </bottom>
      <diagonal/>
    </border>
    <border>
      <left style="thin">
        <color rgb="FF99AACA"/>
      </left>
      <right/>
      <top style="thin">
        <color rgb="FF99AACA"/>
      </top>
      <bottom style="thin">
        <color rgb="FF99AACA"/>
      </bottom>
      <diagonal/>
    </border>
    <border>
      <left/>
      <right style="thin">
        <color rgb="FF99AACA"/>
      </right>
      <top style="thin">
        <color rgb="FF99AACA"/>
      </top>
      <bottom/>
      <diagonal/>
    </border>
    <border>
      <left style="thin">
        <color rgb="FF99AACA"/>
      </left>
      <right style="thin">
        <color rgb="FF99AACA"/>
      </right>
      <top style="thin">
        <color rgb="FF99AACA"/>
      </top>
      <bottom/>
      <diagonal/>
    </border>
    <border>
      <left style="thin">
        <color rgb="FF99AACA"/>
      </left>
      <right/>
      <top style="thin">
        <color rgb="FF99AACA"/>
      </top>
      <bottom/>
      <diagonal/>
    </border>
    <border>
      <left style="medium">
        <color rgb="FF617BAC"/>
      </left>
      <right style="thin">
        <color rgb="FF99AACA"/>
      </right>
      <top style="medium">
        <color rgb="FF617BAC"/>
      </top>
      <bottom style="thin">
        <color rgb="FF99AACA"/>
      </bottom>
      <diagonal/>
    </border>
    <border>
      <left style="thin">
        <color rgb="FF99AACA"/>
      </left>
      <right style="thin">
        <color rgb="FF99AACA"/>
      </right>
      <top style="medium">
        <color rgb="FF617BAC"/>
      </top>
      <bottom style="thin">
        <color rgb="FF99AACA"/>
      </bottom>
      <diagonal/>
    </border>
    <border>
      <left style="thin">
        <color rgb="FF99AACA"/>
      </left>
      <right style="medium">
        <color rgb="FF617BAC"/>
      </right>
      <top style="medium">
        <color rgb="FF617BAC"/>
      </top>
      <bottom style="thin">
        <color rgb="FF99AACA"/>
      </bottom>
      <diagonal/>
    </border>
    <border>
      <left style="medium">
        <color rgb="FF617BAC"/>
      </left>
      <right style="thin">
        <color rgb="FF99AACA"/>
      </right>
      <top style="thin">
        <color rgb="FF99AACA"/>
      </top>
      <bottom style="thin">
        <color rgb="FF99AACA"/>
      </bottom>
      <diagonal/>
    </border>
    <border>
      <left style="thin">
        <color rgb="FF99AACA"/>
      </left>
      <right style="medium">
        <color rgb="FF617BAC"/>
      </right>
      <top style="thin">
        <color rgb="FF99AACA"/>
      </top>
      <bottom style="thin">
        <color rgb="FF99AACA"/>
      </bottom>
      <diagonal/>
    </border>
    <border>
      <left style="medium">
        <color rgb="FF617BAC"/>
      </left>
      <right style="thin">
        <color rgb="FF99AACA"/>
      </right>
      <top style="thin">
        <color rgb="FF99AACA"/>
      </top>
      <bottom style="medium">
        <color rgb="FF617BAC"/>
      </bottom>
      <diagonal/>
    </border>
    <border>
      <left style="thin">
        <color rgb="FF99AACA"/>
      </left>
      <right style="thin">
        <color rgb="FF99AACA"/>
      </right>
      <top style="thin">
        <color rgb="FF99AACA"/>
      </top>
      <bottom style="medium">
        <color rgb="FF617BAC"/>
      </bottom>
      <diagonal/>
    </border>
    <border>
      <left style="thin">
        <color rgb="FF99AACA"/>
      </left>
      <right style="medium">
        <color rgb="FF617BAC"/>
      </right>
      <top style="thin">
        <color rgb="FF99AACA"/>
      </top>
      <bottom style="medium">
        <color rgb="FF617BAC"/>
      </bottom>
      <diagonal/>
    </border>
    <border>
      <left style="medium">
        <color rgb="FF617BAC"/>
      </left>
      <right/>
      <top/>
      <bottom/>
      <diagonal/>
    </border>
    <border>
      <left/>
      <right style="medium">
        <color rgb="FF617BAC"/>
      </right>
      <top/>
      <bottom/>
      <diagonal/>
    </border>
    <border>
      <left style="medium">
        <color rgb="FF617BAC"/>
      </left>
      <right/>
      <top/>
      <bottom style="medium">
        <color rgb="FF617BAC"/>
      </bottom>
      <diagonal/>
    </border>
    <border>
      <left/>
      <right/>
      <top/>
      <bottom style="medium">
        <color rgb="FF617BAC"/>
      </bottom>
      <diagonal/>
    </border>
    <border>
      <left/>
      <right style="medium">
        <color rgb="FF617BAC"/>
      </right>
      <top/>
      <bottom style="medium">
        <color rgb="FF617BAC"/>
      </bottom>
      <diagonal/>
    </border>
    <border>
      <left style="medium">
        <color rgb="FF617BAC"/>
      </left>
      <right/>
      <top style="medium">
        <color rgb="FF617BAC"/>
      </top>
      <bottom/>
      <diagonal/>
    </border>
    <border>
      <left/>
      <right/>
      <top style="medium">
        <color rgb="FF617BAC"/>
      </top>
      <bottom/>
      <diagonal/>
    </border>
    <border>
      <left/>
      <right style="medium">
        <color rgb="FF617BAC"/>
      </right>
      <top style="medium">
        <color rgb="FF617BAC"/>
      </top>
      <bottom/>
      <diagonal/>
    </border>
  </borders>
  <cellStyleXfs count="3">
    <xf numFmtId="0" fontId="0" fillId="0" borderId="0">
      <alignment vertical="center"/>
    </xf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94">
    <xf numFmtId="0" fontId="0" fillId="0" borderId="0" xfId="0">
      <alignment vertical="center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/>
    </xf>
    <xf numFmtId="0" fontId="16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3" fillId="0" borderId="0" xfId="2" applyNumberFormat="1" applyFont="1" applyAlignment="1">
      <alignment horizontal="left" vertical="center"/>
    </xf>
    <xf numFmtId="0" fontId="3" fillId="0" borderId="0" xfId="2" applyNumberFormat="1" applyFont="1" applyAlignment="1">
      <alignment vertical="center"/>
    </xf>
    <xf numFmtId="0" fontId="17" fillId="0" borderId="0" xfId="0" applyFont="1" applyAlignment="1">
      <alignment horizontal="left" vertical="center" inden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left" vertical="top" wrapText="1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14" fillId="0" borderId="1" xfId="0" applyFon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vertical="center" wrapText="1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 wrapText="1"/>
      <protection locked="0"/>
    </xf>
    <xf numFmtId="0" fontId="8" fillId="0" borderId="11" xfId="0" applyFont="1" applyBorder="1" applyAlignment="1">
      <alignment horizontal="center" vertical="center"/>
    </xf>
    <xf numFmtId="0" fontId="9" fillId="0" borderId="12" xfId="0" applyFont="1" applyBorder="1">
      <alignment vertical="center"/>
    </xf>
    <xf numFmtId="0" fontId="14" fillId="0" borderId="12" xfId="0" applyFont="1" applyBorder="1">
      <alignment vertical="center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vertical="center" wrapText="1"/>
      <protection locked="0"/>
    </xf>
    <xf numFmtId="0" fontId="17" fillId="0" borderId="1" xfId="0" applyFont="1" applyBorder="1">
      <alignment vertical="center"/>
    </xf>
    <xf numFmtId="0" fontId="17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20" fillId="2" borderId="0" xfId="0" applyFont="1" applyFill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1" fillId="2" borderId="5" xfId="0" applyFont="1" applyFill="1" applyBorder="1" applyAlignment="1">
      <alignment horizontal="left" vertical="center"/>
    </xf>
    <xf numFmtId="0" fontId="17" fillId="0" borderId="17" xfId="0" applyFont="1" applyBorder="1" applyAlignment="1">
      <alignment horizontal="left" vertical="center" indent="1"/>
    </xf>
    <xf numFmtId="0" fontId="17" fillId="0" borderId="18" xfId="0" applyFont="1" applyBorder="1">
      <alignment vertical="center"/>
    </xf>
    <xf numFmtId="0" fontId="14" fillId="0" borderId="17" xfId="0" applyFont="1" applyBorder="1" applyAlignment="1">
      <alignment horizontal="left" vertical="center" indent="1"/>
    </xf>
    <xf numFmtId="9" fontId="18" fillId="0" borderId="18" xfId="1" applyFont="1" applyBorder="1" applyAlignment="1">
      <alignment horizontal="left" vertical="center" indent="1"/>
    </xf>
    <xf numFmtId="9" fontId="18" fillId="0" borderId="18" xfId="0" applyNumberFormat="1" applyFont="1" applyBorder="1" applyAlignment="1">
      <alignment horizontal="left" vertical="center" indent="1"/>
    </xf>
    <xf numFmtId="0" fontId="17" fillId="0" borderId="19" xfId="0" applyFont="1" applyBorder="1" applyAlignment="1">
      <alignment horizontal="left" vertical="center" indent="1"/>
    </xf>
    <xf numFmtId="0" fontId="17" fillId="0" borderId="20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0" fillId="2" borderId="27" xfId="0" applyFill="1" applyBorder="1" applyAlignment="1">
      <alignment horizontal="left" vertical="center"/>
    </xf>
    <xf numFmtId="0" fontId="0" fillId="2" borderId="28" xfId="0" applyFill="1" applyBorder="1" applyAlignment="1">
      <alignment horizontal="left" vertical="center"/>
    </xf>
    <xf numFmtId="0" fontId="21" fillId="2" borderId="28" xfId="0" applyFont="1" applyFill="1" applyBorder="1" applyAlignment="1">
      <alignment horizontal="left" vertical="center"/>
    </xf>
    <xf numFmtId="0" fontId="0" fillId="2" borderId="29" xfId="0" applyFill="1" applyBorder="1" applyAlignment="1">
      <alignment horizontal="left" vertical="center"/>
    </xf>
    <xf numFmtId="0" fontId="22" fillId="2" borderId="22" xfId="0" applyFont="1" applyFill="1" applyBorder="1" applyAlignment="1">
      <alignment horizontal="left"/>
    </xf>
    <xf numFmtId="0" fontId="22" fillId="2" borderId="23" xfId="0" applyFont="1" applyFill="1" applyBorder="1" applyAlignment="1">
      <alignment horizontal="left"/>
    </xf>
    <xf numFmtId="0" fontId="0" fillId="2" borderId="22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22" fillId="2" borderId="22" xfId="0" applyFont="1" applyFill="1" applyBorder="1" applyAlignment="1">
      <alignment horizontal="left" vertical="center"/>
    </xf>
    <xf numFmtId="0" fontId="22" fillId="2" borderId="23" xfId="0" applyFont="1" applyFill="1" applyBorder="1" applyAlignment="1">
      <alignment horizontal="left" vertical="center"/>
    </xf>
    <xf numFmtId="0" fontId="5" fillId="2" borderId="22" xfId="0" applyFont="1" applyFill="1" applyBorder="1" applyAlignment="1">
      <alignment horizontal="left" vertical="center"/>
    </xf>
    <xf numFmtId="0" fontId="5" fillId="2" borderId="23" xfId="0" applyFont="1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26" xfId="0" applyFill="1" applyBorder="1" applyAlignment="1">
      <alignment horizontal="left" vertical="center"/>
    </xf>
    <xf numFmtId="0" fontId="3" fillId="0" borderId="0" xfId="0" applyFont="1">
      <alignment vertical="center"/>
    </xf>
    <xf numFmtId="164" fontId="0" fillId="0" borderId="0" xfId="0" applyNumberFormat="1" applyAlignment="1" applyProtection="1">
      <alignment horizontal="left" vertical="center"/>
      <protection locked="0"/>
    </xf>
    <xf numFmtId="0" fontId="0" fillId="2" borderId="0" xfId="0" applyFill="1" applyBorder="1" applyAlignment="1">
      <alignment horizontal="left" vertical="center"/>
    </xf>
    <xf numFmtId="0" fontId="21" fillId="2" borderId="0" xfId="0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left" vertical="center"/>
    </xf>
    <xf numFmtId="0" fontId="25" fillId="2" borderId="0" xfId="0" applyFont="1" applyFill="1" applyAlignment="1">
      <alignment horizontal="left"/>
    </xf>
    <xf numFmtId="0" fontId="2" fillId="0" borderId="0" xfId="2" applyNumberFormat="1" applyFont="1" applyAlignment="1">
      <alignment vertical="center"/>
    </xf>
    <xf numFmtId="0" fontId="5" fillId="2" borderId="0" xfId="0" applyFont="1" applyFill="1" applyAlignment="1">
      <alignment horizontal="left"/>
    </xf>
    <xf numFmtId="0" fontId="1" fillId="0" borderId="0" xfId="0" applyFont="1">
      <alignment vertical="center"/>
    </xf>
    <xf numFmtId="0" fontId="0" fillId="0" borderId="0" xfId="0" applyAlignment="1" applyProtection="1">
      <alignment horizontal="left" vertical="top" wrapText="1"/>
      <protection locked="0"/>
    </xf>
    <xf numFmtId="0" fontId="21" fillId="0" borderId="2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</cellXfs>
  <cellStyles count="3">
    <cellStyle name="Comma" xfId="2" builtinId="3"/>
    <cellStyle name="Normal" xfId="0" builtinId="0" customBuiltin="1"/>
    <cellStyle name="Percent" xfId="1" builtinId="5"/>
  </cellStyles>
  <dxfs count="30">
    <dxf>
      <fill>
        <patternFill>
          <bgColor rgb="FFD2D9E7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alignment horizontal="general" vertical="center" textRotation="0" wrapText="1" indent="0" justifyLastLine="0" shrinkToFit="0" readingOrder="0"/>
      <border diagonalUp="0" diagonalDown="0">
        <left style="thin">
          <color rgb="FF99AACA"/>
        </left>
        <right/>
        <top style="thin">
          <color rgb="FF99AACA"/>
        </top>
        <bottom style="thin">
          <color rgb="FF99AACA"/>
        </bottom>
        <vertical style="thin">
          <color rgb="FF99AACA"/>
        </vertical>
        <horizontal style="thin">
          <color rgb="FF99AACA"/>
        </horizontal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rgb="FF99AACA"/>
        </left>
        <right style="thin">
          <color rgb="FF99AACA"/>
        </right>
        <top style="thin">
          <color rgb="FF99AACA"/>
        </top>
        <bottom style="thin">
          <color rgb="FF99AACA"/>
        </bottom>
        <vertical style="thin">
          <color rgb="FF99AACA"/>
        </vertical>
        <horizontal style="thin">
          <color rgb="FF99AACA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rgb="FF99AACA"/>
        </left>
        <right style="thin">
          <color rgb="FF99AACA"/>
        </right>
        <top style="thin">
          <color rgb="FF99AACA"/>
        </top>
        <bottom style="thin">
          <color rgb="FF99AACA"/>
        </bottom>
        <vertical style="thin">
          <color rgb="FF99AACA"/>
        </vertical>
        <horizontal style="thin">
          <color rgb="FF99AACA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onsolas"/>
        <family val="3"/>
        <scheme val="none"/>
      </font>
      <border diagonalUp="0" diagonalDown="0">
        <left style="thin">
          <color rgb="FF99AACA"/>
        </left>
        <right style="thin">
          <color rgb="FF99AACA"/>
        </right>
        <top style="thin">
          <color rgb="FF99AACA"/>
        </top>
        <bottom style="thin">
          <color rgb="FF99AACA"/>
        </bottom>
        <vertical style="thin">
          <color rgb="FF99AACA"/>
        </vertical>
        <horizontal style="thin">
          <color rgb="FF99AACA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99AACA"/>
        </right>
        <top style="thin">
          <color rgb="FF99AACA"/>
        </top>
        <bottom style="thin">
          <color rgb="FF99AACA"/>
        </bottom>
        <vertical style="thin">
          <color rgb="FF99AACA"/>
        </vertical>
        <horizontal style="thin">
          <color rgb="FF99AACA"/>
        </horizontal>
      </border>
    </dxf>
    <dxf>
      <border>
        <top style="thin">
          <color rgb="FF99AACA"/>
        </top>
      </border>
    </dxf>
    <dxf>
      <border diagonalUp="0" diagonalDown="0">
        <left style="medium">
          <color rgb="FF617BAC"/>
        </left>
        <right style="medium">
          <color rgb="FF617BAC"/>
        </right>
        <top style="thin">
          <color rgb="FF99AACA"/>
        </top>
        <bottom style="medium">
          <color rgb="FF617BAC"/>
        </bottom>
      </border>
    </dxf>
    <dxf>
      <border>
        <bottom style="thin">
          <color rgb="FF99AAC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border diagonalUp="0" diagonalDown="0">
        <left style="thin">
          <color rgb="FF99AACA"/>
        </left>
        <right style="thin">
          <color rgb="FF99AACA"/>
        </right>
        <top/>
        <bottom/>
        <vertical style="thin">
          <color rgb="FF99AACA"/>
        </vertical>
        <horizontal style="thin">
          <color rgb="FF99AACA"/>
        </horizontal>
      </border>
    </dxf>
  </dxfs>
  <tableStyles count="0" defaultTableStyle="TableStyleMedium2" defaultPivotStyle="PivotStyleLight16"/>
  <colors>
    <mruColors>
      <color rgb="FFD2D9E7"/>
      <color rgb="FF9CADCC"/>
      <color rgb="FF758DB7"/>
      <color rgb="FF455B83"/>
      <color rgb="FF4F6997"/>
      <color rgb="FFACBAD4"/>
      <color rgb="FF617BAC"/>
      <color rgb="FF1D42A9"/>
      <color rgb="FF99AACA"/>
      <color rgb="FFFF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</xdr:row>
      <xdr:rowOff>47625</xdr:rowOff>
    </xdr:from>
    <xdr:to>
      <xdr:col>2</xdr:col>
      <xdr:colOff>1747124</xdr:colOff>
      <xdr:row>2</xdr:row>
      <xdr:rowOff>1023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C01FF9-CD9C-BABE-641A-8ED980F66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95275"/>
          <a:ext cx="1709024" cy="5058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2F6C89-9057-4081-BCE8-34E7A61B9DCA}" name="TableMarkingSheet" displayName="TableMarkingSheet" ref="B3:F43" totalsRowShown="0" headerRowDxfId="29" headerRowBorderDxfId="28" tableBorderDxfId="27" totalsRowBorderDxfId="26">
  <tableColumns count="5">
    <tableColumn id="1" xr3:uid="{DE686BDB-F347-4E15-9A8A-BAD25603B5ED}" name="№" dataDxfId="25"/>
    <tableColumn id="2" xr3:uid="{0435E7C9-2C7E-4B9D-BF1B-9C01A8301150}" name="Item" dataDxfId="24"/>
    <tableColumn id="5" xr3:uid="{9DE00A74-2BA5-41F0-B911-65EB6D9FEB6E}" name="Grapheme Type" dataDxfId="23"/>
    <tableColumn id="3" xr3:uid="{D5593B28-EB4C-4A43-BEBE-F44E50DBC8A7}" name="Correct?" dataDxfId="22"/>
    <tableColumn id="4" xr3:uid="{EF8A0FFD-A002-475D-B797-6CA854521215}" name="Comment" dataDxfId="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9265CE-68DE-46C6-BBA6-D2E660F1F4A7}" name="LL" displayName="LL" ref="E4:E9" totalsRowShown="0" headerRowDxfId="20" dataDxfId="19">
  <tableColumns count="1">
    <tableColumn id="1" xr3:uid="{94EBDB2A-0F2F-4992-8861-FEEF4722C8F2}" name="Location" dataDxfId="1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90E8B8-6C86-4ECE-9783-4C0F812C8C5C}" name="TableSignature" displayName="TableSignature" ref="A4:A6" totalsRowShown="0" headerRowDxfId="17">
  <tableColumns count="1">
    <tableColumn id="1" xr3:uid="{2227E0E2-50CC-4E36-BC8E-12CBC792AA55}" name="Signatur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4DFB76-5031-409E-BBB4-D4B1A91EE9D4}" name="LC" displayName="LC" ref="C4:C6" totalsRowShown="0" headerRowDxfId="16">
  <tableColumns count="1">
    <tableColumn id="1" xr3:uid="{515886C6-5772-4163-AF23-C0FB6DD6FED2}" name="Correct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A5C36C2-2E5D-4322-9B01-E35AA8F25F4E}" name="LRFS" displayName="LRFS" ref="G4:G10" totalsRowShown="0" headerRowDxfId="15" dataDxfId="14">
  <tableColumns count="1">
    <tableColumn id="1" xr3:uid="{5390E5A7-15B0-422C-88C6-3137E12696CA}" name="Reason" dataDxfId="13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A38CB5-FE4E-471E-841B-EA1A10C9757D}" name="LGT" displayName="LGT" ref="I4:I17" totalsRowShown="0" headerRowDxfId="12" dataDxfId="11">
  <tableColumns count="1">
    <tableColumn id="1" xr3:uid="{03879347-435A-4574-925D-1027D78D7D81}" name="GraphemeType" dataDxfId="10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610FA31-81D3-47DF-96E2-430A2B0624CC}" name="LCT" displayName="LCT" ref="K4:P6" totalsRowShown="0" headerRowDxfId="9" dataDxfId="8">
  <tableColumns count="6">
    <tableColumn id="1" xr3:uid="{0C89AC85-E51E-494E-9867-C533A1ECAD7B}" name="CheckType" dataDxfId="7"/>
    <tableColumn id="2" xr3:uid="{E7F40E46-312F-479D-B05A-B67D8E491615}" name="Expectation" dataDxfId="6" dataCellStyle="Comma"/>
    <tableColumn id="3" xr3:uid="{6DA2AE9D-CACD-45A1-A5BD-CCB0EE9F35D1}" name="Level1" dataDxfId="5" dataCellStyle="Comma"/>
    <tableColumn id="4" xr3:uid="{BF2B710F-1081-4210-A5AD-23A8CCE935BF}" name="Level2" dataDxfId="4" dataCellStyle="Comma"/>
    <tableColumn id="6" xr3:uid="{A921165D-F40A-4CEB-B3DE-272B9BFB804F}" name="Level3" dataDxfId="3" dataCellStyle="Comma"/>
    <tableColumn id="5" xr3:uid="{BE77C9A9-3937-4741-A0AC-2C13B6F67A59}" name="Level4" dataDxfId="2" dataCellStyle="Comma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AF68C8-8355-41E3-B9FC-8CE3034DB189}" name="LDM" displayName="LDM" ref="R4:R6" totalsRowShown="0" headerRowDxfId="1">
  <tableColumns count="1">
    <tableColumn id="1" xr3:uid="{439DE162-86B2-454F-927A-C6C52A58A8F5}" name="DeliveryMediu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C4385-ADA0-4479-94CA-3DDB2B4BE34C}">
  <sheetPr codeName="Sheet1">
    <pageSetUpPr autoPageBreaks="0"/>
  </sheetPr>
  <dimension ref="B1:G24"/>
  <sheetViews>
    <sheetView showGridLines="0" showRowColHeaders="0" tabSelected="1" zoomScaleNormal="100" workbookViewId="0"/>
  </sheetViews>
  <sheetFormatPr defaultColWidth="12.625" defaultRowHeight="15" customHeight="1" x14ac:dyDescent="0.25"/>
  <cols>
    <col min="1" max="2" width="3.625" style="9" customWidth="1"/>
    <col min="3" max="3" width="36.625" style="9" customWidth="1"/>
    <col min="4" max="4" width="3.625" style="9" customWidth="1"/>
    <col min="5" max="5" width="36.625" style="9" customWidth="1"/>
    <col min="6" max="6" width="3.625" style="9" customWidth="1"/>
    <col min="7" max="7" width="21.25" style="9" bestFit="1" customWidth="1"/>
    <col min="8" max="16384" width="12.625" style="9"/>
  </cols>
  <sheetData>
    <row r="1" spans="2:6" ht="20.100000000000001" customHeight="1" thickBot="1" x14ac:dyDescent="0.3"/>
    <row r="2" spans="2:6" ht="44.1" customHeight="1" x14ac:dyDescent="0.25">
      <c r="B2" s="61"/>
      <c r="C2" s="62"/>
      <c r="D2" s="63" t="s">
        <v>0</v>
      </c>
      <c r="E2" s="62"/>
      <c r="F2" s="64"/>
    </row>
    <row r="3" spans="2:6" ht="15.95" customHeight="1" x14ac:dyDescent="0.25">
      <c r="B3" s="67"/>
      <c r="C3" s="80"/>
      <c r="D3" s="81"/>
      <c r="E3" s="82" t="s">
        <v>81</v>
      </c>
      <c r="F3" s="68"/>
    </row>
    <row r="4" spans="2:6" s="48" customFormat="1" ht="32.1" customHeight="1" x14ac:dyDescent="0.25">
      <c r="B4" s="65"/>
      <c r="C4" s="47" t="s">
        <v>77</v>
      </c>
      <c r="D4" s="47"/>
      <c r="E4" s="47" t="s">
        <v>78</v>
      </c>
      <c r="F4" s="66"/>
    </row>
    <row r="5" spans="2:6" ht="15.95" customHeight="1" x14ac:dyDescent="0.25">
      <c r="B5" s="67"/>
      <c r="C5" s="8"/>
      <c r="D5" s="20"/>
      <c r="E5" s="8"/>
      <c r="F5" s="68"/>
    </row>
    <row r="6" spans="2:6" s="48" customFormat="1" ht="32.1" customHeight="1" x14ac:dyDescent="0.25">
      <c r="B6" s="65"/>
      <c r="C6" s="47" t="s">
        <v>79</v>
      </c>
      <c r="D6" s="47"/>
      <c r="E6" s="47" t="s">
        <v>80</v>
      </c>
      <c r="F6" s="66"/>
    </row>
    <row r="7" spans="2:6" ht="15.95" customHeight="1" x14ac:dyDescent="0.25">
      <c r="B7" s="67"/>
      <c r="C7" s="79"/>
      <c r="D7" s="20"/>
      <c r="E7" s="8"/>
      <c r="F7" s="68"/>
    </row>
    <row r="8" spans="2:6" s="48" customFormat="1" ht="32.1" customHeight="1" x14ac:dyDescent="0.25">
      <c r="B8" s="65"/>
      <c r="C8" s="83" t="s">
        <v>95</v>
      </c>
      <c r="D8" s="47"/>
      <c r="E8" s="83" t="s">
        <v>1</v>
      </c>
      <c r="F8" s="66"/>
    </row>
    <row r="9" spans="2:6" ht="15.95" customHeight="1" x14ac:dyDescent="0.25">
      <c r="B9" s="67"/>
      <c r="C9" s="12"/>
      <c r="D9" s="20"/>
      <c r="E9" s="87"/>
      <c r="F9" s="68"/>
    </row>
    <row r="10" spans="2:6" s="10" customFormat="1" ht="32.1" customHeight="1" x14ac:dyDescent="0.25">
      <c r="B10" s="69"/>
      <c r="C10" s="85"/>
      <c r="D10" s="21"/>
      <c r="E10" s="87"/>
      <c r="F10" s="70"/>
    </row>
    <row r="11" spans="2:6" s="50" customFormat="1" ht="32.1" customHeight="1" x14ac:dyDescent="0.25">
      <c r="B11" s="71"/>
      <c r="C11" s="24" t="s">
        <v>91</v>
      </c>
      <c r="D11" s="49"/>
      <c r="E11" s="87"/>
      <c r="F11" s="72"/>
    </row>
    <row r="12" spans="2:6" s="13" customFormat="1" ht="15.95" customHeight="1" x14ac:dyDescent="0.25">
      <c r="B12" s="73"/>
      <c r="C12" s="21"/>
      <c r="D12" s="22"/>
      <c r="E12" s="87"/>
      <c r="F12" s="74"/>
    </row>
    <row r="13" spans="2:6" s="10" customFormat="1" ht="32.1" customHeight="1" x14ac:dyDescent="0.25">
      <c r="B13" s="73"/>
      <c r="C13" s="46" t="s">
        <v>2</v>
      </c>
      <c r="D13" s="22"/>
      <c r="E13" s="23"/>
      <c r="F13" s="74"/>
    </row>
    <row r="14" spans="2:6" s="48" customFormat="1" ht="15.95" customHeight="1" x14ac:dyDescent="0.25">
      <c r="B14" s="65"/>
      <c r="C14" s="83" t="s">
        <v>3</v>
      </c>
      <c r="D14" s="47"/>
      <c r="E14" s="83" t="s">
        <v>4</v>
      </c>
      <c r="F14" s="66"/>
    </row>
    <row r="15" spans="2:6" s="13" customFormat="1" ht="15.95" customHeight="1" x14ac:dyDescent="0.25">
      <c r="B15" s="73"/>
      <c r="C15" s="87"/>
      <c r="D15" s="22"/>
      <c r="E15" s="87"/>
      <c r="F15" s="74"/>
    </row>
    <row r="16" spans="2:6" s="13" customFormat="1" ht="15.95" customHeight="1" x14ac:dyDescent="0.25">
      <c r="B16" s="73"/>
      <c r="C16" s="87"/>
      <c r="D16" s="22"/>
      <c r="E16" s="87"/>
      <c r="F16" s="74"/>
    </row>
    <row r="17" spans="2:7" s="13" customFormat="1" ht="15.95" customHeight="1" x14ac:dyDescent="0.25">
      <c r="B17" s="73"/>
      <c r="C17" s="87"/>
      <c r="D17" s="22"/>
      <c r="E17" s="87"/>
      <c r="F17" s="74"/>
    </row>
    <row r="18" spans="2:7" s="13" customFormat="1" ht="15.95" customHeight="1" x14ac:dyDescent="0.25">
      <c r="B18" s="73"/>
      <c r="C18" s="87"/>
      <c r="D18" s="22"/>
      <c r="E18" s="87"/>
      <c r="F18" s="74"/>
    </row>
    <row r="19" spans="2:7" s="14" customFormat="1" ht="15.95" customHeight="1" thickBot="1" x14ac:dyDescent="0.3">
      <c r="B19" s="75"/>
      <c r="C19" s="76"/>
      <c r="D19" s="76"/>
      <c r="E19" s="76"/>
      <c r="F19" s="77"/>
    </row>
    <row r="20" spans="2:7" ht="15.95" customHeight="1" x14ac:dyDescent="0.25">
      <c r="B20" s="15" t="s">
        <v>5</v>
      </c>
      <c r="D20" s="45"/>
      <c r="E20" s="45"/>
      <c r="F20" s="1" t="s">
        <v>96</v>
      </c>
    </row>
    <row r="21" spans="2:7" ht="15.75" customHeight="1" x14ac:dyDescent="0.25">
      <c r="B21" s="15" t="s">
        <v>6</v>
      </c>
    </row>
    <row r="23" spans="2:7" ht="15" hidden="1" customHeight="1" x14ac:dyDescent="0.25">
      <c r="C23" s="47" t="s">
        <v>88</v>
      </c>
      <c r="E23" s="47" t="s">
        <v>89</v>
      </c>
      <c r="G23" s="47" t="s">
        <v>90</v>
      </c>
    </row>
    <row r="24" spans="2:7" ht="15" hidden="1" customHeight="1" x14ac:dyDescent="0.25">
      <c r="C24" s="11"/>
      <c r="E24" s="11"/>
      <c r="G24" s="8"/>
    </row>
  </sheetData>
  <sheetProtection algorithmName="SHA-512" hashValue="ktPLM9j896kc/ClQuOc1hXYkrVkh6bcMtOaREUpS0NwTnE+f70bxWI5ToDbOmCaCxwuDc3GXWgODH0XStSlBew==" saltValue="r8uzL9Ejgo0L6VTtVGo27A==" spinCount="100000" sheet="1" objects="1" scenarios="1"/>
  <mergeCells count="3">
    <mergeCell ref="E9:E12"/>
    <mergeCell ref="C15:C18"/>
    <mergeCell ref="E15:E18"/>
  </mergeCells>
  <dataValidations count="7">
    <dataValidation type="list" allowBlank="1" showErrorMessage="1" error="Please select a value from the list" sqref="E7" xr:uid="{41BBB455-2A16-4E08-B70A-28BADDD02087}">
      <formula1>INDIRECT("LCT[CheckType]")</formula1>
    </dataValidation>
    <dataValidation type="list" allowBlank="1" showInputMessage="1" showErrorMessage="1" error="Please select a value from the list" sqref="C24" xr:uid="{95A72B7B-9814-4CDA-A89F-BF1BB360CB9B}">
      <formula1>INDIRECT("LL[Location]")</formula1>
    </dataValidation>
    <dataValidation type="list" allowBlank="1" showInputMessage="1" showErrorMessage="1" error="Please select a value from the list" sqref="C9" xr:uid="{092EFF9F-02AC-456B-9D1A-0D052FEBA1AA}">
      <formula1>INDIRECT("LRFS[Reason]")</formula1>
    </dataValidation>
    <dataValidation type="whole" allowBlank="1" showErrorMessage="1" error="Please enter a valid number" sqref="E5" xr:uid="{FF3EA98A-97E3-4790-95B9-B5511D392668}">
      <formula1>10</formula1>
      <formula2>999999999</formula2>
    </dataValidation>
    <dataValidation type="date" allowBlank="1" showInputMessage="1" showErrorMessage="1" error="Please enter a valid date" sqref="C7" xr:uid="{EFBF54F7-83D0-4866-BD87-96EAE3CA4B91}">
      <formula1>45627</formula1>
      <formula2>TODAY()</formula2>
    </dataValidation>
    <dataValidation type="whole" allowBlank="1" showInputMessage="1" showErrorMessage="1" error="Please enter a whole number of minutes" sqref="G24" xr:uid="{F542DDB9-DC91-4375-B499-A767E6A409F8}">
      <formula1>0</formula1>
      <formula2>999</formula2>
    </dataValidation>
    <dataValidation type="list" allowBlank="1" showInputMessage="1" showErrorMessage="1" error="Please select a value from the list" sqref="E24" xr:uid="{B3DA9E9F-84B6-457C-95A6-2CA439A272FF}">
      <formula1>INDIRECT("LDM[DeliveryMedium]")</formula1>
    </dataValidation>
  </dataValidations>
  <pageMargins left="0.39370078740157483" right="0.39370078740157483" top="0.39370078740157483" bottom="0.39370078740157483" header="0.19685039370078741" footer="0.19685039370078741"/>
  <pageSetup paperSize="9" orientation="portrait" r:id="rId1"/>
  <headerFooter>
    <oddHeader>&amp;C&amp;"Calibri"&amp;10&amp;K000000 [UNCLASSIFIED]&amp;1#_x000D_</oddHeader>
    <oddFooter>&amp;C_x000D_&amp;1#&amp;"Calibri"&amp;10&amp;K000000 [UNCLASSIFIED]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8C75-EA90-4E42-B05C-74CE4F85733A}">
  <sheetPr codeName="Sheet2">
    <pageSetUpPr autoPageBreaks="0"/>
  </sheetPr>
  <dimension ref="A1:F43"/>
  <sheetViews>
    <sheetView showGridLines="0" showRowColHeaders="0" workbookViewId="0"/>
  </sheetViews>
  <sheetFormatPr defaultColWidth="12.625" defaultRowHeight="15" customHeight="1" x14ac:dyDescent="0.25"/>
  <cols>
    <col min="1" max="1" width="3.625" style="4" customWidth="1"/>
    <col min="2" max="2" width="4.875" style="2" customWidth="1"/>
    <col min="3" max="3" width="14.625" customWidth="1"/>
    <col min="4" max="4" width="24.875" hidden="1" customWidth="1"/>
    <col min="5" max="5" width="14.625" style="2" customWidth="1"/>
    <col min="6" max="6" width="50.625" customWidth="1"/>
  </cols>
  <sheetData>
    <row r="1" spans="2:6" ht="20.100000000000001" customHeight="1" thickBot="1" x14ac:dyDescent="0.3"/>
    <row r="2" spans="2:6" ht="39.950000000000003" customHeight="1" x14ac:dyDescent="0.25">
      <c r="B2" s="88" t="s">
        <v>7</v>
      </c>
      <c r="C2" s="89"/>
      <c r="D2" s="89"/>
      <c r="E2" s="90"/>
      <c r="F2" s="51" t="s">
        <v>97</v>
      </c>
    </row>
    <row r="3" spans="2:6" ht="24" customHeight="1" x14ac:dyDescent="0.25">
      <c r="B3" s="31" t="s">
        <v>8</v>
      </c>
      <c r="C3" s="32" t="s">
        <v>9</v>
      </c>
      <c r="D3" s="32" t="s">
        <v>10</v>
      </c>
      <c r="E3" s="33" t="s">
        <v>11</v>
      </c>
      <c r="F3" s="34" t="s">
        <v>12</v>
      </c>
    </row>
    <row r="4" spans="2:6" ht="33.75" x14ac:dyDescent="0.25">
      <c r="B4" s="35">
        <v>1</v>
      </c>
      <c r="C4" s="27" t="s">
        <v>84</v>
      </c>
      <c r="D4" s="28" t="s">
        <v>13</v>
      </c>
      <c r="E4" s="29"/>
      <c r="F4" s="36"/>
    </row>
    <row r="5" spans="2:6" ht="33.75" x14ac:dyDescent="0.25">
      <c r="B5" s="35">
        <v>2</v>
      </c>
      <c r="C5" s="27" t="s">
        <v>98</v>
      </c>
      <c r="D5" s="28" t="s">
        <v>13</v>
      </c>
      <c r="E5" s="29"/>
      <c r="F5" s="36"/>
    </row>
    <row r="6" spans="2:6" ht="33.75" x14ac:dyDescent="0.25">
      <c r="B6" s="35">
        <v>3</v>
      </c>
      <c r="C6" s="27" t="s">
        <v>99</v>
      </c>
      <c r="D6" s="28" t="s">
        <v>14</v>
      </c>
      <c r="E6" s="29"/>
      <c r="F6" s="36"/>
    </row>
    <row r="7" spans="2:6" ht="33.75" x14ac:dyDescent="0.25">
      <c r="B7" s="35">
        <v>4</v>
      </c>
      <c r="C7" s="27" t="s">
        <v>100</v>
      </c>
      <c r="D7" s="28" t="s">
        <v>14</v>
      </c>
      <c r="E7" s="29"/>
      <c r="F7" s="36"/>
    </row>
    <row r="8" spans="2:6" ht="33.75" x14ac:dyDescent="0.25">
      <c r="B8" s="35">
        <v>5</v>
      </c>
      <c r="C8" s="27" t="s">
        <v>101</v>
      </c>
      <c r="D8" s="28" t="s">
        <v>14</v>
      </c>
      <c r="E8" s="29"/>
      <c r="F8" s="36"/>
    </row>
    <row r="9" spans="2:6" ht="33.75" x14ac:dyDescent="0.25">
      <c r="B9" s="35">
        <v>6</v>
      </c>
      <c r="C9" s="27" t="s">
        <v>102</v>
      </c>
      <c r="D9" s="28" t="s">
        <v>14</v>
      </c>
      <c r="E9" s="29"/>
      <c r="F9" s="36"/>
    </row>
    <row r="10" spans="2:6" ht="33.75" x14ac:dyDescent="0.25">
      <c r="B10" s="35">
        <v>7</v>
      </c>
      <c r="C10" s="27" t="s">
        <v>103</v>
      </c>
      <c r="D10" s="28" t="s">
        <v>14</v>
      </c>
      <c r="E10" s="29"/>
      <c r="F10" s="36"/>
    </row>
    <row r="11" spans="2:6" ht="33.75" x14ac:dyDescent="0.25">
      <c r="B11" s="35">
        <v>8</v>
      </c>
      <c r="C11" s="27" t="s">
        <v>104</v>
      </c>
      <c r="D11" s="28" t="s">
        <v>14</v>
      </c>
      <c r="E11" s="29"/>
      <c r="F11" s="36"/>
    </row>
    <row r="12" spans="2:6" ht="33.75" x14ac:dyDescent="0.25">
      <c r="B12" s="35">
        <v>9</v>
      </c>
      <c r="C12" s="27" t="s">
        <v>105</v>
      </c>
      <c r="D12" s="28" t="s">
        <v>14</v>
      </c>
      <c r="E12" s="29"/>
      <c r="F12" s="36"/>
    </row>
    <row r="13" spans="2:6" ht="33.75" x14ac:dyDescent="0.25">
      <c r="B13" s="35">
        <v>10</v>
      </c>
      <c r="C13" s="27" t="s">
        <v>106</v>
      </c>
      <c r="D13" s="28" t="s">
        <v>14</v>
      </c>
      <c r="E13" s="29"/>
      <c r="F13" s="36"/>
    </row>
    <row r="14" spans="2:6" ht="33.75" x14ac:dyDescent="0.25">
      <c r="B14" s="35">
        <v>11</v>
      </c>
      <c r="C14" s="27" t="s">
        <v>107</v>
      </c>
      <c r="D14" s="30" t="s">
        <v>14</v>
      </c>
      <c r="E14" s="29"/>
      <c r="F14" s="36"/>
    </row>
    <row r="15" spans="2:6" ht="33.75" x14ac:dyDescent="0.25">
      <c r="B15" s="35">
        <v>12</v>
      </c>
      <c r="C15" s="27" t="s">
        <v>108</v>
      </c>
      <c r="D15" s="28" t="s">
        <v>15</v>
      </c>
      <c r="E15" s="29"/>
      <c r="F15" s="36"/>
    </row>
    <row r="16" spans="2:6" ht="33.75" x14ac:dyDescent="0.25">
      <c r="B16" s="35">
        <v>13</v>
      </c>
      <c r="C16" s="27" t="s">
        <v>109</v>
      </c>
      <c r="D16" s="28" t="s">
        <v>15</v>
      </c>
      <c r="E16" s="29"/>
      <c r="F16" s="36"/>
    </row>
    <row r="17" spans="2:6" ht="33.75" x14ac:dyDescent="0.25">
      <c r="B17" s="35">
        <v>14</v>
      </c>
      <c r="C17" s="27" t="s">
        <v>110</v>
      </c>
      <c r="D17" s="28" t="s">
        <v>15</v>
      </c>
      <c r="E17" s="29"/>
      <c r="F17" s="36"/>
    </row>
    <row r="18" spans="2:6" ht="33.75" x14ac:dyDescent="0.25">
      <c r="B18" s="35">
        <v>15</v>
      </c>
      <c r="C18" s="27" t="s">
        <v>111</v>
      </c>
      <c r="D18" s="28" t="s">
        <v>15</v>
      </c>
      <c r="E18" s="29"/>
      <c r="F18" s="36"/>
    </row>
    <row r="19" spans="2:6" ht="33.75" x14ac:dyDescent="0.25">
      <c r="B19" s="35">
        <v>16</v>
      </c>
      <c r="C19" s="27" t="s">
        <v>112</v>
      </c>
      <c r="D19" s="28" t="s">
        <v>15</v>
      </c>
      <c r="E19" s="29"/>
      <c r="F19" s="36"/>
    </row>
    <row r="20" spans="2:6" ht="33.75" x14ac:dyDescent="0.25">
      <c r="B20" s="35">
        <v>17</v>
      </c>
      <c r="C20" s="27" t="s">
        <v>113</v>
      </c>
      <c r="D20" s="28" t="s">
        <v>15</v>
      </c>
      <c r="E20" s="29"/>
      <c r="F20" s="36"/>
    </row>
    <row r="21" spans="2:6" ht="33.75" x14ac:dyDescent="0.25">
      <c r="B21" s="35">
        <v>18</v>
      </c>
      <c r="C21" s="27" t="s">
        <v>114</v>
      </c>
      <c r="D21" s="28" t="s">
        <v>15</v>
      </c>
      <c r="E21" s="29"/>
      <c r="F21" s="36"/>
    </row>
    <row r="22" spans="2:6" ht="33.75" x14ac:dyDescent="0.25">
      <c r="B22" s="35">
        <v>19</v>
      </c>
      <c r="C22" s="27" t="s">
        <v>115</v>
      </c>
      <c r="D22" s="28" t="s">
        <v>16</v>
      </c>
      <c r="E22" s="29"/>
      <c r="F22" s="36"/>
    </row>
    <row r="23" spans="2:6" ht="33.75" x14ac:dyDescent="0.25">
      <c r="B23" s="35">
        <v>20</v>
      </c>
      <c r="C23" s="27" t="s">
        <v>116</v>
      </c>
      <c r="D23" s="28" t="s">
        <v>16</v>
      </c>
      <c r="E23" s="29"/>
      <c r="F23" s="36"/>
    </row>
    <row r="24" spans="2:6" ht="33.75" x14ac:dyDescent="0.25">
      <c r="B24" s="35">
        <v>21</v>
      </c>
      <c r="C24" s="27" t="s">
        <v>85</v>
      </c>
      <c r="D24" s="28" t="s">
        <v>16</v>
      </c>
      <c r="E24" s="29"/>
      <c r="F24" s="36"/>
    </row>
    <row r="25" spans="2:6" ht="33.75" x14ac:dyDescent="0.25">
      <c r="B25" s="35">
        <v>22</v>
      </c>
      <c r="C25" s="27" t="s">
        <v>117</v>
      </c>
      <c r="D25" s="30" t="s">
        <v>17</v>
      </c>
      <c r="E25" s="29"/>
      <c r="F25" s="36"/>
    </row>
    <row r="26" spans="2:6" ht="33.75" x14ac:dyDescent="0.25">
      <c r="B26" s="35">
        <v>23</v>
      </c>
      <c r="C26" s="27" t="s">
        <v>118</v>
      </c>
      <c r="D26" s="30" t="s">
        <v>17</v>
      </c>
      <c r="E26" s="29"/>
      <c r="F26" s="36"/>
    </row>
    <row r="27" spans="2:6" ht="33.75" x14ac:dyDescent="0.25">
      <c r="B27" s="35">
        <v>24</v>
      </c>
      <c r="C27" s="27" t="s">
        <v>119</v>
      </c>
      <c r="D27" s="30" t="s">
        <v>18</v>
      </c>
      <c r="E27" s="29"/>
      <c r="F27" s="36"/>
    </row>
    <row r="28" spans="2:6" ht="33.75" x14ac:dyDescent="0.25">
      <c r="B28" s="35">
        <v>25</v>
      </c>
      <c r="C28" s="27" t="s">
        <v>120</v>
      </c>
      <c r="D28" s="30" t="s">
        <v>19</v>
      </c>
      <c r="E28" s="29"/>
      <c r="F28" s="36"/>
    </row>
    <row r="29" spans="2:6" ht="33.75" x14ac:dyDescent="0.25">
      <c r="B29" s="35">
        <v>26</v>
      </c>
      <c r="C29" s="27" t="s">
        <v>121</v>
      </c>
      <c r="D29" s="30" t="s">
        <v>19</v>
      </c>
      <c r="E29" s="29"/>
      <c r="F29" s="36"/>
    </row>
    <row r="30" spans="2:6" ht="33.75" x14ac:dyDescent="0.25">
      <c r="B30" s="35">
        <v>27</v>
      </c>
      <c r="C30" s="27" t="s">
        <v>122</v>
      </c>
      <c r="D30" s="30" t="s">
        <v>19</v>
      </c>
      <c r="E30" s="29"/>
      <c r="F30" s="36"/>
    </row>
    <row r="31" spans="2:6" ht="33.75" x14ac:dyDescent="0.25">
      <c r="B31" s="35">
        <v>28</v>
      </c>
      <c r="C31" s="27" t="s">
        <v>123</v>
      </c>
      <c r="D31" s="30" t="s">
        <v>19</v>
      </c>
      <c r="E31" s="29"/>
      <c r="F31" s="36"/>
    </row>
    <row r="32" spans="2:6" ht="33.75" x14ac:dyDescent="0.25">
      <c r="B32" s="35">
        <v>29</v>
      </c>
      <c r="C32" s="27" t="s">
        <v>124</v>
      </c>
      <c r="D32" s="30" t="s">
        <v>19</v>
      </c>
      <c r="E32" s="29"/>
      <c r="F32" s="36"/>
    </row>
    <row r="33" spans="2:6" ht="33.75" x14ac:dyDescent="0.25">
      <c r="B33" s="35">
        <v>30</v>
      </c>
      <c r="C33" s="27" t="s">
        <v>125</v>
      </c>
      <c r="D33" s="28" t="s">
        <v>20</v>
      </c>
      <c r="E33" s="29"/>
      <c r="F33" s="36"/>
    </row>
    <row r="34" spans="2:6" ht="33.75" x14ac:dyDescent="0.25">
      <c r="B34" s="35">
        <v>31</v>
      </c>
      <c r="C34" s="27" t="s">
        <v>126</v>
      </c>
      <c r="D34" s="28" t="s">
        <v>21</v>
      </c>
      <c r="E34" s="29"/>
      <c r="F34" s="36"/>
    </row>
    <row r="35" spans="2:6" ht="33.75" x14ac:dyDescent="0.25">
      <c r="B35" s="35">
        <v>32</v>
      </c>
      <c r="C35" s="27" t="s">
        <v>127</v>
      </c>
      <c r="D35" s="28" t="s">
        <v>21</v>
      </c>
      <c r="E35" s="29"/>
      <c r="F35" s="36"/>
    </row>
    <row r="36" spans="2:6" ht="33.75" x14ac:dyDescent="0.25">
      <c r="B36" s="35">
        <v>33</v>
      </c>
      <c r="C36" s="27" t="s">
        <v>128</v>
      </c>
      <c r="D36" s="28" t="s">
        <v>21</v>
      </c>
      <c r="E36" s="29"/>
      <c r="F36" s="36"/>
    </row>
    <row r="37" spans="2:6" ht="33.75" x14ac:dyDescent="0.25">
      <c r="B37" s="35">
        <v>34</v>
      </c>
      <c r="C37" s="27" t="s">
        <v>129</v>
      </c>
      <c r="D37" s="28" t="s">
        <v>21</v>
      </c>
      <c r="E37" s="29"/>
      <c r="F37" s="36"/>
    </row>
    <row r="38" spans="2:6" ht="33.75" x14ac:dyDescent="0.25">
      <c r="B38" s="35">
        <v>35</v>
      </c>
      <c r="C38" s="27" t="s">
        <v>130</v>
      </c>
      <c r="D38" s="28" t="s">
        <v>22</v>
      </c>
      <c r="E38" s="29"/>
      <c r="F38" s="36"/>
    </row>
    <row r="39" spans="2:6" ht="33.75" x14ac:dyDescent="0.25">
      <c r="B39" s="35">
        <v>36</v>
      </c>
      <c r="C39" s="27" t="s">
        <v>131</v>
      </c>
      <c r="D39" s="28" t="s">
        <v>22</v>
      </c>
      <c r="E39" s="29"/>
      <c r="F39" s="36"/>
    </row>
    <row r="40" spans="2:6" ht="33.75" x14ac:dyDescent="0.25">
      <c r="B40" s="35">
        <v>37</v>
      </c>
      <c r="C40" s="27" t="s">
        <v>132</v>
      </c>
      <c r="D40" s="28" t="s">
        <v>22</v>
      </c>
      <c r="E40" s="29"/>
      <c r="F40" s="36"/>
    </row>
    <row r="41" spans="2:6" ht="33.75" x14ac:dyDescent="0.25">
      <c r="B41" s="35">
        <v>38</v>
      </c>
      <c r="C41" s="27" t="s">
        <v>86</v>
      </c>
      <c r="D41" s="28" t="s">
        <v>23</v>
      </c>
      <c r="E41" s="29"/>
      <c r="F41" s="36"/>
    </row>
    <row r="42" spans="2:6" ht="33.75" x14ac:dyDescent="0.25">
      <c r="B42" s="35">
        <v>39</v>
      </c>
      <c r="C42" s="27" t="s">
        <v>133</v>
      </c>
      <c r="D42" s="28" t="s">
        <v>24</v>
      </c>
      <c r="E42" s="29"/>
      <c r="F42" s="36"/>
    </row>
    <row r="43" spans="2:6" ht="33.75" x14ac:dyDescent="0.25">
      <c r="B43" s="37">
        <v>40</v>
      </c>
      <c r="C43" s="38" t="s">
        <v>134</v>
      </c>
      <c r="D43" s="39" t="s">
        <v>25</v>
      </c>
      <c r="E43" s="40"/>
      <c r="F43" s="41"/>
    </row>
  </sheetData>
  <sheetProtection algorithmName="SHA-512" hashValue="Ah7114k6Lvs60U/coUcIbaW8iyesuCZULSBZndU5GGY+Tke4mcONwzBTTwnN7Pc7XjJl798ZaIMgkVYWSKUafA==" saltValue="YFENXO9JRQRKQFLGMfhmPw==" spinCount="100000" sheet="1" objects="1" scenarios="1"/>
  <mergeCells count="1">
    <mergeCell ref="B2:E2"/>
  </mergeCells>
  <conditionalFormatting sqref="B2 B3:F43">
    <cfRule type="expression" dxfId="0" priority="1">
      <formula>ISEVEN(ROW())</formula>
    </cfRule>
  </conditionalFormatting>
  <dataValidations count="2">
    <dataValidation type="list" allowBlank="1" showInputMessage="1" showErrorMessage="1" error="Please select a value from the list" sqref="E4:E43" xr:uid="{EB91CFD9-4CE7-4E99-871D-C69A95616F0C}">
      <formula1>INDIRECT("LC[Correct]")</formula1>
    </dataValidation>
    <dataValidation type="list" allowBlank="1" showInputMessage="1" showErrorMessage="1" sqref="D4:D43" xr:uid="{F261E5BC-7637-42F8-8920-4710C566AC08}">
      <formula1>INDIRECT("LGT[GraphemeType]")</formula1>
    </dataValidation>
  </dataValidations>
  <pageMargins left="0.39370078740157483" right="0.39370078740157483" top="0.39370078740157483" bottom="0.39370078740157483" header="0.19685039370078741" footer="0.19685039370078741"/>
  <pageSetup paperSize="9" orientation="portrait" r:id="rId1"/>
  <headerFooter>
    <oddHeader>&amp;C&amp;"Calibri"&amp;10&amp;K000000 [UNCLASSIFIED]&amp;1#_x000D_</oddHeader>
    <oddFooter>&amp;C_x000D_&amp;1#&amp;"Calibri"&amp;10&amp;K000000 [UNCLASSIFIED]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9B179-8120-4206-9681-945AACC2BD03}">
  <sheetPr codeName="Sheet3">
    <pageSetUpPr autoPageBreaks="0"/>
  </sheetPr>
  <dimension ref="B1:E24"/>
  <sheetViews>
    <sheetView showGridLines="0" showRowColHeaders="0" workbookViewId="0"/>
  </sheetViews>
  <sheetFormatPr defaultColWidth="12.625" defaultRowHeight="15" customHeight="1" x14ac:dyDescent="0.25"/>
  <cols>
    <col min="1" max="1" width="3.625" style="6" customWidth="1"/>
    <col min="2" max="2" width="26" style="6" bestFit="1" customWidth="1"/>
    <col min="3" max="5" width="10.625" style="7" customWidth="1"/>
    <col min="6" max="6" width="40.625" style="6" customWidth="1"/>
    <col min="7" max="16384" width="12.625" style="6"/>
  </cols>
  <sheetData>
    <row r="1" spans="2:5" ht="20.100000000000001" customHeight="1" thickBot="1" x14ac:dyDescent="0.3">
      <c r="E1" s="6"/>
    </row>
    <row r="2" spans="2:5" ht="39.950000000000003" customHeight="1" x14ac:dyDescent="0.25">
      <c r="B2" s="91" t="s">
        <v>26</v>
      </c>
      <c r="C2" s="92"/>
      <c r="D2" s="92"/>
      <c r="E2" s="93"/>
    </row>
    <row r="3" spans="2:5" ht="24" customHeight="1" x14ac:dyDescent="0.25">
      <c r="B3" s="52" t="s">
        <v>10</v>
      </c>
      <c r="C3" s="25" t="s">
        <v>27</v>
      </c>
      <c r="D3" s="25" t="s">
        <v>28</v>
      </c>
      <c r="E3" s="53" t="s">
        <v>29</v>
      </c>
    </row>
    <row r="4" spans="2:5" ht="24" customHeight="1" x14ac:dyDescent="0.25">
      <c r="B4" s="54" t="s">
        <v>13</v>
      </c>
      <c r="C4" s="26">
        <f>COUNTIFS(TableMarkingSheet[Correct?], "Got it",TableMarkingSheet[Grapheme Type], Summary!$B4)</f>
        <v>0</v>
      </c>
      <c r="D4" s="26">
        <f>COUNTIF(TableMarkingSheet[Grapheme Type], Summary!$B4)</f>
        <v>2</v>
      </c>
      <c r="E4" s="55">
        <f>Summary!$C4/Summary!$D4</f>
        <v>0</v>
      </c>
    </row>
    <row r="5" spans="2:5" ht="24" customHeight="1" x14ac:dyDescent="0.25">
      <c r="B5" s="54" t="s">
        <v>14</v>
      </c>
      <c r="C5" s="26">
        <f>COUNTIFS(TableMarkingSheet[Correct?], "Got it",TableMarkingSheet[Grapheme Type], Summary!$B5)</f>
        <v>0</v>
      </c>
      <c r="D5" s="26">
        <f>COUNTIF(TableMarkingSheet[Grapheme Type], Summary!$B5)</f>
        <v>9</v>
      </c>
      <c r="E5" s="55">
        <f>Summary!$C5/Summary!$D5</f>
        <v>0</v>
      </c>
    </row>
    <row r="6" spans="2:5" ht="24" customHeight="1" x14ac:dyDescent="0.25">
      <c r="B6" s="54" t="s">
        <v>15</v>
      </c>
      <c r="C6" s="26">
        <f>COUNTIFS(TableMarkingSheet[Correct?], "Got it",TableMarkingSheet[Grapheme Type], Summary!$B6)</f>
        <v>0</v>
      </c>
      <c r="D6" s="26">
        <f>COUNTIF(TableMarkingSheet[Grapheme Type], Summary!$B6)</f>
        <v>7</v>
      </c>
      <c r="E6" s="55">
        <f>Summary!$C6/Summary!$D6</f>
        <v>0</v>
      </c>
    </row>
    <row r="7" spans="2:5" ht="24" customHeight="1" x14ac:dyDescent="0.25">
      <c r="B7" s="54" t="s">
        <v>16</v>
      </c>
      <c r="C7" s="26">
        <f>COUNTIFS(TableMarkingSheet[Correct?], "Got it",TableMarkingSheet[Grapheme Type], Summary!$B7)</f>
        <v>0</v>
      </c>
      <c r="D7" s="26">
        <f>COUNTIF(TableMarkingSheet[Grapheme Type], Summary!$B7)</f>
        <v>3</v>
      </c>
      <c r="E7" s="55">
        <f>Summary!$C7/Summary!$D7</f>
        <v>0</v>
      </c>
    </row>
    <row r="8" spans="2:5" ht="24" customHeight="1" x14ac:dyDescent="0.25">
      <c r="B8" s="54" t="s">
        <v>17</v>
      </c>
      <c r="C8" s="26">
        <f>COUNTIFS(TableMarkingSheet[Correct?], "Got it",TableMarkingSheet[Grapheme Type], Summary!$B8)</f>
        <v>0</v>
      </c>
      <c r="D8" s="26">
        <f>COUNTIF(TableMarkingSheet[Grapheme Type], Summary!$B8)</f>
        <v>2</v>
      </c>
      <c r="E8" s="55">
        <f>Summary!$C8/Summary!$D8</f>
        <v>0</v>
      </c>
    </row>
    <row r="9" spans="2:5" ht="24" customHeight="1" x14ac:dyDescent="0.25">
      <c r="B9" s="54" t="s">
        <v>18</v>
      </c>
      <c r="C9" s="26">
        <f>COUNTIFS(TableMarkingSheet[Correct?], "Got it",TableMarkingSheet[Grapheme Type], Summary!$B9)</f>
        <v>0</v>
      </c>
      <c r="D9" s="26">
        <f>COUNTIF(TableMarkingSheet[Grapheme Type], Summary!$B9)</f>
        <v>1</v>
      </c>
      <c r="E9" s="55">
        <f>Summary!$C9/Summary!$D9</f>
        <v>0</v>
      </c>
    </row>
    <row r="10" spans="2:5" ht="24" customHeight="1" x14ac:dyDescent="0.25">
      <c r="B10" s="54" t="s">
        <v>19</v>
      </c>
      <c r="C10" s="26">
        <f>COUNTIFS(TableMarkingSheet[Correct?], "Got it",TableMarkingSheet[Grapheme Type], Summary!$B10)</f>
        <v>0</v>
      </c>
      <c r="D10" s="26">
        <f>COUNTIF(TableMarkingSheet[Grapheme Type], Summary!$B10)</f>
        <v>5</v>
      </c>
      <c r="E10" s="55">
        <f>Summary!$C10/Summary!$D10</f>
        <v>0</v>
      </c>
    </row>
    <row r="11" spans="2:5" ht="24" customHeight="1" x14ac:dyDescent="0.25">
      <c r="B11" s="54" t="s">
        <v>20</v>
      </c>
      <c r="C11" s="26">
        <f>COUNTIFS(TableMarkingSheet[Correct?], "Got it",TableMarkingSheet[Grapheme Type], Summary!$B11)</f>
        <v>0</v>
      </c>
      <c r="D11" s="26">
        <f>COUNTIF(TableMarkingSheet[Grapheme Type], Summary!$B11)</f>
        <v>1</v>
      </c>
      <c r="E11" s="55">
        <f>Summary!$C11/Summary!$D11</f>
        <v>0</v>
      </c>
    </row>
    <row r="12" spans="2:5" ht="24" customHeight="1" x14ac:dyDescent="0.25">
      <c r="B12" s="54" t="s">
        <v>21</v>
      </c>
      <c r="C12" s="26">
        <f>COUNTIFS(TableMarkingSheet[Correct?], "Got it",TableMarkingSheet[Grapheme Type], Summary!$B12)</f>
        <v>0</v>
      </c>
      <c r="D12" s="26">
        <f>COUNTIF(TableMarkingSheet[Grapheme Type], Summary!$B12)</f>
        <v>4</v>
      </c>
      <c r="E12" s="55">
        <f>Summary!$C12/Summary!$D12</f>
        <v>0</v>
      </c>
    </row>
    <row r="13" spans="2:5" ht="24" customHeight="1" x14ac:dyDescent="0.25">
      <c r="B13" s="54" t="s">
        <v>22</v>
      </c>
      <c r="C13" s="26">
        <f>COUNTIFS(TableMarkingSheet[Correct?], "Got it",TableMarkingSheet[Grapheme Type], Summary!$B13)</f>
        <v>0</v>
      </c>
      <c r="D13" s="26">
        <f>COUNTIF(TableMarkingSheet[Grapheme Type], Summary!$B13)</f>
        <v>3</v>
      </c>
      <c r="E13" s="55">
        <f>Summary!$C13/Summary!$D13</f>
        <v>0</v>
      </c>
    </row>
    <row r="14" spans="2:5" ht="24" customHeight="1" x14ac:dyDescent="0.25">
      <c r="B14" s="54" t="s">
        <v>23</v>
      </c>
      <c r="C14" s="26">
        <f>COUNTIFS(TableMarkingSheet[Correct?], "Got it",TableMarkingSheet[Grapheme Type], Summary!$B14)</f>
        <v>0</v>
      </c>
      <c r="D14" s="26">
        <f>COUNTIF(TableMarkingSheet[Grapheme Type], Summary!$B14)</f>
        <v>1</v>
      </c>
      <c r="E14" s="55">
        <f>Summary!$C14/Summary!$D14</f>
        <v>0</v>
      </c>
    </row>
    <row r="15" spans="2:5" ht="24" customHeight="1" x14ac:dyDescent="0.25">
      <c r="B15" s="54" t="s">
        <v>24</v>
      </c>
      <c r="C15" s="26">
        <f>COUNTIFS(TableMarkingSheet[Correct?], "Got it",TableMarkingSheet[Grapheme Type], Summary!$B15)</f>
        <v>0</v>
      </c>
      <c r="D15" s="26">
        <f>COUNTIF(TableMarkingSheet[Grapheme Type], Summary!$B15)</f>
        <v>1</v>
      </c>
      <c r="E15" s="55">
        <f>Summary!$C15/Summary!$D15</f>
        <v>0</v>
      </c>
    </row>
    <row r="16" spans="2:5" ht="24" customHeight="1" x14ac:dyDescent="0.25">
      <c r="B16" s="54" t="s">
        <v>25</v>
      </c>
      <c r="C16" s="26">
        <f>COUNTIFS(TableMarkingSheet[Correct?], "Got it",TableMarkingSheet[Grapheme Type], Summary!$B16)</f>
        <v>0</v>
      </c>
      <c r="D16" s="26">
        <f>COUNTIF(TableMarkingSheet[Grapheme Type], Summary!$B16)</f>
        <v>1</v>
      </c>
      <c r="E16" s="55">
        <f>Summary!$C16/Summary!$D16</f>
        <v>0</v>
      </c>
    </row>
    <row r="17" spans="2:5" ht="24" customHeight="1" x14ac:dyDescent="0.25">
      <c r="B17" s="52" t="s">
        <v>30</v>
      </c>
      <c r="C17" s="25">
        <f>SUBTOTAL(109,Summary!$C$4:$C$16)</f>
        <v>0</v>
      </c>
      <c r="D17" s="25"/>
      <c r="E17" s="56"/>
    </row>
    <row r="18" spans="2:5" ht="24" customHeight="1" thickBot="1" x14ac:dyDescent="0.3">
      <c r="B18" s="57" t="s">
        <v>31</v>
      </c>
      <c r="C18" s="58" t="str">
        <f>IFERROR(VLOOKUP(FieldCheckType, LCT[], 2, FALSE), "")</f>
        <v/>
      </c>
      <c r="D18" s="59"/>
      <c r="E18" s="60"/>
    </row>
    <row r="19" spans="2:5" ht="24" customHeight="1" x14ac:dyDescent="0.25">
      <c r="B19" s="19"/>
      <c r="C19" s="16"/>
    </row>
    <row r="20" spans="2:5" ht="18" customHeight="1" x14ac:dyDescent="0.25">
      <c r="B20" s="42" t="s">
        <v>32</v>
      </c>
      <c r="C20" s="43" t="s">
        <v>33</v>
      </c>
    </row>
    <row r="21" spans="2:5" ht="18" customHeight="1" x14ac:dyDescent="0.25">
      <c r="B21" s="28" t="s">
        <v>34</v>
      </c>
      <c r="C21" s="44" t="str">
        <f>IFERROR(VLOOKUP(FieldCheckType,LCT[],3,FALSE), "")</f>
        <v/>
      </c>
    </row>
    <row r="22" spans="2:5" ht="18" customHeight="1" x14ac:dyDescent="0.25">
      <c r="B22" s="28" t="s">
        <v>35</v>
      </c>
      <c r="C22" s="44" t="str">
        <f>IFERROR(VLOOKUP(FieldCheckType,LCT[],4,FALSE), "")</f>
        <v/>
      </c>
    </row>
    <row r="23" spans="2:5" ht="18" customHeight="1" x14ac:dyDescent="0.25">
      <c r="B23" s="28" t="s">
        <v>36</v>
      </c>
      <c r="C23" s="44" t="str">
        <f>IFERROR(VLOOKUP(FieldCheckType,LCT[],5,FALSE), "")</f>
        <v/>
      </c>
    </row>
    <row r="24" spans="2:5" ht="18" customHeight="1" x14ac:dyDescent="0.25">
      <c r="B24" s="28" t="s">
        <v>37</v>
      </c>
      <c r="C24" s="44" t="str">
        <f>IFERROR(VLOOKUP(FieldCheckType,LCT[],6,FALSE), "")</f>
        <v/>
      </c>
    </row>
  </sheetData>
  <sheetProtection algorithmName="SHA-512" hashValue="G0l6usSHzO1tqGZ6yJXqIAq2myWNvtjJ+2kblSWbrkwNyWzU8iUYA8+iZfZIXQhozgkAVYy3p7lqG6wijnd/2A==" saltValue="2yw2wUFdh1fBPU86U5Oe7g==" spinCount="100000" sheet="1" objects="1" scenarios="1"/>
  <mergeCells count="1">
    <mergeCell ref="B2:E2"/>
  </mergeCells>
  <conditionalFormatting sqref="E4:E17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&amp;C&amp;"Calibri"&amp;10&amp;K000000 [UNCLASSIFIED]&amp;1#_x000D_</oddHeader>
    <oddFooter>&amp;C_x000D_&amp;1#&amp;"Calibri"&amp;10&amp;K000000 [UNCLASSIFIED]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2C8B-0CDB-4A89-8994-7FB6A568417C}">
  <sheetPr codeName="Sheet4"/>
  <dimension ref="A2:R17"/>
  <sheetViews>
    <sheetView showGridLines="0" workbookViewId="0"/>
  </sheetViews>
  <sheetFormatPr defaultColWidth="12.625" defaultRowHeight="15" customHeight="1" x14ac:dyDescent="0.25"/>
  <cols>
    <col min="1" max="1" width="13.125" bestFit="1" customWidth="1"/>
    <col min="2" max="2" width="2.625" customWidth="1"/>
    <col min="3" max="3" width="19.875" bestFit="1" customWidth="1"/>
    <col min="4" max="4" width="2.625" customWidth="1"/>
    <col min="5" max="5" width="40" bestFit="1" customWidth="1"/>
    <col min="6" max="6" width="2.625" customWidth="1"/>
    <col min="7" max="7" width="48.5" bestFit="1" customWidth="1"/>
    <col min="8" max="8" width="2.625" customWidth="1"/>
    <col min="9" max="9" width="33.625" bestFit="1" customWidth="1"/>
    <col min="10" max="10" width="2.625" customWidth="1"/>
    <col min="11" max="11" width="14" bestFit="1" customWidth="1"/>
    <col min="12" max="16" width="12.625" customWidth="1"/>
    <col min="17" max="17" width="2.625" customWidth="1"/>
    <col min="18" max="18" width="19.375" bestFit="1" customWidth="1"/>
    <col min="19" max="19" width="2.625" customWidth="1"/>
  </cols>
  <sheetData>
    <row r="2" spans="1:18" ht="15" customHeight="1" x14ac:dyDescent="0.25">
      <c r="A2" t="s">
        <v>38</v>
      </c>
      <c r="C2" t="s">
        <v>39</v>
      </c>
      <c r="E2" t="s">
        <v>40</v>
      </c>
      <c r="G2" t="s">
        <v>41</v>
      </c>
      <c r="I2" t="s">
        <v>42</v>
      </c>
      <c r="K2" t="s">
        <v>43</v>
      </c>
      <c r="R2" t="s">
        <v>44</v>
      </c>
    </row>
    <row r="4" spans="1:18" s="3" customFormat="1" ht="15" customHeight="1" x14ac:dyDescent="0.25">
      <c r="A4" s="3" t="s">
        <v>45</v>
      </c>
      <c r="C4" s="3" t="s">
        <v>27</v>
      </c>
      <c r="E4" s="5" t="s">
        <v>46</v>
      </c>
      <c r="F4" s="5"/>
      <c r="G4" s="5" t="s">
        <v>47</v>
      </c>
      <c r="H4" s="5"/>
      <c r="I4" s="5" t="s">
        <v>48</v>
      </c>
      <c r="J4" s="5"/>
      <c r="K4" s="5" t="s">
        <v>49</v>
      </c>
      <c r="L4" s="5" t="s">
        <v>50</v>
      </c>
      <c r="M4" s="5" t="s">
        <v>51</v>
      </c>
      <c r="N4" s="5" t="s">
        <v>52</v>
      </c>
      <c r="O4" s="5" t="s">
        <v>53</v>
      </c>
      <c r="P4" s="5" t="s">
        <v>54</v>
      </c>
      <c r="R4" s="3" t="s">
        <v>55</v>
      </c>
    </row>
    <row r="5" spans="1:18" ht="15" customHeight="1" x14ac:dyDescent="0.25">
      <c r="A5" t="s">
        <v>56</v>
      </c>
      <c r="C5" t="s">
        <v>57</v>
      </c>
      <c r="E5" s="78" t="s">
        <v>58</v>
      </c>
      <c r="F5" s="78"/>
      <c r="G5" s="78" t="s">
        <v>59</v>
      </c>
      <c r="H5" s="78"/>
      <c r="I5" s="78" t="s">
        <v>13</v>
      </c>
      <c r="J5" s="78"/>
      <c r="K5" s="78" t="s">
        <v>60</v>
      </c>
      <c r="L5" s="17">
        <v>12</v>
      </c>
      <c r="M5" s="18" t="s">
        <v>61</v>
      </c>
      <c r="N5" s="84" t="s">
        <v>82</v>
      </c>
      <c r="O5" s="84" t="s">
        <v>83</v>
      </c>
      <c r="P5" s="18" t="s">
        <v>62</v>
      </c>
      <c r="R5" t="s">
        <v>63</v>
      </c>
    </row>
    <row r="6" spans="1:18" ht="15" customHeight="1" x14ac:dyDescent="0.25">
      <c r="A6" t="s">
        <v>87</v>
      </c>
      <c r="C6" t="s">
        <v>64</v>
      </c>
      <c r="E6" s="78" t="s">
        <v>65</v>
      </c>
      <c r="F6" s="78"/>
      <c r="G6" s="86" t="s">
        <v>92</v>
      </c>
      <c r="H6" s="78"/>
      <c r="I6" s="78" t="s">
        <v>14</v>
      </c>
      <c r="J6" s="78"/>
      <c r="K6" s="78" t="s">
        <v>66</v>
      </c>
      <c r="L6" s="17">
        <v>30</v>
      </c>
      <c r="M6" s="18" t="s">
        <v>67</v>
      </c>
      <c r="N6" s="18" t="s">
        <v>68</v>
      </c>
      <c r="O6" s="18" t="s">
        <v>69</v>
      </c>
      <c r="P6" s="18" t="s">
        <v>70</v>
      </c>
      <c r="R6" t="s">
        <v>71</v>
      </c>
    </row>
    <row r="7" spans="1:18" ht="15" customHeight="1" x14ac:dyDescent="0.25">
      <c r="C7" t="s">
        <v>72</v>
      </c>
      <c r="E7" s="78" t="s">
        <v>73</v>
      </c>
      <c r="F7" s="78"/>
      <c r="G7" s="86" t="s">
        <v>93</v>
      </c>
      <c r="H7" s="78"/>
      <c r="I7" s="78" t="s">
        <v>15</v>
      </c>
      <c r="J7" s="78"/>
    </row>
    <row r="8" spans="1:18" ht="15" customHeight="1" x14ac:dyDescent="0.25">
      <c r="E8" s="78" t="s">
        <v>74</v>
      </c>
      <c r="F8" s="78"/>
      <c r="G8" s="78" t="s">
        <v>76</v>
      </c>
      <c r="H8" s="78"/>
      <c r="I8" s="78" t="s">
        <v>16</v>
      </c>
      <c r="J8" s="78"/>
    </row>
    <row r="9" spans="1:18" ht="15" customHeight="1" x14ac:dyDescent="0.25">
      <c r="E9" s="78" t="s">
        <v>75</v>
      </c>
      <c r="F9" s="78"/>
      <c r="G9" s="86" t="s">
        <v>94</v>
      </c>
      <c r="H9" s="78"/>
      <c r="I9" s="78" t="s">
        <v>17</v>
      </c>
      <c r="J9" s="78"/>
    </row>
    <row r="10" spans="1:18" ht="15" customHeight="1" x14ac:dyDescent="0.25">
      <c r="G10" s="78" t="s">
        <v>75</v>
      </c>
      <c r="H10" s="78"/>
      <c r="I10" s="78" t="s">
        <v>18</v>
      </c>
      <c r="J10" s="78"/>
    </row>
    <row r="11" spans="1:18" ht="15" customHeight="1" x14ac:dyDescent="0.25">
      <c r="H11" s="78"/>
      <c r="I11" s="78" t="s">
        <v>19</v>
      </c>
      <c r="J11" s="78"/>
    </row>
    <row r="12" spans="1:18" ht="15" customHeight="1" x14ac:dyDescent="0.25">
      <c r="I12" s="78" t="s">
        <v>20</v>
      </c>
      <c r="J12" s="78"/>
    </row>
    <row r="13" spans="1:18" ht="15" customHeight="1" x14ac:dyDescent="0.25">
      <c r="I13" s="78" t="s">
        <v>21</v>
      </c>
      <c r="J13" s="78"/>
    </row>
    <row r="14" spans="1:18" ht="15" customHeight="1" x14ac:dyDescent="0.25">
      <c r="I14" s="78" t="s">
        <v>22</v>
      </c>
      <c r="J14" s="78"/>
    </row>
    <row r="15" spans="1:18" ht="15" customHeight="1" x14ac:dyDescent="0.25">
      <c r="I15" s="78" t="s">
        <v>23</v>
      </c>
      <c r="J15" s="78"/>
    </row>
    <row r="16" spans="1:18" ht="15" customHeight="1" x14ac:dyDescent="0.25">
      <c r="I16" s="78" t="s">
        <v>24</v>
      </c>
      <c r="J16" s="78"/>
    </row>
    <row r="17" spans="9:10" ht="15" customHeight="1" x14ac:dyDescent="0.25">
      <c r="I17" s="78" t="s">
        <v>25</v>
      </c>
      <c r="J17" s="78"/>
    </row>
  </sheetData>
  <sheetProtection algorithmName="SHA-512" hashValue="4EXUJ+U8HZ9gyYLIJYZSPTKKHi0ozLzWLClPx7CG0HsUxBKHhKPOHd6Ryt8LGbvXvKj7DvCE/WU8hzdHBpIDoQ==" saltValue="ApICkTYH6b9wthkii/ff8A==" spinCount="100000" sheet="1" objects="1" scenarios="1"/>
  <phoneticPr fontId="19" type="noConversion"/>
  <pageMargins left="0.7" right="0.7" top="0.75" bottom="0.75" header="0.3" footer="0.3"/>
  <pageSetup paperSize="9" orientation="portrait" r:id="rId1"/>
  <headerFooter>
    <oddHeader>&amp;C&amp;"Calibri"&amp;10&amp;K000000 [UNCLASSIFIED]&amp;1#_x000D_</oddHeader>
    <oddFooter>&amp;C_x000D_&amp;1#&amp;"Calibri"&amp;10&amp;K000000 [UNCLASSIFIED]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E Document" ma:contentTypeID="0x01010053526B971DAC78418EC6A9ED490C61AF00D78A2EB1E0A6EB4A8709645229D0C991" ma:contentTypeVersion="4" ma:contentTypeDescription="Default document class for adding items via wizard or drag and drop." ma:contentTypeScope="" ma:versionID="a66509b278ff51aa30df0e275bc2c91a">
  <xsd:schema xmlns:xsd="http://www.w3.org/2001/XMLSchema" xmlns:xs="http://www.w3.org/2001/XMLSchema" xmlns:p="http://schemas.microsoft.com/office/2006/metadata/properties" xmlns:ns2="d267a1a7-8edd-4111-a118-4a206d87cecc" xmlns:ns3="a8e9a3c9-7af9-4556-915c-df9e8dd23d6c" targetNamespace="http://schemas.microsoft.com/office/2006/metadata/properties" ma:root="true" ma:fieldsID="4411d1420e0c8fb24dbc42ebb54b330c" ns2:_="" ns3:_="">
    <xsd:import namespace="d267a1a7-8edd-4111-a118-4a206d87cecc"/>
    <xsd:import namespace="a8e9a3c9-7af9-4556-915c-df9e8dd23d6c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Status" minOccurs="0"/>
                <xsd:element ref="ns2:Date_x0020_Authored" minOccurs="0"/>
                <xsd:element ref="ns2:FileNet_x0020_Version_x0020_ID" minOccurs="0"/>
                <xsd:element ref="ns2:FileNet_x0020_Object_x0020_ID" minOccurs="0"/>
                <xsd:element ref="ns2:hf7c71fd10d346fe8adb3bb49d5c0fc0" minOccurs="0"/>
                <xsd:element ref="ns2:m06bc18559e9431bb4d590962e6b7f83" minOccurs="0"/>
                <xsd:element ref="ns2:FileNetAddedBy" minOccurs="0"/>
                <xsd:element ref="ns2:FileNetAddMigration" minOccurs="0"/>
                <xsd:element ref="ns2:FileNetAllOfMinistry" minOccurs="0"/>
                <xsd:element ref="ns2:FileNetAlphaCode" minOccurs="0"/>
                <xsd:element ref="ns2:FileNetAuthor" minOccurs="0"/>
                <xsd:element ref="ns2:FileNetBusinessGroups" minOccurs="0"/>
                <xsd:element ref="ns2:FileNetConsumerProcess" minOccurs="0"/>
                <xsd:element ref="ns2:FileNetCreatedBy" minOccurs="0"/>
                <xsd:element ref="ns2:FileNetEffectiveFrom" minOccurs="0"/>
                <xsd:element ref="ns2:FileNetEndDate" minOccurs="0"/>
                <xsd:element ref="ns2:FileNetExpiry" minOccurs="0"/>
                <xsd:element ref="ns2:FileNetFolderAccess" minOccurs="0"/>
                <xsd:element ref="ns2:FileNetFolderSecurityType" minOccurs="0"/>
                <xsd:element ref="ns2:FileNetLastReview" minOccurs="0"/>
                <xsd:element ref="ns2:FileNetMeetingDate" minOccurs="0"/>
                <xsd:element ref="ns2:FileNetMeetingDocumentationType" minOccurs="0"/>
                <xsd:element ref="ns2:FileNetModifiiedBy" minOccurs="0"/>
                <xsd:element ref="ns2:FileNetNextReviewDueDate" minOccurs="0"/>
                <xsd:element ref="ns2:FileNetParagraph" minOccurs="0"/>
                <xsd:element ref="ns2:FileNetParagraphStatus" minOccurs="0"/>
                <xsd:element ref="ns2:FileNetPhysicalFile" minOccurs="0"/>
                <xsd:element ref="ns2:FileNetPhysicalFileNumber" minOccurs="0"/>
                <xsd:element ref="ns2:FileNetProcessName" minOccurs="0"/>
                <xsd:element ref="ns2:FileNetProcessOwner" minOccurs="0"/>
                <xsd:element ref="ns2:FileNetRecordsManagementActivity" minOccurs="0"/>
                <xsd:element ref="ns2:FileNetScope" minOccurs="0"/>
                <xsd:element ref="ns2:FileNetSource" minOccurs="0"/>
                <xsd:element ref="ns2:FileNetStartDate" minOccurs="0"/>
                <xsd:element ref="ns2:FileNetsubject1" minOccurs="0"/>
                <xsd:element ref="ns2:FileNetsubject2" minOccurs="0"/>
                <xsd:element ref="ns2:FileNetsubject3" minOccurs="0"/>
                <xsd:element ref="ns2:FileNetTriggerProcess" minOccurs="0"/>
                <xsd:element ref="ns2:c65b51bc6a0e4ac9b0840b09a1858551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7a1a7-8edd-4111-a118-4a206d87cecc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158fb6c4-e3c6-49fd-a47e-506e5beec387}" ma:internalName="TaxCatchAll" ma:showField="CatchAllData" ma:web="a8e9a3c9-7af9-4556-915c-df9e8dd23d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158fb6c4-e3c6-49fd-a47e-506e5beec387}" ma:internalName="TaxCatchAllLabel" ma:readOnly="true" ma:showField="CatchAllDataLabel" ma:web="a8e9a3c9-7af9-4556-915c-df9e8dd23d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tatus" ma:index="10" nillable="true" ma:displayName="Status" ma:description="Security marking set associated with document: Draft  for documents which can be edited and finalised for documents which are no longer to be edited.&#10;" ma:format="Dropdown" ma:internalName="Status">
      <xsd:simpleType>
        <xsd:restriction base="dms:Choice">
          <xsd:enumeration value="Draft"/>
          <xsd:enumeration value="Finalised"/>
        </xsd:restriction>
      </xsd:simpleType>
    </xsd:element>
    <xsd:element name="Date_x0020_Authored" ma:index="11" nillable="true" ma:displayName="Date Authored" ma:default="" ma:description="Date resource was actually created, not date of registration into system. Default to Date Uploaded but can be overridden if required. Must be able to enter a date or browse using pop-up calendar-type feature " ma:format="DateOnly" ma:internalName="Date_x0020_Authored">
      <xsd:simpleType>
        <xsd:restriction base="dms:DateTime"/>
      </xsd:simpleType>
    </xsd:element>
    <xsd:element name="FileNet_x0020_Version_x0020_ID" ma:index="12" nillable="true" ma:displayName="FileNet Version ID" ma:default="" ma:description="Version ID" ma:hidden="true" ma:internalName="FileNet_x0020_Version_x0020_ID" ma:readOnly="false">
      <xsd:simpleType>
        <xsd:restriction base="dms:Text">
          <xsd:maxLength value="255"/>
        </xsd:restriction>
      </xsd:simpleType>
    </xsd:element>
    <xsd:element name="FileNet_x0020_Object_x0020_ID" ma:index="13" nillable="true" ma:displayName="FileNet Object ID" ma:default="" ma:description="Folder or Document ID" ma:hidden="true" ma:internalName="FileNet_x0020_Object_x0020_ID" ma:readOnly="false">
      <xsd:simpleType>
        <xsd:restriction base="dms:Text">
          <xsd:maxLength value="255"/>
        </xsd:restriction>
      </xsd:simpleType>
    </xsd:element>
    <xsd:element name="hf7c71fd10d346fe8adb3bb49d5c0fc0" ma:index="14" nillable="true" ma:taxonomy="true" ma:internalName="hf7c71fd10d346fe8adb3bb49d5c0fc0" ma:taxonomyFieldName="FinancialYear" ma:displayName="Financial Year" ma:fieldId="{1f7c71fd-10d3-46fe-8adb-3bb49d5c0fc0}" ma:sspId="dbe7a66c-04a3-4463-8f17-244784dbc568" ma:termSetId="af7dacbb-3732-4a8d-94c4-b8ce8cd9528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06bc18559e9431bb4d590962e6b7f83" ma:index="16" nillable="true" ma:taxonomy="true" ma:internalName="m06bc18559e9431bb4d590962e6b7f83" ma:taxonomyFieldName="CalendarYear" ma:displayName="Calendar Year" ma:fieldId="{606bc185-59e9-431b-b4d5-90962e6b7f83}" ma:sspId="dbe7a66c-04a3-4463-8f17-244784dbc568" ma:termSetId="bfcc8cbd-371a-4cc9-b153-5a5a6fdb36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ileNetAddedBy" ma:index="18" nillable="true" ma:displayName="FileNet Added By" ma:hidden="true" ma:internalName="FileNetAddedBy" ma:readOnly="false">
      <xsd:simpleType>
        <xsd:restriction base="dms:Text">
          <xsd:maxLength value="255"/>
        </xsd:restriction>
      </xsd:simpleType>
    </xsd:element>
    <xsd:element name="FileNetAddMigration" ma:index="19" nillable="true" ma:displayName="FileNet AddMigration" ma:hidden="true" ma:internalName="FileNetAddMigration" ma:readOnly="false">
      <xsd:simpleType>
        <xsd:restriction base="dms:Text">
          <xsd:maxLength value="255"/>
        </xsd:restriction>
      </xsd:simpleType>
    </xsd:element>
    <xsd:element name="FileNetAllOfMinistry" ma:index="20" nillable="true" ma:displayName="FileNet All Of Ministry" ma:hidden="true" ma:internalName="FileNetAllOfMinistry" ma:readOnly="false">
      <xsd:simpleType>
        <xsd:restriction base="dms:Text">
          <xsd:maxLength value="255"/>
        </xsd:restriction>
      </xsd:simpleType>
    </xsd:element>
    <xsd:element name="FileNetAlphaCode" ma:index="21" nillable="true" ma:displayName="FileNet AlphaCode" ma:hidden="true" ma:internalName="FileNetAlphaCode" ma:readOnly="false">
      <xsd:simpleType>
        <xsd:restriction base="dms:Text">
          <xsd:maxLength value="255"/>
        </xsd:restriction>
      </xsd:simpleType>
    </xsd:element>
    <xsd:element name="FileNetAuthor" ma:index="22" nillable="true" ma:displayName="FileNet Author" ma:hidden="true" ma:internalName="FileNetAuthor" ma:readOnly="false">
      <xsd:simpleType>
        <xsd:restriction base="dms:Text">
          <xsd:maxLength value="255"/>
        </xsd:restriction>
      </xsd:simpleType>
    </xsd:element>
    <xsd:element name="FileNetBusinessGroups" ma:index="23" nillable="true" ma:displayName="FileNet Business Groups" ma:hidden="true" ma:internalName="FileNetBusinessGroups" ma:readOnly="false">
      <xsd:simpleType>
        <xsd:restriction base="dms:Text">
          <xsd:maxLength value="255"/>
        </xsd:restriction>
      </xsd:simpleType>
    </xsd:element>
    <xsd:element name="FileNetConsumerProcess" ma:index="24" nillable="true" ma:displayName="FileNet ConsumerProcess" ma:hidden="true" ma:internalName="FileNetConsumerProcess" ma:readOnly="false">
      <xsd:simpleType>
        <xsd:restriction base="dms:Text">
          <xsd:maxLength value="255"/>
        </xsd:restriction>
      </xsd:simpleType>
    </xsd:element>
    <xsd:element name="FileNetCreatedBy" ma:index="25" nillable="true" ma:displayName="FileNet Created By" ma:internalName="FileNetCreatedBy" ma:readOnly="false">
      <xsd:simpleType>
        <xsd:restriction base="dms:Text">
          <xsd:maxLength value="255"/>
        </xsd:restriction>
      </xsd:simpleType>
    </xsd:element>
    <xsd:element name="FileNetEffectiveFrom" ma:index="26" nillable="true" ma:displayName="FileNet EffectiveFrom" ma:hidden="true" ma:internalName="FileNetEffectiveFrom" ma:readOnly="false">
      <xsd:simpleType>
        <xsd:restriction base="dms:Text">
          <xsd:maxLength value="255"/>
        </xsd:restriction>
      </xsd:simpleType>
    </xsd:element>
    <xsd:element name="FileNetEndDate" ma:index="27" nillable="true" ma:displayName="FileNet End Date" ma:hidden="true" ma:internalName="FileNetEndDate" ma:readOnly="false">
      <xsd:simpleType>
        <xsd:restriction base="dms:Text">
          <xsd:maxLength value="255"/>
        </xsd:restriction>
      </xsd:simpleType>
    </xsd:element>
    <xsd:element name="FileNetExpiry" ma:index="28" nillable="true" ma:displayName="FileNet Expiry" ma:hidden="true" ma:internalName="FileNetExpiry" ma:readOnly="false">
      <xsd:simpleType>
        <xsd:restriction base="dms:Text">
          <xsd:maxLength value="255"/>
        </xsd:restriction>
      </xsd:simpleType>
    </xsd:element>
    <xsd:element name="FileNetFolderAccess" ma:index="29" nillable="true" ma:displayName="FileNet FolderAccess" ma:hidden="true" ma:internalName="FileNetFolderAccess" ma:readOnly="false">
      <xsd:simpleType>
        <xsd:restriction base="dms:Text">
          <xsd:maxLength value="255"/>
        </xsd:restriction>
      </xsd:simpleType>
    </xsd:element>
    <xsd:element name="FileNetFolderSecurityType" ma:index="30" nillable="true" ma:displayName="FileNet FolderSecurityType" ma:hidden="true" ma:internalName="FileNetFolderSecurityType" ma:readOnly="false">
      <xsd:simpleType>
        <xsd:restriction base="dms:Text">
          <xsd:maxLength value="255"/>
        </xsd:restriction>
      </xsd:simpleType>
    </xsd:element>
    <xsd:element name="FileNetLastReview" ma:index="31" nillable="true" ma:displayName="FileNet LastReview" ma:hidden="true" ma:internalName="FileNetLastReview" ma:readOnly="false">
      <xsd:simpleType>
        <xsd:restriction base="dms:Text">
          <xsd:maxLength value="255"/>
        </xsd:restriction>
      </xsd:simpleType>
    </xsd:element>
    <xsd:element name="FileNetMeetingDate" ma:index="32" nillable="true" ma:displayName="FileNet MeetingDate" ma:hidden="true" ma:internalName="FileNetMeetingDate" ma:readOnly="false">
      <xsd:simpleType>
        <xsd:restriction base="dms:Text">
          <xsd:maxLength value="255"/>
        </xsd:restriction>
      </xsd:simpleType>
    </xsd:element>
    <xsd:element name="FileNetMeetingDocumentationType" ma:index="33" nillable="true" ma:displayName="FileNet MeetingDocumentationType" ma:hidden="true" ma:internalName="FileNetMeetingDocumentationType" ma:readOnly="false">
      <xsd:simpleType>
        <xsd:restriction base="dms:Text">
          <xsd:maxLength value="255"/>
        </xsd:restriction>
      </xsd:simpleType>
    </xsd:element>
    <xsd:element name="FileNetModifiiedBy" ma:index="34" nillable="true" ma:displayName="FileNet Modified By" ma:internalName="FileNetModifiiedBy" ma:readOnly="false">
      <xsd:simpleType>
        <xsd:restriction base="dms:Text">
          <xsd:maxLength value="255"/>
        </xsd:restriction>
      </xsd:simpleType>
    </xsd:element>
    <xsd:element name="FileNetNextReviewDueDate" ma:index="35" nillable="true" ma:displayName="FileNet NextReviewDueDate" ma:hidden="true" ma:internalName="FileNetNextReviewDueDate" ma:readOnly="false">
      <xsd:simpleType>
        <xsd:restriction base="dms:Text">
          <xsd:maxLength value="255"/>
        </xsd:restriction>
      </xsd:simpleType>
    </xsd:element>
    <xsd:element name="FileNetParagraph" ma:index="36" nillable="true" ma:displayName="FileNet Paragraph" ma:hidden="true" ma:internalName="FileNetParagraph" ma:readOnly="false">
      <xsd:simpleType>
        <xsd:restriction base="dms:Text">
          <xsd:maxLength value="255"/>
        </xsd:restriction>
      </xsd:simpleType>
    </xsd:element>
    <xsd:element name="FileNetParagraphStatus" ma:index="37" nillable="true" ma:displayName="FileNet Paragraph Status" ma:hidden="true" ma:internalName="FileNetParagraphStatus" ma:readOnly="false">
      <xsd:simpleType>
        <xsd:restriction base="dms:Text">
          <xsd:maxLength value="255"/>
        </xsd:restriction>
      </xsd:simpleType>
    </xsd:element>
    <xsd:element name="FileNetPhysicalFile" ma:index="38" nillable="true" ma:displayName="FileNet PhysicalFile" ma:hidden="true" ma:internalName="FileNetPhysicalFile" ma:readOnly="false">
      <xsd:simpleType>
        <xsd:restriction base="dms:Text">
          <xsd:maxLength value="255"/>
        </xsd:restriction>
      </xsd:simpleType>
    </xsd:element>
    <xsd:element name="FileNetPhysicalFileNumber" ma:index="39" nillable="true" ma:displayName="FileNet PhysicalFileNumber" ma:hidden="true" ma:internalName="FileNetPhysicalFileNumber" ma:readOnly="false">
      <xsd:simpleType>
        <xsd:restriction base="dms:Text">
          <xsd:maxLength value="255"/>
        </xsd:restriction>
      </xsd:simpleType>
    </xsd:element>
    <xsd:element name="FileNetProcessName" ma:index="40" nillable="true" ma:displayName="FileNet ProcessName" ma:hidden="true" ma:internalName="FileNetProcessName" ma:readOnly="false">
      <xsd:simpleType>
        <xsd:restriction base="dms:Text">
          <xsd:maxLength value="255"/>
        </xsd:restriction>
      </xsd:simpleType>
    </xsd:element>
    <xsd:element name="FileNetProcessOwner" ma:index="41" nillable="true" ma:displayName="FileNet ProcessOwner" ma:hidden="true" ma:internalName="FileNetProcessOwner" ma:readOnly="false">
      <xsd:simpleType>
        <xsd:restriction base="dms:Text">
          <xsd:maxLength value="255"/>
        </xsd:restriction>
      </xsd:simpleType>
    </xsd:element>
    <xsd:element name="FileNetRecordsManagementActivity" ma:index="42" nillable="true" ma:displayName="FileNet RecordsManagementActivity" ma:hidden="true" ma:internalName="FileNetRecordsManagementActivity" ma:readOnly="false">
      <xsd:simpleType>
        <xsd:restriction base="dms:Text">
          <xsd:maxLength value="255"/>
        </xsd:restriction>
      </xsd:simpleType>
    </xsd:element>
    <xsd:element name="FileNetScope" ma:index="43" nillable="true" ma:displayName="FileNet Scope" ma:hidden="true" ma:internalName="FileNetScope" ma:readOnly="false">
      <xsd:simpleType>
        <xsd:restriction base="dms:Text">
          <xsd:maxLength value="255"/>
        </xsd:restriction>
      </xsd:simpleType>
    </xsd:element>
    <xsd:element name="FileNetSource" ma:index="44" nillable="true" ma:displayName="FileNet Source" ma:hidden="true" ma:internalName="FileNetSource" ma:readOnly="false">
      <xsd:simpleType>
        <xsd:restriction base="dms:Text">
          <xsd:maxLength value="255"/>
        </xsd:restriction>
      </xsd:simpleType>
    </xsd:element>
    <xsd:element name="FileNetStartDate" ma:index="45" nillable="true" ma:displayName="FileNet Start Date" ma:hidden="true" ma:internalName="FileNetStartDate" ma:readOnly="false">
      <xsd:simpleType>
        <xsd:restriction base="dms:Text">
          <xsd:maxLength value="255"/>
        </xsd:restriction>
      </xsd:simpleType>
    </xsd:element>
    <xsd:element name="FileNetsubject1" ma:index="46" nillable="true" ma:displayName="FileNet subject 1" ma:hidden="true" ma:internalName="FileNetsubject1" ma:readOnly="false">
      <xsd:simpleType>
        <xsd:restriction base="dms:Text">
          <xsd:maxLength value="255"/>
        </xsd:restriction>
      </xsd:simpleType>
    </xsd:element>
    <xsd:element name="FileNetsubject2" ma:index="47" nillable="true" ma:displayName="FileNet subject 2" ma:hidden="true" ma:internalName="FileNetsubject2" ma:readOnly="false">
      <xsd:simpleType>
        <xsd:restriction base="dms:Text">
          <xsd:maxLength value="255"/>
        </xsd:restriction>
      </xsd:simpleType>
    </xsd:element>
    <xsd:element name="FileNetsubject3" ma:index="48" nillable="true" ma:displayName="FileNet subject 3" ma:hidden="true" ma:internalName="FileNetsubject3" ma:readOnly="false">
      <xsd:simpleType>
        <xsd:restriction base="dms:Text">
          <xsd:maxLength value="255"/>
        </xsd:restriction>
      </xsd:simpleType>
    </xsd:element>
    <xsd:element name="FileNetTriggerProcess" ma:index="49" nillable="true" ma:displayName="FileNet TriggerProcess" ma:hidden="true" ma:internalName="FileNetTriggerProcess" ma:readOnly="false">
      <xsd:simpleType>
        <xsd:restriction base="dms:Text">
          <xsd:maxLength value="255"/>
        </xsd:restriction>
      </xsd:simpleType>
    </xsd:element>
    <xsd:element name="c65b51bc6a0e4ac9b0840b09a1858551" ma:index="50" nillable="true" ma:taxonomy="true" ma:internalName="c65b51bc6a0e4ac9b0840b09a1858551" ma:taxonomyFieldName="Record_x0020_Activity" ma:displayName="Record Activity" ma:indexed="true" ma:readOnly="false" ma:default="" ma:fieldId="{c65b51bc-6a0e-4ac9-b084-0b09a1858551}" ma:sspId="dbe7a66c-04a3-4463-8f17-244784dbc568" ma:termSetId="e0490ee9-9d4b-40d2-9ac4-9f1d118dfaf6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e9a3c9-7af9-4556-915c-df9e8dd23d6c" elementFormDefault="qualified">
    <xsd:import namespace="http://schemas.microsoft.com/office/2006/documentManagement/types"/>
    <xsd:import namespace="http://schemas.microsoft.com/office/infopath/2007/PartnerControls"/>
    <xsd:element name="_dlc_DocId" ma:index="52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5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5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dbe7a66c-04a3-4463-8f17-244784dbc568" ContentTypeId="0x01010053526B971DAC78418EC6A9ED490C61AF" PreviousValue="false" LastSyncTimeStamp="2023-08-28T02:00:41.81Z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NetAuthor xmlns="d267a1a7-8edd-4111-a118-4a206d87cecc" xsi:nil="true"/>
    <FileNetAddedBy xmlns="d267a1a7-8edd-4111-a118-4a206d87cecc" xsi:nil="true"/>
    <FileNetsubject2 xmlns="d267a1a7-8edd-4111-a118-4a206d87cecc" xsi:nil="true"/>
    <FileNetCreatedBy xmlns="d267a1a7-8edd-4111-a118-4a206d87cecc" xsi:nil="true"/>
    <FileNetMeetingDate xmlns="d267a1a7-8edd-4111-a118-4a206d87cecc" xsi:nil="true"/>
    <FileNetConsumerProcess xmlns="d267a1a7-8edd-4111-a118-4a206d87cecc" xsi:nil="true"/>
    <FileNetPhysicalFile xmlns="d267a1a7-8edd-4111-a118-4a206d87cecc" xsi:nil="true"/>
    <FileNetRecordsManagementActivity xmlns="d267a1a7-8edd-4111-a118-4a206d87cecc" xsi:nil="true"/>
    <FileNetExpiry xmlns="d267a1a7-8edd-4111-a118-4a206d87cecc" xsi:nil="true"/>
    <_dlc_DocId xmlns="a8e9a3c9-7af9-4556-915c-df9e8dd23d6c">MoEd-1421846350-16986</_dlc_DocId>
    <FileNetLastReview xmlns="d267a1a7-8edd-4111-a118-4a206d87cecc" xsi:nil="true"/>
    <FileNetBusinessGroups xmlns="d267a1a7-8edd-4111-a118-4a206d87cecc" xsi:nil="true"/>
    <FileNetFolderSecurityType xmlns="d267a1a7-8edd-4111-a118-4a206d87cecc" xsi:nil="true"/>
    <FileNetMeetingDocumentationType xmlns="d267a1a7-8edd-4111-a118-4a206d87cecc" xsi:nil="true"/>
    <FileNetAlphaCode xmlns="d267a1a7-8edd-4111-a118-4a206d87cecc" xsi:nil="true"/>
    <FileNetsubject3 xmlns="d267a1a7-8edd-4111-a118-4a206d87cecc" xsi:nil="true"/>
    <FileNetPhysicalFileNumber xmlns="d267a1a7-8edd-4111-a118-4a206d87cecc" xsi:nil="true"/>
    <FileNetParagraphStatus xmlns="d267a1a7-8edd-4111-a118-4a206d87cecc" xsi:nil="true"/>
    <FileNetTriggerProcess xmlns="d267a1a7-8edd-4111-a118-4a206d87cecc" xsi:nil="true"/>
    <hf7c71fd10d346fe8adb3bb49d5c0fc0 xmlns="d267a1a7-8edd-4111-a118-4a206d87cecc">
      <Terms xmlns="http://schemas.microsoft.com/office/infopath/2007/PartnerControls"/>
    </hf7c71fd10d346fe8adb3bb49d5c0fc0>
    <FileNetStartDate xmlns="d267a1a7-8edd-4111-a118-4a206d87cecc" xsi:nil="true"/>
    <FileNetNextReviewDueDate xmlns="d267a1a7-8edd-4111-a118-4a206d87cecc" xsi:nil="true"/>
    <Date_x0020_Authored xmlns="d267a1a7-8edd-4111-a118-4a206d87cecc" xsi:nil="true"/>
    <c65b51bc6a0e4ac9b0840b09a1858551 xmlns="d267a1a7-8edd-4111-a118-4a206d87cecc">
      <Terms xmlns="http://schemas.microsoft.com/office/infopath/2007/PartnerControls"/>
    </c65b51bc6a0e4ac9b0840b09a1858551>
    <FileNetEndDate xmlns="d267a1a7-8edd-4111-a118-4a206d87cecc" xsi:nil="true"/>
    <FileNetProcessName xmlns="d267a1a7-8edd-4111-a118-4a206d87cecc" xsi:nil="true"/>
    <FileNetModifiiedBy xmlns="d267a1a7-8edd-4111-a118-4a206d87cecc" xsi:nil="true"/>
    <FileNetProcessOwner xmlns="d267a1a7-8edd-4111-a118-4a206d87cecc" xsi:nil="true"/>
    <TaxCatchAll xmlns="d267a1a7-8edd-4111-a118-4a206d87cecc" xsi:nil="true"/>
    <Status xmlns="d267a1a7-8edd-4111-a118-4a206d87cecc" xsi:nil="true"/>
    <m06bc18559e9431bb4d590962e6b7f83 xmlns="d267a1a7-8edd-4111-a118-4a206d87cecc">
      <Terms xmlns="http://schemas.microsoft.com/office/infopath/2007/PartnerControls"/>
    </m06bc18559e9431bb4d590962e6b7f83>
    <FileNetAllOfMinistry xmlns="d267a1a7-8edd-4111-a118-4a206d87cecc" xsi:nil="true"/>
    <FileNetFolderAccess xmlns="d267a1a7-8edd-4111-a118-4a206d87cecc" xsi:nil="true"/>
    <FileNet_x0020_Object_x0020_ID xmlns="d267a1a7-8edd-4111-a118-4a206d87cecc" xsi:nil="true"/>
    <FileNet_x0020_Version_x0020_ID xmlns="d267a1a7-8edd-4111-a118-4a206d87cecc" xsi:nil="true"/>
    <FileNetAddMigration xmlns="d267a1a7-8edd-4111-a118-4a206d87cecc" xsi:nil="true"/>
    <FileNetsubject1 xmlns="d267a1a7-8edd-4111-a118-4a206d87cecc" xsi:nil="true"/>
    <FileNetParagraph xmlns="d267a1a7-8edd-4111-a118-4a206d87cecc" xsi:nil="true"/>
    <FileNetSource xmlns="d267a1a7-8edd-4111-a118-4a206d87cecc" xsi:nil="true"/>
    <_dlc_DocIdUrl xmlns="a8e9a3c9-7af9-4556-915c-df9e8dd23d6c">
      <Url>https://educationgovtnz.sharepoint.com/sites/MoETeachingtheBasicsBrilliantly/_layouts/15/DocIdRedir.aspx?ID=MoEd-1421846350-16986</Url>
      <Description>MoEd-1421846350-16986</Description>
    </_dlc_DocIdUrl>
    <FileNetEffectiveFrom xmlns="d267a1a7-8edd-4111-a118-4a206d87cecc" xsi:nil="true"/>
    <FileNetScope xmlns="d267a1a7-8edd-4111-a118-4a206d87cecc" xsi:nil="true"/>
  </documentManagement>
</p:properties>
</file>

<file path=customXml/itemProps1.xml><?xml version="1.0" encoding="utf-8"?>
<ds:datastoreItem xmlns:ds="http://schemas.openxmlformats.org/officeDocument/2006/customXml" ds:itemID="{029C1A63-4DCC-4EBC-A9B2-76B9BCD08D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67a1a7-8edd-4111-a118-4a206d87cecc"/>
    <ds:schemaRef ds:uri="a8e9a3c9-7af9-4556-915c-df9e8dd23d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2874C8-D9B5-44CB-92E8-3D2E85D87D5C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B0457F29-5952-4CC0-B11B-F5BCDC01466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B070CB4-8143-4409-A3C1-190CA71A1CD0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064DCDCA-4B66-4C65-8364-A51121730C8B}">
  <ds:schemaRefs>
    <ds:schemaRef ds:uri="http://schemas.microsoft.com/office/2006/documentManagement/types"/>
    <ds:schemaRef ds:uri="http://schemas.microsoft.com/office/2006/metadata/properties"/>
    <ds:schemaRef ds:uri="a8e9a3c9-7af9-4556-915c-df9e8dd23d6c"/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d267a1a7-8edd-4111-a118-4a206d87cec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19</vt:i4>
      </vt:variant>
    </vt:vector>
  </HeadingPairs>
  <TitlesOfParts>
    <vt:vector size="23" baseType="lpstr">
      <vt:lpstr>CoverSheet</vt:lpstr>
      <vt:lpstr>MarkingSheet</vt:lpstr>
      <vt:lpstr>Summary</vt:lpstr>
      <vt:lpstr>Lists</vt:lpstr>
      <vt:lpstr>FieldAdminChange</vt:lpstr>
      <vt:lpstr>FieldAdminChangeReason</vt:lpstr>
      <vt:lpstr>FieldCheckType</vt:lpstr>
      <vt:lpstr>FieldComment</vt:lpstr>
      <vt:lpstr>FieldCorrect</vt:lpstr>
      <vt:lpstr>FieldDeliveryMedium</vt:lpstr>
      <vt:lpstr>FieldGeneralComment</vt:lpstr>
      <vt:lpstr>FieldItem</vt:lpstr>
      <vt:lpstr>FieldItemNumber</vt:lpstr>
      <vt:lpstr>FieldLocation</vt:lpstr>
      <vt:lpstr>FieldNSN</vt:lpstr>
      <vt:lpstr>FieldReasonForStopping</vt:lpstr>
      <vt:lpstr>FieldSetNumber</vt:lpstr>
      <vt:lpstr>FieldSignature</vt:lpstr>
      <vt:lpstr>FieldStudentName</vt:lpstr>
      <vt:lpstr>FieldTestDate</vt:lpstr>
      <vt:lpstr>FieldTestDuration</vt:lpstr>
      <vt:lpstr>FieldVersion</vt:lpstr>
      <vt:lpstr>MarkingSheet!Print_Titles</vt:lpstr>
    </vt:vector>
  </TitlesOfParts>
  <Manager/>
  <Company>Ministry of Education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Devadatta</dc:creator>
  <cp:keywords/>
  <dc:description/>
  <cp:lastModifiedBy>Paul Devadatta</cp:lastModifiedBy>
  <cp:revision/>
  <cp:lastPrinted>2025-06-02T22:45:22Z</cp:lastPrinted>
  <dcterms:created xsi:type="dcterms:W3CDTF">2024-10-30T20:17:56Z</dcterms:created>
  <dcterms:modified xsi:type="dcterms:W3CDTF">2025-09-29T21:47:31Z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560beb70aea488fb091e84adbb32566">
    <vt:lpwstr/>
  </property>
  <property fmtid="{D5CDD505-2E9C-101B-9397-08002B2CF9AE}" pid="3" name="Ministerial_x0020_Type">
    <vt:lpwstr/>
  </property>
  <property fmtid="{D5CDD505-2E9C-101B-9397-08002B2CF9AE}" pid="4" name="Record_x0020_Activity">
    <vt:lpwstr/>
  </property>
  <property fmtid="{D5CDD505-2E9C-101B-9397-08002B2CF9AE}" pid="5" name="Property_x0020_Management_x0020_Activity">
    <vt:lpwstr/>
  </property>
  <property fmtid="{D5CDD505-2E9C-101B-9397-08002B2CF9AE}" pid="6" name="MediaServiceImageTags">
    <vt:lpwstr/>
  </property>
  <property fmtid="{D5CDD505-2E9C-101B-9397-08002B2CF9AE}" pid="7" name="ContentTypeId">
    <vt:lpwstr>0x01010053526B971DAC78418EC6A9ED490C61AF00D78A2EB1E0A6EB4A8709645229D0C991</vt:lpwstr>
  </property>
  <property fmtid="{D5CDD505-2E9C-101B-9397-08002B2CF9AE}" pid="8" name="Ministerial Type">
    <vt:lpwstr/>
  </property>
  <property fmtid="{D5CDD505-2E9C-101B-9397-08002B2CF9AE}" pid="9" name="CalendarYear">
    <vt:lpwstr/>
  </property>
  <property fmtid="{D5CDD505-2E9C-101B-9397-08002B2CF9AE}" pid="10" name="lcf76f155ced4ddcb4097134ff3c332f">
    <vt:lpwstr/>
  </property>
  <property fmtid="{D5CDD505-2E9C-101B-9397-08002B2CF9AE}" pid="11" name="FinancialYear">
    <vt:lpwstr/>
  </property>
  <property fmtid="{D5CDD505-2E9C-101B-9397-08002B2CF9AE}" pid="12" name="_dlc_DocIdItemGuid">
    <vt:lpwstr>5236c463-82df-4707-bb3a-d7ec8d57d53c</vt:lpwstr>
  </property>
  <property fmtid="{D5CDD505-2E9C-101B-9397-08002B2CF9AE}" pid="13" name="ce139978aae645acb1db0a0e0d3df2f5">
    <vt:lpwstr/>
  </property>
  <property fmtid="{D5CDD505-2E9C-101B-9397-08002B2CF9AE}" pid="14" name="Record Activity">
    <vt:lpwstr/>
  </property>
  <property fmtid="{D5CDD505-2E9C-101B-9397-08002B2CF9AE}" pid="15" name="Property Management Activity">
    <vt:lpwstr/>
  </property>
  <property fmtid="{D5CDD505-2E9C-101B-9397-08002B2CF9AE}" pid="16" name="MSIP_Label_4009eddf-846d-46a2-8a8f-ad982b694053_Enabled">
    <vt:lpwstr>true</vt:lpwstr>
  </property>
  <property fmtid="{D5CDD505-2E9C-101B-9397-08002B2CF9AE}" pid="17" name="MSIP_Label_4009eddf-846d-46a2-8a8f-ad982b694053_SetDate">
    <vt:lpwstr>2025-09-29T21:45:10Z</vt:lpwstr>
  </property>
  <property fmtid="{D5CDD505-2E9C-101B-9397-08002B2CF9AE}" pid="18" name="MSIP_Label_4009eddf-846d-46a2-8a8f-ad982b694053_Method">
    <vt:lpwstr>Privileged</vt:lpwstr>
  </property>
  <property fmtid="{D5CDD505-2E9C-101B-9397-08002B2CF9AE}" pid="19" name="MSIP_Label_4009eddf-846d-46a2-8a8f-ad982b694053_Name">
    <vt:lpwstr>UNCLASSIFIED</vt:lpwstr>
  </property>
  <property fmtid="{D5CDD505-2E9C-101B-9397-08002B2CF9AE}" pid="20" name="MSIP_Label_4009eddf-846d-46a2-8a8f-ad982b694053_SiteId">
    <vt:lpwstr>e6d2d4cc-b762-486e-8894-4f5f440d5f31</vt:lpwstr>
  </property>
  <property fmtid="{D5CDD505-2E9C-101B-9397-08002B2CF9AE}" pid="21" name="MSIP_Label_4009eddf-846d-46a2-8a8f-ad982b694053_ActionId">
    <vt:lpwstr>55d6ff93-6f49-451e-bd0a-89dcbe4e4717</vt:lpwstr>
  </property>
  <property fmtid="{D5CDD505-2E9C-101B-9397-08002B2CF9AE}" pid="22" name="MSIP_Label_4009eddf-846d-46a2-8a8f-ad982b694053_ContentBits">
    <vt:lpwstr>3</vt:lpwstr>
  </property>
  <property fmtid="{D5CDD505-2E9C-101B-9397-08002B2CF9AE}" pid="23" name="MSIP_Label_4009eddf-846d-46a2-8a8f-ad982b694053_Tag">
    <vt:lpwstr>10, 0, 1, 1</vt:lpwstr>
  </property>
</Properties>
</file>