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statmethods\tests\testthat\"/>
    </mc:Choice>
  </mc:AlternateContent>
  <bookViews>
    <workbookView xWindow="0" yWindow="0" windowWidth="28800" windowHeight="12435"/>
  </bookViews>
  <sheets>
    <sheet name="testdata_Rat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F2" i="2"/>
  <c r="E2" i="2"/>
  <c r="D9" i="2" l="1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<sst xmlns="http://schemas.openxmlformats.org/spreadsheetml/2006/main" count="138" uniqueCount="24">
  <si>
    <t>Denominator</t>
  </si>
  <si>
    <t>Numerator</t>
  </si>
  <si>
    <t>Area</t>
  </si>
  <si>
    <t>Area1</t>
  </si>
  <si>
    <t>Area5</t>
  </si>
  <si>
    <t>Area2</t>
  </si>
  <si>
    <t>Area3</t>
  </si>
  <si>
    <t>Area4</t>
  </si>
  <si>
    <t>Area6</t>
  </si>
  <si>
    <t>Area7</t>
  </si>
  <si>
    <t>Area8</t>
  </si>
  <si>
    <t>95%</t>
  </si>
  <si>
    <t>99.8%</t>
  </si>
  <si>
    <t>lowercl</t>
  </si>
  <si>
    <t>uppercl</t>
  </si>
  <si>
    <t>multiplier</t>
  </si>
  <si>
    <t>confidence</t>
  </si>
  <si>
    <t>statistic</t>
  </si>
  <si>
    <t>rate per 100000</t>
  </si>
  <si>
    <t>rate per 100</t>
  </si>
  <si>
    <t>method</t>
  </si>
  <si>
    <t>Exact</t>
  </si>
  <si>
    <t>Byars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</si>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</sst>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D2" sqref="D2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4" width="10.7109375" bestFit="1" customWidth="1"/>
    <col min="5" max="6" width="13.42578125" customWidth="1"/>
    <col min="7" max="7" width="13.42578125" style="3" customWidth="1"/>
    <col min="8" max="8" width="16.140625" bestFit="1" customWidth="1"/>
    <col min="9" max="9" width="16.140625" customWidth="1"/>
    <col min="10" max="10" width="13.42578125" customWidth="1"/>
    <col min="11" max="11" width="9.85546875" bestFit="1" customWidth="1"/>
  </cols>
  <sheetData>
    <row r="1" spans="1:10" x14ac:dyDescent="0.25">
      <c r="A1" s="1" t="s">
        <v>2</v>
      </c>
      <c r="B1" s="1" t="s">
        <v>1</v>
      </c>
      <c r="C1" s="1" t="s">
        <v>0</v>
      </c>
      <c r="D1" s="1" t="s">
        <v>23</v>
      </c>
      <c r="E1" s="1" t="s">
        <v>13</v>
      </c>
      <c r="F1" s="1" t="s">
        <v>14</v>
      </c>
      <c r="G1" s="2" t="s">
        <v>16</v>
      </c>
      <c r="H1" s="2" t="s">
        <v>17</v>
      </c>
      <c r="I1" s="2" t="s">
        <v>20</v>
      </c>
      <c r="J1" s="1" t="s">
        <v>15</v>
      </c>
    </row>
    <row r="2" spans="1:10" x14ac:dyDescent="0.25">
      <c r="A2" s="4" t="s">
        <v>3</v>
      </c>
      <c r="B2" s="4">
        <v>1</v>
      </c>
      <c r="C2" s="4">
        <v>100</v>
      </c>
      <c r="D2" s="4">
        <f t="shared" ref="D2:D33" si="0">IF(B2&lt;0,"#NUM!",B2/C2*$J2)</f>
        <v>1</v>
      </c>
      <c r="E2" s="4">
        <f t="shared" ref="E2:E17" si="1">IF($B2=0,0,IF($B2&lt;10,CHIINV(0.5+95/200,2*$B2)/2,$B2*(1-1/(9*$B2)-NORMSINV(0.5+95/200)/3/SQRT($B2))^3))/$C2*$J2</f>
        <v>2.5317807984289897E-2</v>
      </c>
      <c r="F2" s="4">
        <f t="shared" ref="F2:F17" si="2">IF($B2&lt;10,CHIINV(0.5-95/200,2*$B2+2)/2,($B2+1)*(1-1/(9*($B2+1))+NORMSINV(0.5+95/200)/3/SQRT($B2+1))^3)/$C2*$J2</f>
        <v>5.571643390938898</v>
      </c>
      <c r="G2" s="5" t="s">
        <v>11</v>
      </c>
      <c r="H2" t="s">
        <v>19</v>
      </c>
      <c r="I2" t="s">
        <v>21</v>
      </c>
      <c r="J2" s="4">
        <v>100</v>
      </c>
    </row>
    <row r="3" spans="1:10" x14ac:dyDescent="0.25">
      <c r="A3" s="4" t="s">
        <v>5</v>
      </c>
      <c r="B3" s="4">
        <v>5</v>
      </c>
      <c r="C3" s="4">
        <v>100</v>
      </c>
      <c r="D3" s="4">
        <f t="shared" si="0"/>
        <v>5</v>
      </c>
      <c r="E3" s="4">
        <f t="shared" si="1"/>
        <v>1.62348639011842</v>
      </c>
      <c r="F3" s="4">
        <f t="shared" si="2"/>
        <v>11.668332079322669</v>
      </c>
      <c r="G3" s="5" t="s">
        <v>11</v>
      </c>
      <c r="H3" t="s">
        <v>19</v>
      </c>
      <c r="I3" t="s">
        <v>21</v>
      </c>
      <c r="J3" s="4">
        <v>100</v>
      </c>
    </row>
    <row r="4" spans="1:10" x14ac:dyDescent="0.25">
      <c r="A4" s="4" t="s">
        <v>6</v>
      </c>
      <c r="B4" s="4">
        <v>20</v>
      </c>
      <c r="C4" s="4">
        <v>100</v>
      </c>
      <c r="D4" s="4">
        <f t="shared" si="0"/>
        <v>20</v>
      </c>
      <c r="E4" s="4">
        <f t="shared" si="1"/>
        <v>12.211428834875937</v>
      </c>
      <c r="F4" s="4">
        <f t="shared" si="2"/>
        <v>30.889880369197066</v>
      </c>
      <c r="G4" s="5" t="s">
        <v>11</v>
      </c>
      <c r="H4" t="s">
        <v>19</v>
      </c>
      <c r="I4" t="s">
        <v>22</v>
      </c>
      <c r="J4" s="4">
        <v>100</v>
      </c>
    </row>
    <row r="5" spans="1:10" x14ac:dyDescent="0.25">
      <c r="A5" s="4" t="s">
        <v>7</v>
      </c>
      <c r="B5" s="4">
        <v>65</v>
      </c>
      <c r="C5" s="4">
        <v>100</v>
      </c>
      <c r="D5" s="4">
        <f t="shared" si="0"/>
        <v>65</v>
      </c>
      <c r="E5" s="4">
        <f t="shared" si="1"/>
        <v>50.163187710459454</v>
      </c>
      <c r="F5" s="4">
        <f t="shared" si="2"/>
        <v>82.849138545939837</v>
      </c>
      <c r="G5" s="5" t="s">
        <v>11</v>
      </c>
      <c r="H5" t="s">
        <v>19</v>
      </c>
      <c r="I5" t="s">
        <v>22</v>
      </c>
      <c r="J5" s="4">
        <v>100</v>
      </c>
    </row>
    <row r="6" spans="1:10" x14ac:dyDescent="0.25">
      <c r="A6" s="4" t="s">
        <v>4</v>
      </c>
      <c r="B6" s="4">
        <v>9856</v>
      </c>
      <c r="C6" s="4">
        <v>12345</v>
      </c>
      <c r="D6" s="4">
        <f t="shared" si="0"/>
        <v>79.837991089509913</v>
      </c>
      <c r="E6" s="4">
        <f t="shared" si="1"/>
        <v>78.269490589767571</v>
      </c>
      <c r="F6" s="4">
        <f t="shared" si="2"/>
        <v>81.430016542721404</v>
      </c>
      <c r="G6" s="5" t="s">
        <v>11</v>
      </c>
      <c r="H6" t="s">
        <v>19</v>
      </c>
      <c r="I6" t="s">
        <v>22</v>
      </c>
      <c r="J6" s="4">
        <v>100</v>
      </c>
    </row>
    <row r="7" spans="1:10" x14ac:dyDescent="0.25">
      <c r="A7" s="4" t="s">
        <v>8</v>
      </c>
      <c r="B7" s="4">
        <v>7776456</v>
      </c>
      <c r="C7" s="4">
        <v>7564336677</v>
      </c>
      <c r="D7" s="4">
        <f t="shared" si="0"/>
        <v>0.10280420256339154</v>
      </c>
      <c r="E7" s="4">
        <f t="shared" si="1"/>
        <v>0.10273196005302074</v>
      </c>
      <c r="F7" s="4">
        <f t="shared" si="2"/>
        <v>0.10287648334092832</v>
      </c>
      <c r="G7" s="5" t="s">
        <v>11</v>
      </c>
      <c r="H7" t="s">
        <v>19</v>
      </c>
      <c r="I7" t="s">
        <v>22</v>
      </c>
      <c r="J7" s="4">
        <v>100</v>
      </c>
    </row>
    <row r="8" spans="1:10" x14ac:dyDescent="0.25">
      <c r="A8" s="4" t="s">
        <v>9</v>
      </c>
      <c r="B8" s="4">
        <v>222</v>
      </c>
      <c r="C8" s="4">
        <v>3215</v>
      </c>
      <c r="D8" s="4">
        <f t="shared" si="0"/>
        <v>6.9051321928460334</v>
      </c>
      <c r="E8" s="4">
        <f t="shared" si="1"/>
        <v>6.0265748776526751</v>
      </c>
      <c r="F8" s="4">
        <f t="shared" si="2"/>
        <v>7.8757293708718503</v>
      </c>
      <c r="G8" s="5" t="s">
        <v>11</v>
      </c>
      <c r="H8" t="s">
        <v>19</v>
      </c>
      <c r="I8" t="s">
        <v>22</v>
      </c>
      <c r="J8" s="4">
        <v>100</v>
      </c>
    </row>
    <row r="9" spans="1:10" x14ac:dyDescent="0.25">
      <c r="A9" s="4" t="s">
        <v>10</v>
      </c>
      <c r="B9" s="4">
        <v>999</v>
      </c>
      <c r="C9" s="4">
        <v>3456</v>
      </c>
      <c r="D9" s="4">
        <f t="shared" si="0"/>
        <v>28.90625</v>
      </c>
      <c r="E9" s="4">
        <f t="shared" si="1"/>
        <v>27.141304936090521</v>
      </c>
      <c r="F9" s="4">
        <f t="shared" si="2"/>
        <v>30.755833237378415</v>
      </c>
      <c r="G9" s="5" t="s">
        <v>11</v>
      </c>
      <c r="H9" t="s">
        <v>19</v>
      </c>
      <c r="I9" t="s">
        <v>22</v>
      </c>
      <c r="J9" s="4">
        <v>100</v>
      </c>
    </row>
    <row r="10" spans="1:10" x14ac:dyDescent="0.25">
      <c r="A10" s="4" t="s">
        <v>3</v>
      </c>
      <c r="B10" s="4">
        <v>1</v>
      </c>
      <c r="C10" s="4">
        <v>100</v>
      </c>
      <c r="D10" s="4">
        <f t="shared" si="0"/>
        <v>1000</v>
      </c>
      <c r="E10" s="4">
        <f t="shared" si="1"/>
        <v>25.317807984289896</v>
      </c>
      <c r="F10" s="4">
        <f t="shared" si="2"/>
        <v>5571.6433909388979</v>
      </c>
      <c r="G10" s="5" t="s">
        <v>11</v>
      </c>
      <c r="H10" t="s">
        <v>18</v>
      </c>
      <c r="I10" t="s">
        <v>21</v>
      </c>
      <c r="J10" s="4">
        <v>100000</v>
      </c>
    </row>
    <row r="11" spans="1:10" x14ac:dyDescent="0.25">
      <c r="A11" s="4" t="s">
        <v>5</v>
      </c>
      <c r="B11" s="4">
        <v>5</v>
      </c>
      <c r="C11" s="4">
        <v>100</v>
      </c>
      <c r="D11" s="4">
        <f t="shared" si="0"/>
        <v>5000</v>
      </c>
      <c r="E11" s="4">
        <f t="shared" si="1"/>
        <v>1623.4863901184199</v>
      </c>
      <c r="F11" s="4">
        <f t="shared" si="2"/>
        <v>11668.332079322669</v>
      </c>
      <c r="G11" s="5" t="s">
        <v>11</v>
      </c>
      <c r="H11" t="s">
        <v>18</v>
      </c>
      <c r="I11" t="s">
        <v>21</v>
      </c>
      <c r="J11" s="4">
        <v>100000</v>
      </c>
    </row>
    <row r="12" spans="1:10" x14ac:dyDescent="0.25">
      <c r="A12" s="4" t="s">
        <v>6</v>
      </c>
      <c r="B12" s="4">
        <v>20</v>
      </c>
      <c r="C12" s="4">
        <v>100</v>
      </c>
      <c r="D12" s="4">
        <f t="shared" si="0"/>
        <v>20000</v>
      </c>
      <c r="E12" s="4">
        <f t="shared" si="1"/>
        <v>12211.428834875936</v>
      </c>
      <c r="F12" s="4">
        <f t="shared" si="2"/>
        <v>30889.880369197064</v>
      </c>
      <c r="G12" s="5" t="s">
        <v>11</v>
      </c>
      <c r="H12" t="s">
        <v>18</v>
      </c>
      <c r="I12" t="s">
        <v>22</v>
      </c>
      <c r="J12" s="4">
        <v>100000</v>
      </c>
    </row>
    <row r="13" spans="1:10" x14ac:dyDescent="0.25">
      <c r="A13" s="4" t="s">
        <v>7</v>
      </c>
      <c r="B13" s="4">
        <v>65</v>
      </c>
      <c r="C13" s="4">
        <v>100</v>
      </c>
      <c r="D13" s="4">
        <f t="shared" si="0"/>
        <v>65000</v>
      </c>
      <c r="E13" s="4">
        <f t="shared" si="1"/>
        <v>50163.187710459453</v>
      </c>
      <c r="F13" s="4">
        <f t="shared" si="2"/>
        <v>82849.138545939844</v>
      </c>
      <c r="G13" s="5" t="s">
        <v>11</v>
      </c>
      <c r="H13" t="s">
        <v>18</v>
      </c>
      <c r="I13" t="s">
        <v>22</v>
      </c>
      <c r="J13" s="4">
        <v>100000</v>
      </c>
    </row>
    <row r="14" spans="1:10" x14ac:dyDescent="0.25">
      <c r="A14" s="4" t="s">
        <v>4</v>
      </c>
      <c r="B14" s="4">
        <v>9856</v>
      </c>
      <c r="C14" s="4">
        <v>12345</v>
      </c>
      <c r="D14" s="4">
        <f t="shared" si="0"/>
        <v>79837.991089509916</v>
      </c>
      <c r="E14" s="4">
        <f t="shared" si="1"/>
        <v>78269.490589767578</v>
      </c>
      <c r="F14" s="4">
        <f t="shared" si="2"/>
        <v>81430.016542721409</v>
      </c>
      <c r="G14" s="5" t="s">
        <v>11</v>
      </c>
      <c r="H14" t="s">
        <v>18</v>
      </c>
      <c r="I14" t="s">
        <v>22</v>
      </c>
      <c r="J14" s="4">
        <v>100000</v>
      </c>
    </row>
    <row r="15" spans="1:10" x14ac:dyDescent="0.25">
      <c r="A15" s="4" t="s">
        <v>8</v>
      </c>
      <c r="B15" s="4">
        <v>7776456</v>
      </c>
      <c r="C15" s="4">
        <v>7564336677</v>
      </c>
      <c r="D15" s="4">
        <f t="shared" si="0"/>
        <v>102.80420256339154</v>
      </c>
      <c r="E15" s="4">
        <f t="shared" si="1"/>
        <v>102.73196005302074</v>
      </c>
      <c r="F15" s="4">
        <f t="shared" si="2"/>
        <v>102.87648334092832</v>
      </c>
      <c r="G15" s="5" t="s">
        <v>11</v>
      </c>
      <c r="H15" t="s">
        <v>18</v>
      </c>
      <c r="I15" t="s">
        <v>22</v>
      </c>
      <c r="J15" s="4">
        <v>100000</v>
      </c>
    </row>
    <row r="16" spans="1:10" x14ac:dyDescent="0.25">
      <c r="A16" s="4" t="s">
        <v>9</v>
      </c>
      <c r="B16" s="4">
        <v>222</v>
      </c>
      <c r="C16" s="4">
        <v>3215</v>
      </c>
      <c r="D16" s="4">
        <f t="shared" si="0"/>
        <v>6905.1321928460338</v>
      </c>
      <c r="E16" s="4">
        <f t="shared" si="1"/>
        <v>6026.5748776526743</v>
      </c>
      <c r="F16" s="4">
        <f t="shared" si="2"/>
        <v>7875.7293708718507</v>
      </c>
      <c r="G16" s="5" t="s">
        <v>11</v>
      </c>
      <c r="H16" t="s">
        <v>18</v>
      </c>
      <c r="I16" t="s">
        <v>22</v>
      </c>
      <c r="J16" s="4">
        <v>100000</v>
      </c>
    </row>
    <row r="17" spans="1:10" x14ac:dyDescent="0.25">
      <c r="A17" s="4" t="s">
        <v>10</v>
      </c>
      <c r="B17" s="4">
        <v>999</v>
      </c>
      <c r="C17" s="4">
        <v>3456</v>
      </c>
      <c r="D17" s="4">
        <f t="shared" si="0"/>
        <v>28906.25</v>
      </c>
      <c r="E17" s="4">
        <f t="shared" si="1"/>
        <v>27141.304936090521</v>
      </c>
      <c r="F17" s="4">
        <f t="shared" si="2"/>
        <v>30755.833237378414</v>
      </c>
      <c r="G17" s="5" t="s">
        <v>11</v>
      </c>
      <c r="H17" t="s">
        <v>18</v>
      </c>
      <c r="I17" t="s">
        <v>22</v>
      </c>
      <c r="J17" s="4">
        <v>100000</v>
      </c>
    </row>
    <row r="18" spans="1:10" x14ac:dyDescent="0.25">
      <c r="A18" s="4" t="s">
        <v>3</v>
      </c>
      <c r="B18" s="4">
        <v>1</v>
      </c>
      <c r="C18" s="4">
        <v>100</v>
      </c>
      <c r="D18" s="4">
        <f t="shared" si="0"/>
        <v>1</v>
      </c>
      <c r="E18" s="4">
        <f t="shared" ref="E18:E33" si="3">IF($B18=0,0,IF($B18&lt;10,CHIINV(0.5+99.8/200,2*$B18)/2,$B18*(1-1/(9*$B18)-NORMSINV(0.5+99.8/200)/3/SQRT($B18))^3))/$C18*$J18</f>
        <v>1.0005003335835344E-3</v>
      </c>
      <c r="F18" s="4">
        <f t="shared" ref="F18:F33" si="4">IF($B18&lt;10,CHIINV(0.5-99.8/200,2*$B18+2)/2,($B18+1)*(1-1/(9*($B18+1))+NORMSINV(0.5+99.8/200)/3/SQRT($B18+1))^3)/$C18*$J18</f>
        <v>9.2334134764515845</v>
      </c>
      <c r="G18" s="5" t="s">
        <v>12</v>
      </c>
      <c r="H18" t="s">
        <v>19</v>
      </c>
      <c r="I18" t="s">
        <v>21</v>
      </c>
      <c r="J18" s="4">
        <v>100</v>
      </c>
    </row>
    <row r="19" spans="1:10" x14ac:dyDescent="0.25">
      <c r="A19" s="4" t="s">
        <v>5</v>
      </c>
      <c r="B19" s="4">
        <v>5</v>
      </c>
      <c r="C19" s="4">
        <v>100</v>
      </c>
      <c r="D19" s="4">
        <f t="shared" si="0"/>
        <v>5</v>
      </c>
      <c r="E19" s="4">
        <f t="shared" si="3"/>
        <v>0.739371731917839</v>
      </c>
      <c r="F19" s="4">
        <f t="shared" si="4"/>
        <v>16.454745203680105</v>
      </c>
      <c r="G19" s="5" t="s">
        <v>12</v>
      </c>
      <c r="H19" t="s">
        <v>19</v>
      </c>
      <c r="I19" t="s">
        <v>21</v>
      </c>
      <c r="J19" s="4">
        <v>100</v>
      </c>
    </row>
    <row r="20" spans="1:10" x14ac:dyDescent="0.25">
      <c r="A20" s="4" t="s">
        <v>6</v>
      </c>
      <c r="B20" s="4">
        <v>20</v>
      </c>
      <c r="C20" s="4">
        <v>100</v>
      </c>
      <c r="D20" s="4">
        <f t="shared" si="0"/>
        <v>20</v>
      </c>
      <c r="E20" s="4">
        <f t="shared" si="3"/>
        <v>8.922802365144193</v>
      </c>
      <c r="F20" s="4">
        <f t="shared" si="4"/>
        <v>38.085035625041911</v>
      </c>
      <c r="G20" s="5" t="s">
        <v>12</v>
      </c>
      <c r="H20" t="s">
        <v>19</v>
      </c>
      <c r="I20" t="s">
        <v>22</v>
      </c>
      <c r="J20" s="4">
        <v>100</v>
      </c>
    </row>
    <row r="21" spans="1:10" x14ac:dyDescent="0.25">
      <c r="A21" s="4" t="s">
        <v>7</v>
      </c>
      <c r="B21" s="4">
        <v>65</v>
      </c>
      <c r="C21" s="4">
        <v>100</v>
      </c>
      <c r="D21" s="4">
        <f t="shared" si="0"/>
        <v>65</v>
      </c>
      <c r="E21" s="4">
        <f t="shared" si="3"/>
        <v>42.880261471480203</v>
      </c>
      <c r="F21" s="4">
        <f t="shared" si="4"/>
        <v>94.000290844318016</v>
      </c>
      <c r="G21" s="5" t="s">
        <v>12</v>
      </c>
      <c r="H21" t="s">
        <v>19</v>
      </c>
      <c r="I21" t="s">
        <v>22</v>
      </c>
      <c r="J21" s="4">
        <v>100</v>
      </c>
    </row>
    <row r="22" spans="1:10" x14ac:dyDescent="0.25">
      <c r="A22" s="4" t="s">
        <v>4</v>
      </c>
      <c r="B22" s="4">
        <v>9856</v>
      </c>
      <c r="C22" s="4">
        <v>12345</v>
      </c>
      <c r="D22" s="4">
        <f t="shared" si="0"/>
        <v>79.837991089509913</v>
      </c>
      <c r="E22" s="4">
        <f t="shared" si="3"/>
        <v>77.375905432710525</v>
      </c>
      <c r="F22" s="4">
        <f t="shared" si="4"/>
        <v>82.354472770954303</v>
      </c>
      <c r="G22" s="5" t="s">
        <v>12</v>
      </c>
      <c r="H22" t="s">
        <v>19</v>
      </c>
      <c r="I22" t="s">
        <v>22</v>
      </c>
      <c r="J22" s="4">
        <v>100</v>
      </c>
    </row>
    <row r="23" spans="1:10" x14ac:dyDescent="0.25">
      <c r="A23" s="4" t="s">
        <v>8</v>
      </c>
      <c r="B23" s="4">
        <v>7776456</v>
      </c>
      <c r="C23" s="4">
        <v>7564336677</v>
      </c>
      <c r="D23" s="4">
        <f t="shared" si="0"/>
        <v>0.10280420256339154</v>
      </c>
      <c r="E23" s="4">
        <f t="shared" si="3"/>
        <v>0.102690317308454</v>
      </c>
      <c r="F23" s="4">
        <f t="shared" si="4"/>
        <v>0.10291817639509068</v>
      </c>
      <c r="G23" s="5" t="s">
        <v>12</v>
      </c>
      <c r="H23" t="s">
        <v>19</v>
      </c>
      <c r="I23" t="s">
        <v>22</v>
      </c>
      <c r="J23" s="4">
        <v>100</v>
      </c>
    </row>
    <row r="24" spans="1:10" x14ac:dyDescent="0.25">
      <c r="A24" s="4" t="s">
        <v>9</v>
      </c>
      <c r="B24" s="4">
        <v>222</v>
      </c>
      <c r="C24" s="4">
        <v>3215</v>
      </c>
      <c r="D24" s="4">
        <f t="shared" si="0"/>
        <v>6.9051321928460334</v>
      </c>
      <c r="E24" s="4">
        <f t="shared" si="3"/>
        <v>5.5607376952598537</v>
      </c>
      <c r="F24" s="4">
        <f t="shared" si="4"/>
        <v>8.4610466817334107</v>
      </c>
      <c r="G24" s="5" t="s">
        <v>12</v>
      </c>
      <c r="H24" t="s">
        <v>19</v>
      </c>
      <c r="I24" t="s">
        <v>22</v>
      </c>
      <c r="J24" s="4">
        <v>100</v>
      </c>
    </row>
    <row r="25" spans="1:10" x14ac:dyDescent="0.25">
      <c r="A25" s="4" t="s">
        <v>10</v>
      </c>
      <c r="B25" s="4">
        <v>999</v>
      </c>
      <c r="C25" s="4">
        <v>3456</v>
      </c>
      <c r="D25" s="4">
        <f t="shared" si="0"/>
        <v>28.90625</v>
      </c>
      <c r="E25" s="4">
        <f t="shared" si="3"/>
        <v>26.162147596445767</v>
      </c>
      <c r="F25" s="4">
        <f t="shared" si="4"/>
        <v>31.845604819822654</v>
      </c>
      <c r="G25" s="5" t="s">
        <v>12</v>
      </c>
      <c r="H25" t="s">
        <v>19</v>
      </c>
      <c r="I25" t="s">
        <v>22</v>
      </c>
      <c r="J25" s="4">
        <v>100</v>
      </c>
    </row>
    <row r="26" spans="1:10" x14ac:dyDescent="0.25">
      <c r="A26" s="4" t="s">
        <v>3</v>
      </c>
      <c r="B26" s="4">
        <v>1</v>
      </c>
      <c r="C26" s="4">
        <v>100</v>
      </c>
      <c r="D26" s="4">
        <f t="shared" si="0"/>
        <v>1000</v>
      </c>
      <c r="E26" s="4">
        <f t="shared" si="3"/>
        <v>1.0005003335835343</v>
      </c>
      <c r="F26" s="4">
        <f t="shared" si="4"/>
        <v>9233.4134764515857</v>
      </c>
      <c r="G26" s="5" t="s">
        <v>12</v>
      </c>
      <c r="H26" t="s">
        <v>18</v>
      </c>
      <c r="I26" t="s">
        <v>21</v>
      </c>
      <c r="J26" s="4">
        <v>100000</v>
      </c>
    </row>
    <row r="27" spans="1:10" x14ac:dyDescent="0.25">
      <c r="A27" s="4" t="s">
        <v>5</v>
      </c>
      <c r="B27" s="4">
        <v>5</v>
      </c>
      <c r="C27" s="4">
        <v>100</v>
      </c>
      <c r="D27" s="4">
        <f t="shared" si="0"/>
        <v>5000</v>
      </c>
      <c r="E27" s="4">
        <f t="shared" si="3"/>
        <v>739.37173191783893</v>
      </c>
      <c r="F27" s="4">
        <f t="shared" si="4"/>
        <v>16454.745203680104</v>
      </c>
      <c r="G27" s="5" t="s">
        <v>12</v>
      </c>
      <c r="H27" t="s">
        <v>18</v>
      </c>
      <c r="I27" t="s">
        <v>21</v>
      </c>
      <c r="J27" s="4">
        <v>100000</v>
      </c>
    </row>
    <row r="28" spans="1:10" x14ac:dyDescent="0.25">
      <c r="A28" s="4" t="s">
        <v>6</v>
      </c>
      <c r="B28" s="4">
        <v>20</v>
      </c>
      <c r="C28" s="4">
        <v>100</v>
      </c>
      <c r="D28" s="4">
        <f t="shared" si="0"/>
        <v>20000</v>
      </c>
      <c r="E28" s="4">
        <f t="shared" si="3"/>
        <v>8922.8023651441927</v>
      </c>
      <c r="F28" s="4">
        <f t="shared" si="4"/>
        <v>38085.035625041914</v>
      </c>
      <c r="G28" s="5" t="s">
        <v>12</v>
      </c>
      <c r="H28" t="s">
        <v>18</v>
      </c>
      <c r="I28" t="s">
        <v>22</v>
      </c>
      <c r="J28" s="4">
        <v>100000</v>
      </c>
    </row>
    <row r="29" spans="1:10" x14ac:dyDescent="0.25">
      <c r="A29" s="4" t="s">
        <v>7</v>
      </c>
      <c r="B29" s="4">
        <v>65</v>
      </c>
      <c r="C29" s="4">
        <v>100</v>
      </c>
      <c r="D29" s="4">
        <f t="shared" si="0"/>
        <v>65000</v>
      </c>
      <c r="E29" s="4">
        <f t="shared" si="3"/>
        <v>42880.261471480204</v>
      </c>
      <c r="F29" s="4">
        <f t="shared" si="4"/>
        <v>94000.290844318006</v>
      </c>
      <c r="G29" s="5" t="s">
        <v>12</v>
      </c>
      <c r="H29" t="s">
        <v>18</v>
      </c>
      <c r="I29" t="s">
        <v>22</v>
      </c>
      <c r="J29" s="4">
        <v>100000</v>
      </c>
    </row>
    <row r="30" spans="1:10" x14ac:dyDescent="0.25">
      <c r="A30" s="4" t="s">
        <v>4</v>
      </c>
      <c r="B30" s="4">
        <v>9856</v>
      </c>
      <c r="C30" s="4">
        <v>12345</v>
      </c>
      <c r="D30" s="4">
        <f t="shared" si="0"/>
        <v>79837.991089509916</v>
      </c>
      <c r="E30" s="4">
        <f t="shared" si="3"/>
        <v>77375.905432710526</v>
      </c>
      <c r="F30" s="4">
        <f t="shared" si="4"/>
        <v>82354.472770954308</v>
      </c>
      <c r="G30" s="5" t="s">
        <v>12</v>
      </c>
      <c r="H30" t="s">
        <v>18</v>
      </c>
      <c r="I30" t="s">
        <v>22</v>
      </c>
      <c r="J30" s="4">
        <v>100000</v>
      </c>
    </row>
    <row r="31" spans="1:10" x14ac:dyDescent="0.25">
      <c r="A31" s="4" t="s">
        <v>8</v>
      </c>
      <c r="B31" s="4">
        <v>7776456</v>
      </c>
      <c r="C31" s="4">
        <v>7564336677</v>
      </c>
      <c r="D31" s="4">
        <f t="shared" si="0"/>
        <v>102.80420256339154</v>
      </c>
      <c r="E31" s="4">
        <f t="shared" si="3"/>
        <v>102.690317308454</v>
      </c>
      <c r="F31" s="4">
        <f t="shared" si="4"/>
        <v>102.91817639509068</v>
      </c>
      <c r="G31" s="5" t="s">
        <v>12</v>
      </c>
      <c r="H31" t="s">
        <v>18</v>
      </c>
      <c r="I31" t="s">
        <v>22</v>
      </c>
      <c r="J31" s="4">
        <v>100000</v>
      </c>
    </row>
    <row r="32" spans="1:10" x14ac:dyDescent="0.25">
      <c r="A32" s="4" t="s">
        <v>9</v>
      </c>
      <c r="B32" s="4">
        <v>222</v>
      </c>
      <c r="C32" s="4">
        <v>3215</v>
      </c>
      <c r="D32" s="4">
        <f t="shared" si="0"/>
        <v>6905.1321928460338</v>
      </c>
      <c r="E32" s="4">
        <f t="shared" si="3"/>
        <v>5560.7376952598534</v>
      </c>
      <c r="F32" s="4">
        <f t="shared" si="4"/>
        <v>8461.0466817334109</v>
      </c>
      <c r="G32" s="5" t="s">
        <v>12</v>
      </c>
      <c r="H32" t="s">
        <v>18</v>
      </c>
      <c r="I32" t="s">
        <v>22</v>
      </c>
      <c r="J32" s="4">
        <v>100000</v>
      </c>
    </row>
    <row r="33" spans="1:10" x14ac:dyDescent="0.25">
      <c r="A33" s="4" t="s">
        <v>10</v>
      </c>
      <c r="B33" s="4">
        <v>999</v>
      </c>
      <c r="C33" s="4">
        <v>3456</v>
      </c>
      <c r="D33" s="4">
        <f t="shared" si="0"/>
        <v>28906.25</v>
      </c>
      <c r="E33" s="4">
        <f t="shared" si="3"/>
        <v>26162.147596445768</v>
      </c>
      <c r="F33" s="4">
        <f t="shared" si="4"/>
        <v>31845.604819822653</v>
      </c>
      <c r="G33" s="5" t="s">
        <v>12</v>
      </c>
      <c r="H33" t="s">
        <v>18</v>
      </c>
      <c r="I33" t="s">
        <v>22</v>
      </c>
      <c r="J33" s="4">
        <v>100000</v>
      </c>
    </row>
    <row r="34" spans="1:10" x14ac:dyDescent="0.25">
      <c r="A34" s="4"/>
      <c r="B34" s="4"/>
      <c r="C34" s="4"/>
      <c r="D34" s="4"/>
      <c r="E34" s="4"/>
      <c r="F34" s="4"/>
      <c r="G34" s="5"/>
      <c r="J3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testdata_Rate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2017-12-06T10:57:29Z</dcterms:created>
  <dcterms:modified xsi:type="dcterms:W3CDTF">2018-02-02T15:25:22Z</dcterms:modified>
</cp:coreProperties>
</file>