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D8C2C942-C723-44C0-B302-75715A26BDF5}" xr6:coauthVersionLast="38" xr6:coauthVersionMax="38" xr10:uidLastSave="{00000000-0000-0000-0000-000000000000}"/>
  <bookViews>
    <workbookView xWindow="0" yWindow="0" windowWidth="24000" windowHeight="9735" activeTab="1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E27" i="3" l="1"/>
  <c r="D33" i="3"/>
  <c r="E33" i="3" s="1"/>
  <c r="D32" i="3"/>
  <c r="E32" i="3" s="1"/>
  <c r="D31" i="3"/>
  <c r="F31" i="3" s="1"/>
  <c r="D30" i="3"/>
  <c r="E30" i="3" s="1"/>
  <c r="D29" i="3"/>
  <c r="E29" i="3" s="1"/>
  <c r="D28" i="3"/>
  <c r="E28" i="3" s="1"/>
  <c r="D27" i="3"/>
  <c r="F27" i="3" s="1"/>
  <c r="D26" i="3"/>
  <c r="E26" i="3" s="1"/>
  <c r="D25" i="3"/>
  <c r="F25" i="3" s="1"/>
  <c r="D24" i="3"/>
  <c r="E24" i="3" s="1"/>
  <c r="D23" i="3"/>
  <c r="F23" i="3" s="1"/>
  <c r="D22" i="3"/>
  <c r="E22" i="3" s="1"/>
  <c r="D21" i="3"/>
  <c r="F21" i="3" s="1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E25" i="3" l="1"/>
  <c r="E19" i="3"/>
  <c r="F33" i="3"/>
  <c r="F29" i="3"/>
  <c r="E31" i="3"/>
  <c r="E23" i="3"/>
  <c r="E21" i="3"/>
  <c r="F18" i="3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<sst xmlns="http://schemas.openxmlformats.org/spreadsheetml/2006/main" count="204" uniqueCount="26">
  <si>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</si>
  <si>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</si>
  <si>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</si>
  <si>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</si>
  <si>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</si>
  <si>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</si>
  <si>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</si>
  <si>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</si>
  <si>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</si>
  <si>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</si>
  <si>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</si>
  <si>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</si>
  <si>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</si>
  <si>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</si>
  <si>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percentage</t>
  </si>
  <si>
    <t>Wilson</t>
  </si>
  <si>
    <t>lowercl</t>
  </si>
  <si>
    <t>uppercl</t>
  </si>
  <si>
    <t>multiplier</t>
  </si>
  <si>
    <t>95%</t>
  </si>
  <si>
    <t>99.8%</t>
  </si>
  <si>
    <t>value</t>
  </si>
  <si>
    <t>Area10</t>
  </si>
  <si>
    <t>Area11</t>
  </si>
  <si>
    <t>proportion of 1</t>
  </si>
  <si>
    <t>Area09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</si>
</sst>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D35" sqref="D35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8" width="15.140625" customWidth="1"/>
    <col min="9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19</v>
      </c>
      <c r="H2" s="2" t="s">
        <v>24</v>
      </c>
      <c r="I2" s="2" t="s">
        <v>15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19</v>
      </c>
      <c r="H3" s="2" t="s">
        <v>24</v>
      </c>
      <c r="I3" s="2" t="s">
        <v>15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19</v>
      </c>
      <c r="H4" s="2" t="s">
        <v>24</v>
      </c>
      <c r="I4" s="2" t="s">
        <v>15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19</v>
      </c>
      <c r="H5" s="2" t="s">
        <v>24</v>
      </c>
      <c r="I5" s="2" t="s">
        <v>15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19</v>
      </c>
      <c r="H6" s="2" t="s">
        <v>24</v>
      </c>
      <c r="I6" s="2" t="s">
        <v>15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19</v>
      </c>
      <c r="H7" s="2" t="s">
        <v>24</v>
      </c>
      <c r="I7" s="2" t="s">
        <v>15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19</v>
      </c>
      <c r="H8" s="2" t="s">
        <v>24</v>
      </c>
      <c r="I8" s="2" t="s">
        <v>15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19</v>
      </c>
      <c r="H9" s="2" t="s">
        <v>24</v>
      </c>
      <c r="I9" s="2" t="s">
        <v>15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19</v>
      </c>
      <c r="H10" s="2" t="s">
        <v>14</v>
      </c>
      <c r="I10" s="2" t="s">
        <v>15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19</v>
      </c>
      <c r="H11" s="2" t="s">
        <v>14</v>
      </c>
      <c r="I11" s="2" t="s">
        <v>15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19</v>
      </c>
      <c r="H12" s="2" t="s">
        <v>14</v>
      </c>
      <c r="I12" s="2" t="s">
        <v>15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19</v>
      </c>
      <c r="H13" s="2" t="s">
        <v>14</v>
      </c>
      <c r="I13" s="2" t="s">
        <v>15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19</v>
      </c>
      <c r="H14" s="2" t="s">
        <v>14</v>
      </c>
      <c r="I14" s="2" t="s">
        <v>15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19</v>
      </c>
      <c r="H15" s="2" t="s">
        <v>14</v>
      </c>
      <c r="I15" s="2" t="s">
        <v>15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19</v>
      </c>
      <c r="H16" s="2" t="s">
        <v>14</v>
      </c>
      <c r="I16" s="2" t="s">
        <v>15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19</v>
      </c>
      <c r="H17" s="2" t="s">
        <v>14</v>
      </c>
      <c r="I17" s="2" t="s">
        <v>15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20</v>
      </c>
      <c r="H18" s="2" t="s">
        <v>24</v>
      </c>
      <c r="I18" s="2" t="s">
        <v>15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20</v>
      </c>
      <c r="H19" s="2" t="s">
        <v>24</v>
      </c>
      <c r="I19" s="2" t="s">
        <v>15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20</v>
      </c>
      <c r="H20" s="2" t="s">
        <v>24</v>
      </c>
      <c r="I20" s="2" t="s">
        <v>15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20</v>
      </c>
      <c r="H21" s="2" t="s">
        <v>24</v>
      </c>
      <c r="I21" s="2" t="s">
        <v>15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20</v>
      </c>
      <c r="H22" s="2" t="s">
        <v>24</v>
      </c>
      <c r="I22" s="2" t="s">
        <v>15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20</v>
      </c>
      <c r="H23" s="2" t="s">
        <v>24</v>
      </c>
      <c r="I23" s="2" t="s">
        <v>15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20</v>
      </c>
      <c r="H24" s="2" t="s">
        <v>24</v>
      </c>
      <c r="I24" s="2" t="s">
        <v>15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20</v>
      </c>
      <c r="H25" s="2" t="s">
        <v>24</v>
      </c>
      <c r="I25" s="2" t="s">
        <v>15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20</v>
      </c>
      <c r="H26" s="2" t="s">
        <v>14</v>
      </c>
      <c r="I26" s="2" t="s">
        <v>15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20</v>
      </c>
      <c r="H27" s="2" t="s">
        <v>14</v>
      </c>
      <c r="I27" s="2" t="s">
        <v>15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20</v>
      </c>
      <c r="H28" s="2" t="s">
        <v>14</v>
      </c>
      <c r="I28" s="2" t="s">
        <v>15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20</v>
      </c>
      <c r="H29" s="2" t="s">
        <v>14</v>
      </c>
      <c r="I29" s="2" t="s">
        <v>15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20</v>
      </c>
      <c r="H30" s="2" t="s">
        <v>14</v>
      </c>
      <c r="I30" s="2" t="s">
        <v>15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20</v>
      </c>
      <c r="H31" s="2" t="s">
        <v>14</v>
      </c>
      <c r="I31" s="2" t="s">
        <v>15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20</v>
      </c>
      <c r="H32" s="2" t="s">
        <v>14</v>
      </c>
      <c r="I32" s="2" t="s">
        <v>15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20</v>
      </c>
      <c r="H33" s="2" t="s">
        <v>14</v>
      </c>
      <c r="I33" s="2" t="s">
        <v>15</v>
      </c>
      <c r="J33" s="2">
        <v>100</v>
      </c>
    </row>
    <row r="34" spans="1:10" x14ac:dyDescent="0.25">
      <c r="A34" s="2" t="s">
        <v>25</v>
      </c>
      <c r="C34" s="2">
        <v>100</v>
      </c>
      <c r="G34" s="5" t="s">
        <v>19</v>
      </c>
      <c r="H34" s="2" t="s">
        <v>24</v>
      </c>
      <c r="I34" s="2" t="s">
        <v>15</v>
      </c>
      <c r="J34" s="2">
        <v>1</v>
      </c>
    </row>
    <row r="35" spans="1:10" x14ac:dyDescent="0.25">
      <c r="A35" s="2" t="s">
        <v>22</v>
      </c>
      <c r="B35">
        <v>10</v>
      </c>
      <c r="G35" s="5" t="s">
        <v>19</v>
      </c>
      <c r="H35" s="2" t="s">
        <v>24</v>
      </c>
      <c r="I35" t="s">
        <v>15</v>
      </c>
      <c r="J35">
        <v>1</v>
      </c>
    </row>
    <row r="36" spans="1:10" x14ac:dyDescent="0.25">
      <c r="A36" s="2" t="s">
        <v>23</v>
      </c>
      <c r="G36" s="5" t="s">
        <v>19</v>
      </c>
      <c r="H36" s="2" t="s">
        <v>24</v>
      </c>
      <c r="I36" t="s">
        <v>15</v>
      </c>
      <c r="J3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tabSelected="1" workbookViewId="0">
      <selection activeCell="B16" sqref="B16"/>
    </sheetView>
  </sheetViews>
  <sheetFormatPr defaultRowHeight="15" x14ac:dyDescent="0.25"/>
  <cols>
    <col min="3" max="3" width="12.5703125" customWidth="1"/>
    <col min="8" max="8" width="19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>
        <f>SUMIF(testdata_Prop!$A$2:$A$33,testdata_Prop_g!$A2,testdata_Prop!B$2:B$33)</f>
        <v>4</v>
      </c>
      <c r="C2">
        <f>SUMIF(testdata_Prop!$A$2:$A$33,testdata_Prop_g!$A2,testdata_Prop!C$2:C$33)</f>
        <v>400</v>
      </c>
      <c r="D2">
        <v>0.01</v>
      </c>
      <c r="E2">
        <v>3.8954837949909914E-3</v>
      </c>
      <c r="F2">
        <v>2.5426564652619579E-2</v>
      </c>
      <c r="G2" s="4" t="s">
        <v>19</v>
      </c>
      <c r="H2" s="2" t="s">
        <v>24</v>
      </c>
      <c r="I2" s="2" t="s">
        <v>15</v>
      </c>
      <c r="J2" s="2">
        <v>1</v>
      </c>
    </row>
    <row r="3" spans="1:10" x14ac:dyDescent="0.25">
      <c r="A3" s="2" t="s">
        <v>5</v>
      </c>
      <c r="B3">
        <f>SUMIF(testdata_Prop!$A$2:$A$33,testdata_Prop_g!$A3,testdata_Prop!B$2:B$33)</f>
        <v>20</v>
      </c>
      <c r="C3">
        <f>SUMIF(testdata_Prop!$A$2:$A$33,testdata_Prop_g!$A3,testdata_Prop!C$2:C$33)</f>
        <v>400</v>
      </c>
      <c r="D3">
        <v>0.05</v>
      </c>
      <c r="E3">
        <v>3.2597429837147258E-2</v>
      </c>
      <c r="F3">
        <v>7.5963635063719587E-2</v>
      </c>
      <c r="G3" s="4" t="s">
        <v>19</v>
      </c>
      <c r="H3" s="2" t="s">
        <v>24</v>
      </c>
      <c r="I3" s="2" t="s">
        <v>15</v>
      </c>
      <c r="J3" s="2">
        <v>1</v>
      </c>
    </row>
    <row r="4" spans="1:10" x14ac:dyDescent="0.25">
      <c r="A4" s="2" t="s">
        <v>6</v>
      </c>
      <c r="B4">
        <f>SUMIF(testdata_Prop!$A$2:$A$33,testdata_Prop_g!$A4,testdata_Prop!B$2:B$33)</f>
        <v>80</v>
      </c>
      <c r="C4">
        <f>SUMIF(testdata_Prop!$A$2:$A$33,testdata_Prop_g!$A4,testdata_Prop!C$2:C$33)</f>
        <v>400</v>
      </c>
      <c r="D4">
        <v>0.2</v>
      </c>
      <c r="E4">
        <v>0.16373705973387687</v>
      </c>
      <c r="F4">
        <v>0.24197031686670104</v>
      </c>
      <c r="G4" s="4" t="s">
        <v>19</v>
      </c>
      <c r="H4" s="2" t="s">
        <v>24</v>
      </c>
      <c r="I4" s="2" t="s">
        <v>15</v>
      </c>
      <c r="J4" s="2">
        <v>1</v>
      </c>
    </row>
    <row r="5" spans="1:10" x14ac:dyDescent="0.25">
      <c r="A5" s="2" t="s">
        <v>7</v>
      </c>
      <c r="B5">
        <f>SUMIF(testdata_Prop!$A$2:$A$33,testdata_Prop_g!$A5,testdata_Prop!B$2:B$33)</f>
        <v>260</v>
      </c>
      <c r="C5">
        <f>SUMIF(testdata_Prop!$A$2:$A$33,testdata_Prop_g!$A5,testdata_Prop!C$2:C$33)</f>
        <v>400</v>
      </c>
      <c r="D5">
        <v>0.65</v>
      </c>
      <c r="E5">
        <v>0.60203196070747378</v>
      </c>
      <c r="F5">
        <v>0.69511435099223728</v>
      </c>
      <c r="G5" s="4" t="s">
        <v>19</v>
      </c>
      <c r="H5" s="2" t="s">
        <v>24</v>
      </c>
      <c r="I5" s="2" t="s">
        <v>15</v>
      </c>
      <c r="J5" s="2">
        <v>1</v>
      </c>
    </row>
    <row r="6" spans="1:10" x14ac:dyDescent="0.25">
      <c r="A6" s="2" t="s">
        <v>4</v>
      </c>
      <c r="B6">
        <f>SUMIF(testdata_Prop!$A$2:$A$33,testdata_Prop_g!$A6,testdata_Prop!B$2:B$33)</f>
        <v>39424</v>
      </c>
      <c r="C6">
        <f>SUMIF(testdata_Prop!$A$2:$A$33,testdata_Prop_g!$A6,testdata_Prop!C$2:C$33)</f>
        <v>49380</v>
      </c>
      <c r="D6">
        <v>0.79837991089509919</v>
      </c>
      <c r="E6">
        <v>0.79481805800067218</v>
      </c>
      <c r="F6">
        <v>0.80189534317473543</v>
      </c>
      <c r="G6" s="4" t="s">
        <v>19</v>
      </c>
      <c r="H6" s="2" t="s">
        <v>24</v>
      </c>
      <c r="I6" s="2" t="s">
        <v>15</v>
      </c>
      <c r="J6" s="2">
        <v>1</v>
      </c>
    </row>
    <row r="7" spans="1:10" x14ac:dyDescent="0.25">
      <c r="A7" s="2" t="s">
        <v>8</v>
      </c>
      <c r="B7">
        <f>SUMIF(testdata_Prop!$A$2:$A$33,testdata_Prop_g!$A7,testdata_Prop!B$2:B$33)</f>
        <v>31105824</v>
      </c>
      <c r="C7">
        <f>SUMIF(testdata_Prop!$A$2:$A$33,testdata_Prop_g!$A7,testdata_Prop!C$2:C$33)</f>
        <v>30257346708</v>
      </c>
      <c r="D7">
        <v>1.0280420256339154E-3</v>
      </c>
      <c r="E7">
        <v>1.0276809995663644E-3</v>
      </c>
      <c r="F7">
        <v>1.0284031783999669E-3</v>
      </c>
      <c r="G7" s="4" t="s">
        <v>19</v>
      </c>
      <c r="H7" s="2" t="s">
        <v>24</v>
      </c>
      <c r="I7" s="2" t="s">
        <v>15</v>
      </c>
      <c r="J7" s="2">
        <v>1</v>
      </c>
    </row>
    <row r="8" spans="1:10" x14ac:dyDescent="0.25">
      <c r="A8" s="2" t="s">
        <v>9</v>
      </c>
      <c r="B8">
        <f>SUMIF(testdata_Prop!$A$2:$A$33,testdata_Prop_g!$A8,testdata_Prop!B$2:B$33)</f>
        <v>888</v>
      </c>
      <c r="C8">
        <f>SUMIF(testdata_Prop!$A$2:$A$33,testdata_Prop_g!$A8,testdata_Prop!C$2:C$33)</f>
        <v>12860</v>
      </c>
      <c r="D8">
        <v>6.9051321928460335E-2</v>
      </c>
      <c r="E8">
        <v>6.4796737148613115E-2</v>
      </c>
      <c r="F8">
        <v>7.3563290415335325E-2</v>
      </c>
      <c r="G8" s="4" t="s">
        <v>19</v>
      </c>
      <c r="H8" s="2" t="s">
        <v>24</v>
      </c>
      <c r="I8" s="2" t="s">
        <v>15</v>
      </c>
      <c r="J8" s="2">
        <v>1</v>
      </c>
    </row>
    <row r="9" spans="1:10" x14ac:dyDescent="0.25">
      <c r="A9" s="2" t="s">
        <v>10</v>
      </c>
      <c r="B9">
        <f>SUMIF(testdata_Prop!$A$2:$A$33,testdata_Prop_g!$A9,testdata_Prop!B$2:B$33)</f>
        <v>3996</v>
      </c>
      <c r="C9">
        <f>SUMIF(testdata_Prop!$A$2:$A$33,testdata_Prop_g!$A9,testdata_Prop!C$2:C$33)</f>
        <v>13824</v>
      </c>
      <c r="D9">
        <v>0.2890625</v>
      </c>
      <c r="E9">
        <v>0.28156503717401421</v>
      </c>
      <c r="F9">
        <v>0.29667716227788915</v>
      </c>
      <c r="G9" s="4" t="s">
        <v>19</v>
      </c>
      <c r="H9" s="2" t="s">
        <v>24</v>
      </c>
      <c r="I9" s="2" t="s">
        <v>15</v>
      </c>
      <c r="J9" s="2">
        <v>1</v>
      </c>
    </row>
    <row r="10" spans="1:10" x14ac:dyDescent="0.25">
      <c r="A10" s="2" t="s">
        <v>25</v>
      </c>
      <c r="C10">
        <v>100</v>
      </c>
      <c r="G10" s="6" t="s">
        <v>19</v>
      </c>
      <c r="H10" s="2" t="s">
        <v>24</v>
      </c>
      <c r="I10" s="2" t="s">
        <v>15</v>
      </c>
      <c r="J10">
        <v>1</v>
      </c>
    </row>
    <row r="11" spans="1:10" x14ac:dyDescent="0.25">
      <c r="A11" t="s">
        <v>22</v>
      </c>
      <c r="B11">
        <v>10</v>
      </c>
      <c r="G11" t="s">
        <v>19</v>
      </c>
      <c r="H11" s="2" t="s">
        <v>24</v>
      </c>
      <c r="I11" t="s">
        <v>15</v>
      </c>
      <c r="J11">
        <v>1</v>
      </c>
    </row>
    <row r="12" spans="1:10" x14ac:dyDescent="0.25">
      <c r="A12" t="s">
        <v>23</v>
      </c>
      <c r="G12" t="s">
        <v>19</v>
      </c>
      <c r="H12" s="2" t="s">
        <v>24</v>
      </c>
      <c r="I12" t="s">
        <v>15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2019-05-10T10:44:46Z</dcterms:modified>
</cp:coreProperties>
</file>