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80826871\Downloads\"/>
    </mc:Choice>
  </mc:AlternateContent>
  <xr:revisionPtr revIDLastSave="0" documentId="13_ncr:1_{3D23A2AB-5189-4CF8-BB92-8C971FEFC7C3}" xr6:coauthVersionLast="47" xr6:coauthVersionMax="47" xr10:uidLastSave="{00000000-0000-0000-0000-000000000000}"/>
  <bookViews>
    <workbookView xWindow="-108" yWindow="-108" windowWidth="23256" windowHeight="13896" xr2:uid="{474EA133-FF65-4B38-8A3A-871CE9B48C48}"/>
  </bookViews>
  <sheets>
    <sheet name="Data" sheetId="3" r:id="rId1"/>
    <sheet name="Description" sheetId="2" r:id="rId2"/>
    <sheet name="Derivation" sheetId="1" r:id="rId3"/>
  </sheets>
  <definedNames>
    <definedName name="_xlnm._FilterDatabase" localSheetId="0" hidden="1">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H5" i="1"/>
  <c r="I5" i="1" s="1"/>
  <c r="H6" i="1"/>
  <c r="H7" i="1"/>
  <c r="I7" i="1" s="1"/>
  <c r="J7" i="1" s="1"/>
  <c r="K7" i="1" s="1"/>
  <c r="L7" i="1" s="1"/>
  <c r="H8" i="1"/>
  <c r="I8" i="1"/>
  <c r="J8" i="1" s="1"/>
  <c r="K8" i="1" s="1"/>
  <c r="L8" i="1" s="1"/>
  <c r="H9" i="1"/>
  <c r="I9" i="1" s="1"/>
  <c r="J9" i="1" s="1"/>
  <c r="K9" i="1" s="1"/>
  <c r="L9" i="1" s="1"/>
  <c r="H10" i="1"/>
  <c r="I10" i="1" s="1"/>
  <c r="H11" i="1"/>
  <c r="I11" i="1" s="1"/>
  <c r="J11" i="1" s="1"/>
  <c r="K11" i="1" s="1"/>
  <c r="L11" i="1" s="1"/>
  <c r="H12" i="1"/>
  <c r="I12" i="1" s="1"/>
  <c r="J12" i="1" s="1"/>
  <c r="K12" i="1" s="1"/>
  <c r="L12" i="1" s="1"/>
  <c r="H13" i="1"/>
  <c r="I13" i="1" s="1"/>
  <c r="J13" i="1" s="1"/>
  <c r="K13" i="1" s="1"/>
  <c r="L13" i="1" s="1"/>
  <c r="H14" i="1"/>
  <c r="I14" i="1" s="1"/>
  <c r="J14" i="1" s="1"/>
  <c r="K14" i="1" s="1"/>
  <c r="L14" i="1" s="1"/>
  <c r="H15" i="1"/>
  <c r="I15" i="1" s="1"/>
  <c r="J15" i="1" s="1"/>
  <c r="K15" i="1" s="1"/>
  <c r="L15" i="1" s="1"/>
  <c r="H16" i="1"/>
  <c r="I16" i="1" s="1"/>
  <c r="J16" i="1" s="1"/>
  <c r="K16" i="1" s="1"/>
  <c r="L16" i="1" s="1"/>
  <c r="H17" i="1"/>
  <c r="I17" i="1" s="1"/>
  <c r="J17" i="1" s="1"/>
  <c r="K17" i="1" s="1"/>
  <c r="L17" i="1" s="1"/>
  <c r="H18" i="1"/>
  <c r="I18" i="1" s="1"/>
  <c r="H19" i="1"/>
  <c r="I19" i="1" s="1"/>
  <c r="J19" i="1" s="1"/>
  <c r="K19" i="1" s="1"/>
  <c r="L19" i="1" s="1"/>
  <c r="H20" i="1"/>
  <c r="I20" i="1" s="1"/>
  <c r="J20" i="1" s="1"/>
  <c r="K20" i="1" s="1"/>
  <c r="L20" i="1" s="1"/>
  <c r="H21" i="1"/>
  <c r="I21" i="1" s="1"/>
  <c r="J21" i="1" s="1"/>
  <c r="K21" i="1" s="1"/>
  <c r="L21" i="1" s="1"/>
  <c r="H22" i="1"/>
  <c r="I22" i="1"/>
  <c r="J22" i="1" s="1"/>
  <c r="K22" i="1" s="1"/>
  <c r="L22" i="1" s="1"/>
  <c r="H23" i="1"/>
  <c r="I23" i="1" s="1"/>
  <c r="J23" i="1" s="1"/>
  <c r="K23" i="1" s="1"/>
  <c r="L23" i="1" s="1"/>
  <c r="H24" i="1"/>
  <c r="I24" i="1" s="1"/>
  <c r="J24" i="1" s="1"/>
  <c r="K24" i="1" s="1"/>
  <c r="L24" i="1" s="1"/>
  <c r="H25" i="1"/>
  <c r="I25" i="1" s="1"/>
  <c r="J25" i="1" s="1"/>
  <c r="K25" i="1" s="1"/>
  <c r="L25" i="1" s="1"/>
  <c r="H26" i="1"/>
  <c r="I26" i="1" s="1"/>
  <c r="H27" i="1"/>
  <c r="I27" i="1" s="1"/>
  <c r="J27" i="1" s="1"/>
  <c r="K27" i="1" s="1"/>
  <c r="L27" i="1" s="1"/>
  <c r="H28" i="1"/>
  <c r="I28" i="1" s="1"/>
  <c r="J28" i="1" s="1"/>
  <c r="K28" i="1" s="1"/>
  <c r="L28" i="1" s="1"/>
  <c r="H29" i="1"/>
  <c r="I29" i="1" s="1"/>
  <c r="J29" i="1" s="1"/>
  <c r="K29" i="1" s="1"/>
  <c r="L29" i="1" s="1"/>
  <c r="H30" i="1"/>
  <c r="I30" i="1" s="1"/>
  <c r="H3" i="1"/>
  <c r="I3" i="1" s="1"/>
  <c r="J3" i="1" s="1"/>
  <c r="K3" i="1" s="1"/>
  <c r="L3" i="1" s="1"/>
  <c r="J26" i="1" l="1"/>
  <c r="J18" i="1"/>
  <c r="J5" i="1"/>
  <c r="J30" i="1"/>
  <c r="J10" i="1"/>
  <c r="I6" i="1"/>
  <c r="K18" i="1" l="1"/>
  <c r="K26" i="1"/>
  <c r="J6" i="1"/>
  <c r="K5" i="1"/>
  <c r="K30" i="1"/>
  <c r="K10" i="1"/>
  <c r="L10" i="1" l="1"/>
  <c r="L30" i="1"/>
  <c r="L5" i="1"/>
  <c r="L18" i="1"/>
  <c r="L26" i="1"/>
  <c r="K6" i="1"/>
  <c r="L6" i="1" l="1"/>
</calcChain>
</file>

<file path=xl/sharedStrings.xml><?xml version="1.0" encoding="utf-8"?>
<sst xmlns="http://schemas.openxmlformats.org/spreadsheetml/2006/main" count="129" uniqueCount="96">
  <si>
    <t>Winterweizen, Dinkel, Winterkorn (Standard)</t>
  </si>
  <si>
    <t>Winterweizen, Dinkel, Winterkorn (nach ZR, FR, KM)</t>
  </si>
  <si>
    <t>Sommerweizen</t>
  </si>
  <si>
    <t>Wintergerste</t>
  </si>
  <si>
    <t>Sommergerste</t>
  </si>
  <si>
    <t>Winterroggen</t>
  </si>
  <si>
    <t>Wintertriticale</t>
  </si>
  <si>
    <t>Sommertriticale</t>
  </si>
  <si>
    <t>Winterhafer</t>
  </si>
  <si>
    <t>Sommerhafer</t>
  </si>
  <si>
    <t>Winterraps</t>
  </si>
  <si>
    <t>Sommerraps</t>
  </si>
  <si>
    <t>Kartoffeln</t>
  </si>
  <si>
    <t>Saatkartoffeln</t>
  </si>
  <si>
    <t>Zuckerrübern</t>
  </si>
  <si>
    <t>Futterrüben</t>
  </si>
  <si>
    <t>Silomais</t>
  </si>
  <si>
    <t>Körnermais</t>
  </si>
  <si>
    <t>Soja</t>
  </si>
  <si>
    <t>Ackerbohnen (Winter)</t>
  </si>
  <si>
    <t>Sonnenblumen</t>
  </si>
  <si>
    <t>Tabak</t>
  </si>
  <si>
    <t>Lupinen</t>
  </si>
  <si>
    <t>(Faser-)Hanf</t>
  </si>
  <si>
    <t>Kenaf</t>
  </si>
  <si>
    <t>Flachs</t>
  </si>
  <si>
    <t>Fruchtart</t>
  </si>
  <si>
    <t>Saatbettbereitung</t>
  </si>
  <si>
    <t>10% Bodenbedeckung</t>
  </si>
  <si>
    <t>50% Bodenbedeckung</t>
  </si>
  <si>
    <t>75% Bodenbedeckung</t>
  </si>
  <si>
    <t>Ernte</t>
  </si>
  <si>
    <t>Acker-/Eiweiserbsen</t>
  </si>
  <si>
    <t>Dauer Kulturperiode (Tage)</t>
  </si>
  <si>
    <t>Tage bis 10%</t>
  </si>
  <si>
    <t>Tage bis 50%</t>
  </si>
  <si>
    <t>Tage bis 75%</t>
  </si>
  <si>
    <t>Tage bis Ernte</t>
  </si>
  <si>
    <t>Check</t>
  </si>
  <si>
    <t>Slope_0_10</t>
  </si>
  <si>
    <t>Slope_10_50</t>
  </si>
  <si>
    <t>Slope_50_75</t>
  </si>
  <si>
    <t>Slope_75_100</t>
  </si>
  <si>
    <t>days_30</t>
  </si>
  <si>
    <t>Crop</t>
  </si>
  <si>
    <t>wheat, winter</t>
  </si>
  <si>
    <t>wheat, spring</t>
  </si>
  <si>
    <t>barley, winter</t>
  </si>
  <si>
    <t>barley, spring</t>
  </si>
  <si>
    <t>rye, winter</t>
  </si>
  <si>
    <t>triticale, spring</t>
  </si>
  <si>
    <t>triticale, winter</t>
  </si>
  <si>
    <t>oat, winter</t>
  </si>
  <si>
    <t>oat, spring</t>
  </si>
  <si>
    <t>rapeseed, spring</t>
  </si>
  <si>
    <t>rapeseed, winter</t>
  </si>
  <si>
    <t>potato</t>
  </si>
  <si>
    <t>beet, sugar</t>
  </si>
  <si>
    <t>beet, fodder</t>
  </si>
  <si>
    <t>maize, silage</t>
  </si>
  <si>
    <t>Ackerbohnen (Sommer)</t>
  </si>
  <si>
    <t>faba bean, winter</t>
  </si>
  <si>
    <t>faba bean, spring</t>
  </si>
  <si>
    <t>soybean</t>
  </si>
  <si>
    <t>pea, spring</t>
  </si>
  <si>
    <t>Comments</t>
  </si>
  <si>
    <t>Values for crop cover derived from Mosimann and Rütimann (2006)</t>
  </si>
  <si>
    <t>pea, winter</t>
  </si>
  <si>
    <t>Values for crop cover derived from Mosimann and Rütimann (2006), assumed to be the same as faba bean, winter</t>
  </si>
  <si>
    <t>sunflower</t>
  </si>
  <si>
    <t>rye, spring</t>
  </si>
  <si>
    <t>sorghum</t>
  </si>
  <si>
    <t>wheat, durum</t>
  </si>
  <si>
    <t>ley, temporary</t>
  </si>
  <si>
    <t>cover crop</t>
  </si>
  <si>
    <t>Values for crop cover derived from Mosimann and Rütimann (2006), same as wheat, winter</t>
  </si>
  <si>
    <t>Values for crop cover derived from Mosimann and Rütimann (2006), same as spring wheat</t>
  </si>
  <si>
    <t>Values for crop cover derived from Mosimann and Rütimann (2006), same as wheat, spring</t>
  </si>
  <si>
    <t>Variable</t>
  </si>
  <si>
    <t>Description</t>
  </si>
  <si>
    <t>Name of the crop</t>
  </si>
  <si>
    <t>Source where the information was derived.</t>
  </si>
  <si>
    <t>Sources</t>
  </si>
  <si>
    <t>Mosimann, T., &amp; Rüttimann, M. (2006). Dokumentation–Berechnungsgrundlagen zum Fruchtfolgefaktor zentrales Mittelland 2005 im Modell Erosion CH (Version V2. 02). Terragon, Bubendorf. 30p. Available at: https://uwe.lu.ch/-/media/UWE/Dokumente/Themen/Bodenschutz/Bodenschutz_Landwirtschaft/dokumentationbodenerosionsschluessel_terragon2006.pdf?la=de-CH</t>
  </si>
  <si>
    <t>Increase of crop cover per day between 0 and 10% soil cover</t>
  </si>
  <si>
    <t>Number of days it takes to reach 30% soil cover</t>
  </si>
  <si>
    <t>olivier.heller@agroscope.admin.ch, 30.11.2023</t>
  </si>
  <si>
    <t>Unit</t>
  </si>
  <si>
    <t>-</t>
  </si>
  <si>
    <t>%/day</t>
  </si>
  <si>
    <t>day</t>
  </si>
  <si>
    <t>This file serves as input file to the plant_cover.R. The file contains default values that were extracted from Mosimann and Rüttimann (2006)</t>
  </si>
  <si>
    <t>Increase of crop cover per day between 10 and 50% soil cover</t>
  </si>
  <si>
    <t>Increase of crop cover per day between 50 and 75% soil cover</t>
  </si>
  <si>
    <t>Increase of crop cover per day between 75 and 100% soil cover</t>
  </si>
  <si>
    <t>maize,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</si>
</sst>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AC78-752B-4181-9A67-F69981475D90}">
  <dimension ref="A1:J55"/>
  <sheetViews>
    <sheetView tabSelected="1" workbookViewId="0">
      <selection activeCell="A28" sqref="A28"/>
    </sheetView>
  </sheetViews>
  <sheetFormatPr baseColWidth="10" defaultRowHeight="13.8" x14ac:dyDescent="0.25"/>
  <cols>
    <col min="1" max="1" width="43.5" bestFit="1" customWidth="1"/>
    <col min="2" max="2" width="12.3984375" bestFit="1" customWidth="1"/>
    <col min="3" max="4" width="16.59765625" bestFit="1" customWidth="1"/>
    <col min="5" max="5" width="16.796875" bestFit="1" customWidth="1"/>
  </cols>
  <sheetData>
    <row r="1" spans="1:10" x14ac:dyDescent="0.25">
      <c r="A1" t="s">
        <v>44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65</v>
      </c>
    </row>
    <row r="2" spans="1:10" x14ac:dyDescent="0.25">
      <c r="A2" t="s">
        <v>48</v>
      </c>
      <c r="B2" s="3">
        <v>0.34482758620689657</v>
      </c>
      <c r="C2" s="3">
        <v>1.8181818181818181</v>
      </c>
      <c r="D2" s="3">
        <v>2.7777777777777777</v>
      </c>
      <c r="E2" s="3">
        <v>0.390625</v>
      </c>
      <c r="F2">
        <v>40</v>
      </c>
      <c r="G2" t="s">
        <v>66</v>
      </c>
    </row>
    <row r="3" spans="1:10" x14ac:dyDescent="0.25">
      <c r="A3" t="s">
        <v>47</v>
      </c>
      <c r="B3" s="3">
        <v>0.55555555555555558</v>
      </c>
      <c r="C3" s="3">
        <v>1.1428571428571428</v>
      </c>
      <c r="D3" s="3">
        <v>0.23364485981308411</v>
      </c>
      <c r="E3" s="3">
        <v>0.2032520325203252</v>
      </c>
      <c r="F3">
        <v>35.5</v>
      </c>
      <c r="G3" t="s">
        <v>66</v>
      </c>
    </row>
    <row r="4" spans="1:10" x14ac:dyDescent="0.25">
      <c r="A4" t="s">
        <v>58</v>
      </c>
      <c r="B4" s="3">
        <v>0.26315789473684209</v>
      </c>
      <c r="C4" s="3">
        <v>1.2903225806451613</v>
      </c>
      <c r="D4" s="3">
        <v>1.6666666666666667</v>
      </c>
      <c r="E4" s="3">
        <v>0.21929824561403508</v>
      </c>
      <c r="F4">
        <v>53.5</v>
      </c>
      <c r="G4" t="s">
        <v>66</v>
      </c>
    </row>
    <row r="5" spans="1:10" x14ac:dyDescent="0.25">
      <c r="A5" t="s">
        <v>57</v>
      </c>
      <c r="B5" s="3">
        <v>0.22222222222222221</v>
      </c>
      <c r="C5" s="3">
        <v>1.2903225806451613</v>
      </c>
      <c r="D5" s="3">
        <v>1.5625</v>
      </c>
      <c r="E5" s="3">
        <v>0.21008403361344538</v>
      </c>
      <c r="F5">
        <v>60.5</v>
      </c>
      <c r="G5" t="s">
        <v>66</v>
      </c>
    </row>
    <row r="6" spans="1:10" x14ac:dyDescent="0.25">
      <c r="A6" s="4" t="s">
        <v>74</v>
      </c>
      <c r="B6" s="3">
        <v>0.3125</v>
      </c>
      <c r="C6" s="3">
        <v>2.3529411764705883</v>
      </c>
      <c r="D6" s="3">
        <v>1.4705882352941178</v>
      </c>
      <c r="E6" s="3">
        <v>0.29761904761904762</v>
      </c>
      <c r="F6">
        <v>40.5</v>
      </c>
      <c r="G6" t="s">
        <v>77</v>
      </c>
    </row>
    <row r="7" spans="1:10" x14ac:dyDescent="0.25">
      <c r="A7" t="s">
        <v>62</v>
      </c>
      <c r="B7" s="3">
        <v>0.2857142857142857</v>
      </c>
      <c r="C7" s="3">
        <v>2</v>
      </c>
      <c r="D7" s="3">
        <v>2.0833333333333335</v>
      </c>
      <c r="E7" s="3">
        <v>0.27472527472527475</v>
      </c>
      <c r="F7">
        <v>45</v>
      </c>
      <c r="G7" t="s">
        <v>66</v>
      </c>
    </row>
    <row r="8" spans="1:10" s="4" customFormat="1" x14ac:dyDescent="0.25">
      <c r="A8" t="s">
        <v>61</v>
      </c>
      <c r="B8" s="3">
        <v>0.16666666666666666</v>
      </c>
      <c r="C8" s="3">
        <v>0.34482758620689657</v>
      </c>
      <c r="D8" s="3">
        <v>0.86206896551724133</v>
      </c>
      <c r="E8" s="3">
        <v>0.25252525252525254</v>
      </c>
      <c r="F8">
        <v>118</v>
      </c>
      <c r="G8" t="s">
        <v>66</v>
      </c>
      <c r="H8"/>
      <c r="I8"/>
      <c r="J8"/>
    </row>
    <row r="9" spans="1:10" x14ac:dyDescent="0.25">
      <c r="A9" s="4" t="s">
        <v>73</v>
      </c>
      <c r="B9" s="3">
        <v>0.3125</v>
      </c>
      <c r="C9" s="3">
        <v>2.3529411764705883</v>
      </c>
      <c r="D9" s="3">
        <v>1.4705882352941178</v>
      </c>
      <c r="E9" s="3">
        <v>0.29761904761904762</v>
      </c>
      <c r="F9">
        <v>40.5</v>
      </c>
      <c r="G9" t="s">
        <v>77</v>
      </c>
    </row>
    <row r="10" spans="1:10" x14ac:dyDescent="0.25">
      <c r="A10" t="s">
        <v>95</v>
      </c>
      <c r="B10" s="3">
        <v>0.35714285714285715</v>
      </c>
      <c r="C10" s="3">
        <v>1.9047619047619047</v>
      </c>
      <c r="D10" s="3">
        <v>2.2727272727272729</v>
      </c>
      <c r="E10" s="3">
        <v>0.22727272727272727</v>
      </c>
      <c r="F10">
        <v>38.5</v>
      </c>
      <c r="G10" t="s">
        <v>66</v>
      </c>
    </row>
    <row r="11" spans="1:10" x14ac:dyDescent="0.25">
      <c r="A11" t="s">
        <v>59</v>
      </c>
      <c r="B11" s="3">
        <v>0.35714285714285715</v>
      </c>
      <c r="C11" s="3">
        <v>1.8181818181818181</v>
      </c>
      <c r="D11" s="3">
        <v>2.7777777777777777</v>
      </c>
      <c r="E11" s="3">
        <v>0.34246575342465752</v>
      </c>
      <c r="F11">
        <v>39</v>
      </c>
      <c r="G11" t="s">
        <v>66</v>
      </c>
    </row>
    <row r="12" spans="1:10" x14ac:dyDescent="0.25">
      <c r="A12" t="s">
        <v>53</v>
      </c>
      <c r="B12" s="3">
        <v>0.27027027027027029</v>
      </c>
      <c r="C12" s="3">
        <v>1.7391304347826086</v>
      </c>
      <c r="D12" s="3">
        <v>1.9230769230769231</v>
      </c>
      <c r="E12" s="3">
        <v>0.30864197530864196</v>
      </c>
      <c r="F12">
        <v>48.5</v>
      </c>
      <c r="G12" t="s">
        <v>66</v>
      </c>
    </row>
    <row r="13" spans="1:10" x14ac:dyDescent="0.25">
      <c r="A13" t="s">
        <v>52</v>
      </c>
      <c r="B13" s="3">
        <v>0.55555555555555558</v>
      </c>
      <c r="C13" s="3">
        <v>0.66666666666666663</v>
      </c>
      <c r="D13" s="3">
        <v>0.25773195876288657</v>
      </c>
      <c r="E13" s="3">
        <v>0.18382352941176472</v>
      </c>
      <c r="F13">
        <v>48</v>
      </c>
      <c r="G13" t="s">
        <v>66</v>
      </c>
    </row>
    <row r="14" spans="1:10" x14ac:dyDescent="0.25">
      <c r="A14" t="s">
        <v>64</v>
      </c>
      <c r="B14" s="3">
        <v>0.35714285714285715</v>
      </c>
      <c r="C14" s="3">
        <v>2.6666666666666665</v>
      </c>
      <c r="D14" s="3">
        <v>0.83333333333333337</v>
      </c>
      <c r="E14" s="3">
        <v>0.42372881355932202</v>
      </c>
      <c r="F14">
        <v>35.5</v>
      </c>
      <c r="G14" t="s">
        <v>66</v>
      </c>
    </row>
    <row r="15" spans="1:10" x14ac:dyDescent="0.25">
      <c r="A15" t="s">
        <v>67</v>
      </c>
      <c r="B15" s="3">
        <v>0.16666666666666666</v>
      </c>
      <c r="C15" s="3">
        <v>0.34482758620689657</v>
      </c>
      <c r="D15" s="3">
        <v>0.86206896551724133</v>
      </c>
      <c r="E15" s="3">
        <v>0.25252525252525254</v>
      </c>
      <c r="F15">
        <v>118</v>
      </c>
      <c r="G15" t="s">
        <v>68</v>
      </c>
    </row>
    <row r="16" spans="1:10" x14ac:dyDescent="0.25">
      <c r="A16" t="s">
        <v>56</v>
      </c>
      <c r="B16" s="3">
        <v>0.45454545454545453</v>
      </c>
      <c r="C16" s="3">
        <v>2</v>
      </c>
      <c r="D16" s="3">
        <v>2.2727272727272729</v>
      </c>
      <c r="E16" s="3">
        <v>0.27173913043478259</v>
      </c>
      <c r="F16">
        <v>32</v>
      </c>
      <c r="G16" t="s">
        <v>66</v>
      </c>
    </row>
    <row r="17" spans="1:10" x14ac:dyDescent="0.25">
      <c r="A17" t="s">
        <v>54</v>
      </c>
      <c r="B17" s="3">
        <v>0.47619047619047616</v>
      </c>
      <c r="C17" s="3">
        <v>2</v>
      </c>
      <c r="D17" s="3">
        <v>2.5</v>
      </c>
      <c r="E17" s="3">
        <v>0.24509803921568626</v>
      </c>
      <c r="F17">
        <v>31</v>
      </c>
      <c r="G17" t="s">
        <v>66</v>
      </c>
    </row>
    <row r="18" spans="1:10" x14ac:dyDescent="0.25">
      <c r="A18" t="s">
        <v>55</v>
      </c>
      <c r="B18" s="3">
        <v>0.83333333333333337</v>
      </c>
      <c r="C18" s="3">
        <v>1.7391304347826086</v>
      </c>
      <c r="D18" s="3">
        <v>0.78125</v>
      </c>
      <c r="E18" s="3">
        <v>9.727626459143969E-2</v>
      </c>
      <c r="F18">
        <v>23.5</v>
      </c>
      <c r="G18" t="s">
        <v>66</v>
      </c>
    </row>
    <row r="19" spans="1:10" x14ac:dyDescent="0.25">
      <c r="A19" s="4" t="s">
        <v>70</v>
      </c>
      <c r="B19" s="3">
        <v>0.3125</v>
      </c>
      <c r="C19" s="3">
        <v>2.3529411764705883</v>
      </c>
      <c r="D19" s="3">
        <v>1.4705882352941178</v>
      </c>
      <c r="E19" s="3">
        <v>0.29761904761904762</v>
      </c>
      <c r="F19">
        <v>40.5</v>
      </c>
      <c r="G19" t="s">
        <v>76</v>
      </c>
      <c r="I19" s="4"/>
      <c r="J19" s="4"/>
    </row>
    <row r="20" spans="1:10" x14ac:dyDescent="0.25">
      <c r="A20" t="s">
        <v>49</v>
      </c>
      <c r="B20" s="3">
        <v>0.83333333333333337</v>
      </c>
      <c r="C20" s="3">
        <v>1</v>
      </c>
      <c r="D20" s="3">
        <v>0.23809523809523808</v>
      </c>
      <c r="E20" s="3">
        <v>0.1736111111111111</v>
      </c>
      <c r="F20">
        <v>32</v>
      </c>
      <c r="G20" t="s">
        <v>66</v>
      </c>
    </row>
    <row r="21" spans="1:10" x14ac:dyDescent="0.25">
      <c r="A21" s="4" t="s">
        <v>71</v>
      </c>
      <c r="B21" s="3">
        <v>0.3125</v>
      </c>
      <c r="C21" s="3">
        <v>2.3529411764705883</v>
      </c>
      <c r="D21" s="3">
        <v>1.4705882352941178</v>
      </c>
      <c r="E21" s="3">
        <v>0.29761904761904762</v>
      </c>
      <c r="F21">
        <v>40.5</v>
      </c>
      <c r="G21" t="s">
        <v>77</v>
      </c>
    </row>
    <row r="22" spans="1:10" x14ac:dyDescent="0.25">
      <c r="A22" t="s">
        <v>63</v>
      </c>
      <c r="B22" s="3">
        <v>0.34482758620689657</v>
      </c>
      <c r="C22" s="3">
        <v>2</v>
      </c>
      <c r="D22" s="3">
        <v>2.5</v>
      </c>
      <c r="E22" s="3">
        <v>0.29069767441860467</v>
      </c>
      <c r="F22">
        <v>39</v>
      </c>
      <c r="G22" t="s">
        <v>66</v>
      </c>
    </row>
    <row r="23" spans="1:10" x14ac:dyDescent="0.25">
      <c r="A23" t="s">
        <v>69</v>
      </c>
      <c r="B23" s="3">
        <v>0.23255813953488372</v>
      </c>
      <c r="C23" s="3">
        <v>2.8571428571428572</v>
      </c>
      <c r="D23" s="3">
        <v>2.5</v>
      </c>
      <c r="E23" s="3">
        <v>0.26315789473684209</v>
      </c>
      <c r="F23">
        <v>50</v>
      </c>
      <c r="G23" t="s">
        <v>66</v>
      </c>
    </row>
    <row r="24" spans="1:10" x14ac:dyDescent="0.25">
      <c r="A24" t="s">
        <v>50</v>
      </c>
      <c r="B24" s="3">
        <v>0.35714285714285715</v>
      </c>
      <c r="C24" s="3">
        <v>2</v>
      </c>
      <c r="D24" s="3">
        <v>2.0833333333333335</v>
      </c>
      <c r="E24" s="3">
        <v>0.29411764705882354</v>
      </c>
      <c r="F24">
        <v>38</v>
      </c>
      <c r="G24" t="s">
        <v>66</v>
      </c>
    </row>
    <row r="25" spans="1:10" x14ac:dyDescent="0.25">
      <c r="A25" t="s">
        <v>51</v>
      </c>
      <c r="B25" s="3">
        <v>0.52631578947368418</v>
      </c>
      <c r="C25" s="3">
        <v>1.25</v>
      </c>
      <c r="D25" s="3">
        <v>0.25</v>
      </c>
      <c r="E25" s="3">
        <v>0.16666666666666666</v>
      </c>
      <c r="F25">
        <v>35</v>
      </c>
      <c r="G25" t="s">
        <v>66</v>
      </c>
    </row>
    <row r="26" spans="1:10" x14ac:dyDescent="0.25">
      <c r="A26" t="s">
        <v>72</v>
      </c>
      <c r="B26" s="3">
        <v>0.19230769230769232</v>
      </c>
      <c r="C26" s="3">
        <v>0.36036036036036034</v>
      </c>
      <c r="D26" s="3">
        <v>1.7857142857142858</v>
      </c>
      <c r="E26" s="3">
        <v>0.21929824561403508</v>
      </c>
      <c r="F26">
        <v>107.5</v>
      </c>
      <c r="G26" t="s">
        <v>75</v>
      </c>
    </row>
    <row r="27" spans="1:10" x14ac:dyDescent="0.25">
      <c r="A27" t="s">
        <v>46</v>
      </c>
      <c r="B27" s="3">
        <v>0.3125</v>
      </c>
      <c r="C27" s="3">
        <v>2.3529411764705883</v>
      </c>
      <c r="D27" s="3">
        <v>1.4705882352941178</v>
      </c>
      <c r="E27" s="3">
        <v>0.29761904761904762</v>
      </c>
      <c r="F27">
        <v>40.5</v>
      </c>
      <c r="G27" t="s">
        <v>66</v>
      </c>
    </row>
    <row r="28" spans="1:10" x14ac:dyDescent="0.25">
      <c r="A28" t="s">
        <v>45</v>
      </c>
      <c r="B28" s="3">
        <v>0.19230769230769232</v>
      </c>
      <c r="C28" s="3">
        <v>0.36036036036036034</v>
      </c>
      <c r="D28" s="3">
        <v>1.7857142857142858</v>
      </c>
      <c r="E28" s="3">
        <v>0.21929824561403508</v>
      </c>
      <c r="F28">
        <v>107.5</v>
      </c>
      <c r="G28" t="s">
        <v>66</v>
      </c>
    </row>
    <row r="29" spans="1:10" x14ac:dyDescent="0.25">
      <c r="A29" s="4"/>
    </row>
    <row r="30" spans="1:10" x14ac:dyDescent="0.25">
      <c r="A30" s="4"/>
    </row>
    <row r="31" spans="1:10" x14ac:dyDescent="0.25">
      <c r="A31" s="4"/>
    </row>
    <row r="32" spans="1:10" x14ac:dyDescent="0.25">
      <c r="A32" s="4"/>
      <c r="B32" s="4"/>
    </row>
    <row r="33" spans="1:2" x14ac:dyDescent="0.25">
      <c r="A33" s="4"/>
    </row>
    <row r="34" spans="1:2" x14ac:dyDescent="0.25">
      <c r="A34" s="4"/>
    </row>
    <row r="35" spans="1:2" x14ac:dyDescent="0.25">
      <c r="A35" s="4"/>
      <c r="B35" s="4"/>
    </row>
    <row r="36" spans="1:2" x14ac:dyDescent="0.25">
      <c r="A36" s="4"/>
    </row>
    <row r="37" spans="1:2" x14ac:dyDescent="0.25">
      <c r="A37" s="4"/>
    </row>
    <row r="38" spans="1:2" x14ac:dyDescent="0.25">
      <c r="A38" s="4"/>
    </row>
    <row r="39" spans="1:2" x14ac:dyDescent="0.25">
      <c r="A39" s="4"/>
    </row>
    <row r="40" spans="1:2" x14ac:dyDescent="0.25">
      <c r="A40" s="4"/>
    </row>
    <row r="41" spans="1:2" x14ac:dyDescent="0.25">
      <c r="A41" s="4"/>
    </row>
    <row r="42" spans="1:2" x14ac:dyDescent="0.25">
      <c r="A42" s="4"/>
    </row>
    <row r="43" spans="1:2" x14ac:dyDescent="0.25">
      <c r="A43" s="4"/>
      <c r="B43" s="4"/>
    </row>
    <row r="44" spans="1:2" x14ac:dyDescent="0.25">
      <c r="A44" s="4"/>
    </row>
    <row r="45" spans="1:2" x14ac:dyDescent="0.25">
      <c r="A45" s="4"/>
    </row>
    <row r="46" spans="1:2" x14ac:dyDescent="0.25">
      <c r="A46" s="4"/>
      <c r="B46" s="4"/>
    </row>
    <row r="47" spans="1:2" x14ac:dyDescent="0.25">
      <c r="A47" s="4"/>
    </row>
    <row r="48" spans="1:2" x14ac:dyDescent="0.25">
      <c r="A48" s="4"/>
      <c r="B48" s="4"/>
    </row>
    <row r="49" spans="1:2" x14ac:dyDescent="0.25">
      <c r="A49" s="4"/>
    </row>
    <row r="50" spans="1:2" x14ac:dyDescent="0.25">
      <c r="A50" s="4"/>
    </row>
    <row r="51" spans="1:2" x14ac:dyDescent="0.25">
      <c r="A51" s="4"/>
    </row>
    <row r="52" spans="1:2" x14ac:dyDescent="0.25">
      <c r="A52" s="4"/>
    </row>
    <row r="53" spans="1:2" x14ac:dyDescent="0.25">
      <c r="A53" s="4"/>
      <c r="B53" s="4"/>
    </row>
    <row r="54" spans="1:2" x14ac:dyDescent="0.25">
      <c r="A54" s="4"/>
    </row>
    <row r="55" spans="1:2" x14ac:dyDescent="0.25">
      <c r="A55" s="4"/>
    </row>
  </sheetData>
  <autoFilter ref="A1:J1" xr:uid="{A46FAC78-752B-4181-9A67-F69981475D90}">
    <sortState xmlns:xlrd2="http://schemas.microsoft.com/office/spreadsheetml/2017/richdata2" ref="A2:J29">
      <sortCondition ref="A1"/>
    </sortState>
  </autoFilter>
  <sortState xmlns:xlrd2="http://schemas.microsoft.com/office/spreadsheetml/2017/richdata2" ref="A28:A55">
    <sortCondition ref="A28:A55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4408-E922-4FD1-8795-3CF29E9DBCE7}">
  <dimension ref="A1:C15"/>
  <sheetViews>
    <sheetView workbookViewId="0">
      <selection activeCell="B10" sqref="B10"/>
    </sheetView>
  </sheetViews>
  <sheetFormatPr baseColWidth="10" defaultRowHeight="13.8" x14ac:dyDescent="0.25"/>
  <cols>
    <col min="2" max="2" width="50.296875" bestFit="1" customWidth="1"/>
  </cols>
  <sheetData>
    <row r="1" spans="1:3" x14ac:dyDescent="0.25">
      <c r="A1" t="s">
        <v>91</v>
      </c>
    </row>
    <row r="2" spans="1:3" x14ac:dyDescent="0.25">
      <c r="A2" t="s">
        <v>86</v>
      </c>
    </row>
    <row r="5" spans="1:3" x14ac:dyDescent="0.25">
      <c r="A5" s="5" t="s">
        <v>78</v>
      </c>
      <c r="B5" s="5" t="s">
        <v>79</v>
      </c>
      <c r="C5" s="5" t="s">
        <v>87</v>
      </c>
    </row>
    <row r="6" spans="1:3" x14ac:dyDescent="0.25">
      <c r="A6" t="s">
        <v>44</v>
      </c>
      <c r="B6" t="s">
        <v>80</v>
      </c>
      <c r="C6" t="s">
        <v>88</v>
      </c>
    </row>
    <row r="7" spans="1:3" x14ac:dyDescent="0.25">
      <c r="A7" t="s">
        <v>39</v>
      </c>
      <c r="B7" t="s">
        <v>84</v>
      </c>
      <c r="C7" t="s">
        <v>89</v>
      </c>
    </row>
    <row r="8" spans="1:3" x14ac:dyDescent="0.25">
      <c r="A8" t="s">
        <v>40</v>
      </c>
      <c r="B8" t="s">
        <v>92</v>
      </c>
      <c r="C8" t="s">
        <v>89</v>
      </c>
    </row>
    <row r="9" spans="1:3" x14ac:dyDescent="0.25">
      <c r="A9" t="s">
        <v>41</v>
      </c>
      <c r="B9" t="s">
        <v>93</v>
      </c>
      <c r="C9" t="s">
        <v>89</v>
      </c>
    </row>
    <row r="10" spans="1:3" x14ac:dyDescent="0.25">
      <c r="A10" t="s">
        <v>42</v>
      </c>
      <c r="B10" t="s">
        <v>94</v>
      </c>
      <c r="C10" t="s">
        <v>89</v>
      </c>
    </row>
    <row r="11" spans="1:3" x14ac:dyDescent="0.25">
      <c r="A11" t="s">
        <v>43</v>
      </c>
      <c r="B11" t="s">
        <v>85</v>
      </c>
      <c r="C11" t="s">
        <v>90</v>
      </c>
    </row>
    <row r="12" spans="1:3" x14ac:dyDescent="0.25">
      <c r="A12" t="s">
        <v>65</v>
      </c>
      <c r="B12" t="s">
        <v>81</v>
      </c>
      <c r="C12" t="s">
        <v>88</v>
      </c>
    </row>
    <row r="14" spans="1:3" x14ac:dyDescent="0.25">
      <c r="A14" s="5" t="s">
        <v>82</v>
      </c>
    </row>
    <row r="15" spans="1:3" x14ac:dyDescent="0.25">
      <c r="A15" t="s">
        <v>83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BDDC-8D12-4E78-B7E4-97E260BD95BD}">
  <dimension ref="A2:L30"/>
  <sheetViews>
    <sheetView workbookViewId="0">
      <selection activeCell="A36" sqref="A36"/>
    </sheetView>
  </sheetViews>
  <sheetFormatPr baseColWidth="10" defaultRowHeight="13.8" x14ac:dyDescent="0.25"/>
  <cols>
    <col min="1" max="1" width="43.5" bestFit="1" customWidth="1"/>
    <col min="2" max="2" width="15.09765625" bestFit="1" customWidth="1"/>
    <col min="3" max="5" width="19.09765625" bestFit="1" customWidth="1"/>
    <col min="7" max="7" width="23.09765625" bestFit="1" customWidth="1"/>
    <col min="8" max="10" width="12" bestFit="1" customWidth="1"/>
    <col min="11" max="11" width="12.69921875" bestFit="1" customWidth="1"/>
  </cols>
  <sheetData>
    <row r="2" spans="1:12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</row>
    <row r="3" spans="1:12" x14ac:dyDescent="0.25">
      <c r="A3" t="s">
        <v>0</v>
      </c>
      <c r="B3" s="1">
        <v>36815</v>
      </c>
      <c r="C3" s="1">
        <v>36867</v>
      </c>
      <c r="D3" s="1">
        <v>36978</v>
      </c>
      <c r="E3" s="1">
        <v>36992</v>
      </c>
      <c r="F3" s="1">
        <v>37106</v>
      </c>
      <c r="G3" s="2">
        <v>291</v>
      </c>
      <c r="H3">
        <f t="shared" ref="H3:H30" si="0">C3-B3</f>
        <v>52</v>
      </c>
      <c r="I3">
        <f t="shared" ref="I3:I30" si="1">D3-C3+H3</f>
        <v>163</v>
      </c>
      <c r="J3">
        <f t="shared" ref="J3:J30" si="2">E3-D3+I3</f>
        <v>177</v>
      </c>
      <c r="K3">
        <f t="shared" ref="K3:K30" si="3">F3-E3+J3</f>
        <v>291</v>
      </c>
      <c r="L3" t="b">
        <f t="shared" ref="L3:L30" si="4">IF(G3=K3,TRUE,FALSE)</f>
        <v>1</v>
      </c>
    </row>
    <row r="4" spans="1:12" x14ac:dyDescent="0.25">
      <c r="A4" t="s">
        <v>1</v>
      </c>
      <c r="B4" s="1">
        <v>36824</v>
      </c>
      <c r="C4" s="1">
        <v>36975</v>
      </c>
      <c r="D4" s="1">
        <v>37012</v>
      </c>
      <c r="E4" s="1">
        <v>37026</v>
      </c>
      <c r="F4" s="1">
        <v>37106</v>
      </c>
      <c r="G4" s="2">
        <v>282</v>
      </c>
      <c r="H4">
        <f t="shared" si="0"/>
        <v>151</v>
      </c>
      <c r="I4">
        <f t="shared" si="1"/>
        <v>188</v>
      </c>
      <c r="J4">
        <f t="shared" si="2"/>
        <v>202</v>
      </c>
      <c r="K4">
        <f t="shared" si="3"/>
        <v>282</v>
      </c>
      <c r="L4" t="b">
        <f t="shared" si="4"/>
        <v>1</v>
      </c>
    </row>
    <row r="5" spans="1:12" x14ac:dyDescent="0.25">
      <c r="A5" t="s">
        <v>2</v>
      </c>
      <c r="B5" s="1">
        <v>36966</v>
      </c>
      <c r="C5" s="1">
        <v>36998</v>
      </c>
      <c r="D5" s="1">
        <v>37015</v>
      </c>
      <c r="E5" s="1">
        <v>37032</v>
      </c>
      <c r="F5" s="1">
        <v>37116</v>
      </c>
      <c r="G5" s="2">
        <v>150</v>
      </c>
      <c r="H5">
        <f t="shared" si="0"/>
        <v>32</v>
      </c>
      <c r="I5">
        <f t="shared" si="1"/>
        <v>49</v>
      </c>
      <c r="J5">
        <f t="shared" si="2"/>
        <v>66</v>
      </c>
      <c r="K5">
        <f t="shared" si="3"/>
        <v>150</v>
      </c>
      <c r="L5" t="b">
        <f t="shared" si="4"/>
        <v>1</v>
      </c>
    </row>
    <row r="6" spans="1:12" x14ac:dyDescent="0.25">
      <c r="A6" t="s">
        <v>3</v>
      </c>
      <c r="B6" s="1">
        <v>36799</v>
      </c>
      <c r="C6" s="1">
        <v>36817</v>
      </c>
      <c r="D6" s="1">
        <v>36852</v>
      </c>
      <c r="E6" s="1">
        <v>36959</v>
      </c>
      <c r="F6" s="1">
        <v>37082</v>
      </c>
      <c r="G6" s="2">
        <v>283</v>
      </c>
      <c r="H6">
        <f t="shared" si="0"/>
        <v>18</v>
      </c>
      <c r="I6">
        <f t="shared" si="1"/>
        <v>53</v>
      </c>
      <c r="J6">
        <f t="shared" si="2"/>
        <v>160</v>
      </c>
      <c r="K6">
        <f t="shared" si="3"/>
        <v>283</v>
      </c>
      <c r="L6" t="b">
        <f t="shared" si="4"/>
        <v>1</v>
      </c>
    </row>
    <row r="7" spans="1:12" x14ac:dyDescent="0.25">
      <c r="A7" t="s">
        <v>4</v>
      </c>
      <c r="B7" s="1">
        <v>36971</v>
      </c>
      <c r="C7" s="1">
        <v>37000</v>
      </c>
      <c r="D7" s="1">
        <v>37022</v>
      </c>
      <c r="E7" s="1">
        <v>37031</v>
      </c>
      <c r="F7" s="1">
        <v>37095</v>
      </c>
      <c r="G7" s="2">
        <v>124</v>
      </c>
      <c r="H7">
        <f t="shared" si="0"/>
        <v>29</v>
      </c>
      <c r="I7">
        <f t="shared" si="1"/>
        <v>51</v>
      </c>
      <c r="J7">
        <f t="shared" si="2"/>
        <v>60</v>
      </c>
      <c r="K7">
        <f t="shared" si="3"/>
        <v>124</v>
      </c>
      <c r="L7" t="b">
        <f t="shared" si="4"/>
        <v>1</v>
      </c>
    </row>
    <row r="8" spans="1:12" x14ac:dyDescent="0.25">
      <c r="A8" t="s">
        <v>5</v>
      </c>
      <c r="B8" s="1">
        <v>36801</v>
      </c>
      <c r="C8" s="1">
        <v>36813</v>
      </c>
      <c r="D8" s="1">
        <v>36853</v>
      </c>
      <c r="E8" s="1">
        <v>36958</v>
      </c>
      <c r="F8" s="1">
        <v>37102</v>
      </c>
      <c r="G8" s="2">
        <v>301</v>
      </c>
      <c r="H8">
        <f t="shared" si="0"/>
        <v>12</v>
      </c>
      <c r="I8">
        <f t="shared" si="1"/>
        <v>52</v>
      </c>
      <c r="J8">
        <f t="shared" si="2"/>
        <v>157</v>
      </c>
      <c r="K8">
        <f t="shared" si="3"/>
        <v>301</v>
      </c>
      <c r="L8" t="b">
        <f t="shared" si="4"/>
        <v>1</v>
      </c>
    </row>
    <row r="9" spans="1:12" x14ac:dyDescent="0.25">
      <c r="A9" t="s">
        <v>6</v>
      </c>
      <c r="B9" s="1">
        <v>36807</v>
      </c>
      <c r="C9" s="1">
        <v>36826</v>
      </c>
      <c r="D9" s="1">
        <v>36858</v>
      </c>
      <c r="E9" s="1">
        <v>36958</v>
      </c>
      <c r="F9" s="1">
        <v>37108</v>
      </c>
      <c r="G9" s="2">
        <v>301</v>
      </c>
      <c r="H9">
        <f t="shared" si="0"/>
        <v>19</v>
      </c>
      <c r="I9">
        <f t="shared" si="1"/>
        <v>51</v>
      </c>
      <c r="J9">
        <f t="shared" si="2"/>
        <v>151</v>
      </c>
      <c r="K9">
        <f t="shared" si="3"/>
        <v>301</v>
      </c>
      <c r="L9" t="b">
        <f t="shared" si="4"/>
        <v>1</v>
      </c>
    </row>
    <row r="10" spans="1:12" x14ac:dyDescent="0.25">
      <c r="A10" t="s">
        <v>7</v>
      </c>
      <c r="B10" s="1">
        <v>36969</v>
      </c>
      <c r="C10" s="1">
        <v>36997</v>
      </c>
      <c r="D10" s="1">
        <v>37017</v>
      </c>
      <c r="E10" s="1">
        <v>37029</v>
      </c>
      <c r="F10" s="1">
        <v>37114</v>
      </c>
      <c r="G10" s="2">
        <v>145</v>
      </c>
      <c r="H10">
        <f t="shared" si="0"/>
        <v>28</v>
      </c>
      <c r="I10">
        <f t="shared" si="1"/>
        <v>48</v>
      </c>
      <c r="J10">
        <f t="shared" si="2"/>
        <v>60</v>
      </c>
      <c r="K10">
        <f t="shared" si="3"/>
        <v>145</v>
      </c>
      <c r="L10" t="b">
        <f t="shared" si="4"/>
        <v>1</v>
      </c>
    </row>
    <row r="11" spans="1:12" x14ac:dyDescent="0.25">
      <c r="A11" t="s">
        <v>8</v>
      </c>
      <c r="B11" s="1">
        <v>36793</v>
      </c>
      <c r="C11" s="1">
        <v>36811</v>
      </c>
      <c r="D11" s="1">
        <v>36871</v>
      </c>
      <c r="E11" s="1">
        <v>36968</v>
      </c>
      <c r="F11" s="1">
        <v>37104</v>
      </c>
      <c r="G11" s="2">
        <v>311</v>
      </c>
      <c r="H11">
        <f t="shared" si="0"/>
        <v>18</v>
      </c>
      <c r="I11">
        <f t="shared" si="1"/>
        <v>78</v>
      </c>
      <c r="J11">
        <f t="shared" si="2"/>
        <v>175</v>
      </c>
      <c r="K11">
        <f t="shared" si="3"/>
        <v>311</v>
      </c>
      <c r="L11" t="b">
        <f t="shared" si="4"/>
        <v>1</v>
      </c>
    </row>
    <row r="12" spans="1:12" x14ac:dyDescent="0.25">
      <c r="A12" t="s">
        <v>9</v>
      </c>
      <c r="B12" s="1">
        <v>36965</v>
      </c>
      <c r="C12" s="1">
        <v>37002</v>
      </c>
      <c r="D12" s="1">
        <v>37025</v>
      </c>
      <c r="E12" s="1">
        <v>37038</v>
      </c>
      <c r="F12" s="1">
        <v>37119</v>
      </c>
      <c r="G12" s="2">
        <v>154</v>
      </c>
      <c r="H12">
        <f t="shared" si="0"/>
        <v>37</v>
      </c>
      <c r="I12">
        <f t="shared" si="1"/>
        <v>60</v>
      </c>
      <c r="J12">
        <f t="shared" si="2"/>
        <v>73</v>
      </c>
      <c r="K12">
        <f t="shared" si="3"/>
        <v>154</v>
      </c>
      <c r="L12" t="b">
        <f t="shared" si="4"/>
        <v>1</v>
      </c>
    </row>
    <row r="13" spans="1:12" x14ac:dyDescent="0.25">
      <c r="A13" t="s">
        <v>10</v>
      </c>
      <c r="B13" s="1">
        <v>36767</v>
      </c>
      <c r="C13" s="1">
        <v>36779</v>
      </c>
      <c r="D13" s="1">
        <v>36802</v>
      </c>
      <c r="E13" s="1">
        <v>36834</v>
      </c>
      <c r="F13" s="1">
        <v>37091</v>
      </c>
      <c r="G13" s="2">
        <v>324</v>
      </c>
      <c r="H13">
        <f t="shared" si="0"/>
        <v>12</v>
      </c>
      <c r="I13">
        <f t="shared" si="1"/>
        <v>35</v>
      </c>
      <c r="J13">
        <f t="shared" si="2"/>
        <v>67</v>
      </c>
      <c r="K13">
        <f t="shared" si="3"/>
        <v>324</v>
      </c>
      <c r="L13" t="b">
        <f t="shared" si="4"/>
        <v>1</v>
      </c>
    </row>
    <row r="14" spans="1:12" x14ac:dyDescent="0.25">
      <c r="A14" t="s">
        <v>11</v>
      </c>
      <c r="B14" s="1">
        <v>36965</v>
      </c>
      <c r="C14" s="1">
        <v>36986</v>
      </c>
      <c r="D14" s="1">
        <v>37006</v>
      </c>
      <c r="E14" s="1">
        <v>37016</v>
      </c>
      <c r="F14" s="1">
        <v>37118</v>
      </c>
      <c r="G14" s="2">
        <v>153</v>
      </c>
      <c r="H14">
        <f t="shared" si="0"/>
        <v>21</v>
      </c>
      <c r="I14">
        <f t="shared" si="1"/>
        <v>41</v>
      </c>
      <c r="J14">
        <f t="shared" si="2"/>
        <v>51</v>
      </c>
      <c r="K14">
        <f t="shared" si="3"/>
        <v>153</v>
      </c>
      <c r="L14" t="b">
        <f t="shared" si="4"/>
        <v>1</v>
      </c>
    </row>
    <row r="15" spans="1:12" x14ac:dyDescent="0.25">
      <c r="A15" t="s">
        <v>12</v>
      </c>
      <c r="B15" s="1">
        <v>36999</v>
      </c>
      <c r="C15" s="1">
        <v>37021</v>
      </c>
      <c r="D15" s="1">
        <v>37041</v>
      </c>
      <c r="E15" s="1">
        <v>37052</v>
      </c>
      <c r="F15" s="1">
        <v>37144</v>
      </c>
      <c r="G15" s="2">
        <v>145</v>
      </c>
      <c r="H15">
        <f t="shared" si="0"/>
        <v>22</v>
      </c>
      <c r="I15">
        <f t="shared" si="1"/>
        <v>42</v>
      </c>
      <c r="J15">
        <f t="shared" si="2"/>
        <v>53</v>
      </c>
      <c r="K15">
        <f t="shared" si="3"/>
        <v>145</v>
      </c>
      <c r="L15" t="b">
        <f t="shared" si="4"/>
        <v>1</v>
      </c>
    </row>
    <row r="16" spans="1:12" x14ac:dyDescent="0.25">
      <c r="A16" t="s">
        <v>13</v>
      </c>
      <c r="B16" s="1">
        <v>36988</v>
      </c>
      <c r="C16" s="1">
        <v>37026</v>
      </c>
      <c r="D16" s="1">
        <v>37036</v>
      </c>
      <c r="E16" s="1">
        <v>37045</v>
      </c>
      <c r="F16" s="1">
        <v>37108</v>
      </c>
      <c r="G16" s="2">
        <v>120</v>
      </c>
      <c r="H16">
        <f t="shared" si="0"/>
        <v>38</v>
      </c>
      <c r="I16">
        <f t="shared" si="1"/>
        <v>48</v>
      </c>
      <c r="J16">
        <f t="shared" si="2"/>
        <v>57</v>
      </c>
      <c r="K16">
        <f t="shared" si="3"/>
        <v>120</v>
      </c>
      <c r="L16" t="b">
        <f t="shared" si="4"/>
        <v>1</v>
      </c>
    </row>
    <row r="17" spans="1:12" x14ac:dyDescent="0.25">
      <c r="A17" t="s">
        <v>14</v>
      </c>
      <c r="B17" s="1">
        <v>36978</v>
      </c>
      <c r="C17" s="1">
        <v>37023</v>
      </c>
      <c r="D17" s="1">
        <v>37054</v>
      </c>
      <c r="E17" s="1">
        <v>37070</v>
      </c>
      <c r="F17" s="1">
        <v>37189</v>
      </c>
      <c r="G17" s="2">
        <v>211</v>
      </c>
      <c r="H17">
        <f t="shared" si="0"/>
        <v>45</v>
      </c>
      <c r="I17">
        <f t="shared" si="1"/>
        <v>76</v>
      </c>
      <c r="J17">
        <f t="shared" si="2"/>
        <v>92</v>
      </c>
      <c r="K17">
        <f t="shared" si="3"/>
        <v>211</v>
      </c>
      <c r="L17" t="b">
        <f t="shared" si="4"/>
        <v>1</v>
      </c>
    </row>
    <row r="18" spans="1:12" x14ac:dyDescent="0.25">
      <c r="A18" t="s">
        <v>15</v>
      </c>
      <c r="B18" s="1">
        <v>36986</v>
      </c>
      <c r="C18" s="1">
        <v>37024</v>
      </c>
      <c r="D18" s="1">
        <v>37055</v>
      </c>
      <c r="E18" s="1">
        <v>37070</v>
      </c>
      <c r="F18" s="1">
        <v>37184</v>
      </c>
      <c r="G18" s="2">
        <v>198</v>
      </c>
      <c r="H18">
        <f t="shared" si="0"/>
        <v>38</v>
      </c>
      <c r="I18">
        <f t="shared" si="1"/>
        <v>69</v>
      </c>
      <c r="J18">
        <f t="shared" si="2"/>
        <v>84</v>
      </c>
      <c r="K18">
        <f t="shared" si="3"/>
        <v>198</v>
      </c>
      <c r="L18" t="b">
        <f t="shared" si="4"/>
        <v>1</v>
      </c>
    </row>
    <row r="19" spans="1:12" x14ac:dyDescent="0.25">
      <c r="A19" t="s">
        <v>16</v>
      </c>
      <c r="B19" s="1">
        <v>37022</v>
      </c>
      <c r="C19" s="1">
        <v>37050</v>
      </c>
      <c r="D19" s="1">
        <v>37072</v>
      </c>
      <c r="E19" s="1">
        <v>37081</v>
      </c>
      <c r="F19" s="1">
        <v>37154</v>
      </c>
      <c r="G19" s="2">
        <v>132</v>
      </c>
      <c r="H19">
        <f t="shared" si="0"/>
        <v>28</v>
      </c>
      <c r="I19">
        <f t="shared" si="1"/>
        <v>50</v>
      </c>
      <c r="J19">
        <f t="shared" si="2"/>
        <v>59</v>
      </c>
      <c r="K19">
        <f t="shared" si="3"/>
        <v>132</v>
      </c>
      <c r="L19" t="b">
        <f t="shared" si="4"/>
        <v>1</v>
      </c>
    </row>
    <row r="20" spans="1:12" x14ac:dyDescent="0.25">
      <c r="A20" t="s">
        <v>17</v>
      </c>
      <c r="B20" s="1">
        <v>37017</v>
      </c>
      <c r="C20" s="1">
        <v>37045</v>
      </c>
      <c r="D20" s="1">
        <v>37066</v>
      </c>
      <c r="E20" s="1">
        <v>37077</v>
      </c>
      <c r="F20" s="1">
        <v>37187</v>
      </c>
      <c r="G20" s="2">
        <v>170</v>
      </c>
      <c r="H20">
        <f t="shared" si="0"/>
        <v>28</v>
      </c>
      <c r="I20">
        <f t="shared" si="1"/>
        <v>49</v>
      </c>
      <c r="J20">
        <f t="shared" si="2"/>
        <v>60</v>
      </c>
      <c r="K20">
        <f t="shared" si="3"/>
        <v>170</v>
      </c>
      <c r="L20" t="b">
        <f t="shared" si="4"/>
        <v>1</v>
      </c>
    </row>
    <row r="21" spans="1:12" x14ac:dyDescent="0.25">
      <c r="A21" t="s">
        <v>19</v>
      </c>
      <c r="B21" s="1">
        <v>36806</v>
      </c>
      <c r="C21" s="1">
        <v>36866</v>
      </c>
      <c r="D21" s="1">
        <v>36982</v>
      </c>
      <c r="E21" s="1">
        <v>37011</v>
      </c>
      <c r="F21" s="1">
        <v>37110</v>
      </c>
      <c r="G21" s="2">
        <v>304</v>
      </c>
      <c r="H21">
        <f t="shared" si="0"/>
        <v>60</v>
      </c>
      <c r="I21">
        <f t="shared" si="1"/>
        <v>176</v>
      </c>
      <c r="J21">
        <f t="shared" si="2"/>
        <v>205</v>
      </c>
      <c r="K21">
        <f t="shared" si="3"/>
        <v>304</v>
      </c>
      <c r="L21" t="b">
        <f t="shared" si="4"/>
        <v>1</v>
      </c>
    </row>
    <row r="22" spans="1:12" x14ac:dyDescent="0.25">
      <c r="A22" t="s">
        <v>60</v>
      </c>
      <c r="B22" s="1">
        <v>36964</v>
      </c>
      <c r="C22" s="1">
        <v>36999</v>
      </c>
      <c r="D22" s="1">
        <v>37019</v>
      </c>
      <c r="E22" s="1">
        <v>37031</v>
      </c>
      <c r="F22" s="1">
        <v>37122</v>
      </c>
      <c r="G22" s="2">
        <v>158</v>
      </c>
      <c r="H22">
        <f t="shared" si="0"/>
        <v>35</v>
      </c>
      <c r="I22">
        <f t="shared" si="1"/>
        <v>55</v>
      </c>
      <c r="J22">
        <f t="shared" si="2"/>
        <v>67</v>
      </c>
      <c r="K22">
        <f t="shared" si="3"/>
        <v>158</v>
      </c>
      <c r="L22" t="b">
        <f t="shared" si="4"/>
        <v>1</v>
      </c>
    </row>
    <row r="23" spans="1:12" x14ac:dyDescent="0.25">
      <c r="A23" t="s">
        <v>18</v>
      </c>
      <c r="B23" s="1">
        <v>37018</v>
      </c>
      <c r="C23" s="1">
        <v>37047</v>
      </c>
      <c r="D23" s="1">
        <v>37067</v>
      </c>
      <c r="E23" s="1">
        <v>37077</v>
      </c>
      <c r="F23" s="1">
        <v>37163</v>
      </c>
      <c r="G23" s="2">
        <v>145</v>
      </c>
      <c r="H23">
        <f t="shared" si="0"/>
        <v>29</v>
      </c>
      <c r="I23">
        <f t="shared" si="1"/>
        <v>49</v>
      </c>
      <c r="J23">
        <f t="shared" si="2"/>
        <v>59</v>
      </c>
      <c r="K23">
        <f t="shared" si="3"/>
        <v>145</v>
      </c>
      <c r="L23" t="b">
        <f t="shared" si="4"/>
        <v>1</v>
      </c>
    </row>
    <row r="24" spans="1:12" x14ac:dyDescent="0.25">
      <c r="A24" t="s">
        <v>32</v>
      </c>
      <c r="B24" s="1">
        <v>36965</v>
      </c>
      <c r="C24" s="1">
        <v>36993</v>
      </c>
      <c r="D24" s="1">
        <v>37008</v>
      </c>
      <c r="E24" s="1">
        <v>37038</v>
      </c>
      <c r="F24" s="1">
        <v>37097</v>
      </c>
      <c r="G24" s="2">
        <v>132</v>
      </c>
      <c r="H24">
        <f t="shared" si="0"/>
        <v>28</v>
      </c>
      <c r="I24">
        <f t="shared" si="1"/>
        <v>43</v>
      </c>
      <c r="J24">
        <f t="shared" si="2"/>
        <v>73</v>
      </c>
      <c r="K24">
        <f t="shared" si="3"/>
        <v>132</v>
      </c>
      <c r="L24" t="b">
        <f t="shared" si="4"/>
        <v>1</v>
      </c>
    </row>
    <row r="25" spans="1:12" x14ac:dyDescent="0.25">
      <c r="A25" t="s">
        <v>20</v>
      </c>
      <c r="B25" s="1">
        <v>37003</v>
      </c>
      <c r="C25" s="1">
        <v>37046</v>
      </c>
      <c r="D25" s="1">
        <v>37060</v>
      </c>
      <c r="E25" s="1">
        <v>37070</v>
      </c>
      <c r="F25" s="1">
        <v>37165</v>
      </c>
      <c r="G25" s="2">
        <v>162</v>
      </c>
      <c r="H25">
        <f t="shared" si="0"/>
        <v>43</v>
      </c>
      <c r="I25">
        <f t="shared" si="1"/>
        <v>57</v>
      </c>
      <c r="J25">
        <f t="shared" si="2"/>
        <v>67</v>
      </c>
      <c r="K25">
        <f t="shared" si="3"/>
        <v>162</v>
      </c>
      <c r="L25" t="b">
        <f t="shared" si="4"/>
        <v>1</v>
      </c>
    </row>
    <row r="26" spans="1:12" x14ac:dyDescent="0.25">
      <c r="A26" t="s">
        <v>21</v>
      </c>
      <c r="B26" s="1">
        <v>37026</v>
      </c>
      <c r="C26" s="1">
        <v>37031</v>
      </c>
      <c r="D26" s="1">
        <v>37052</v>
      </c>
      <c r="E26" s="1">
        <v>37072</v>
      </c>
      <c r="F26" s="1">
        <v>37118</v>
      </c>
      <c r="G26" s="2">
        <v>92</v>
      </c>
      <c r="H26">
        <f t="shared" si="0"/>
        <v>5</v>
      </c>
      <c r="I26">
        <f t="shared" si="1"/>
        <v>26</v>
      </c>
      <c r="J26">
        <f t="shared" si="2"/>
        <v>46</v>
      </c>
      <c r="K26">
        <f t="shared" si="3"/>
        <v>92</v>
      </c>
      <c r="L26" t="b">
        <f t="shared" si="4"/>
        <v>1</v>
      </c>
    </row>
    <row r="27" spans="1:12" x14ac:dyDescent="0.25">
      <c r="A27" t="s">
        <v>22</v>
      </c>
      <c r="B27" s="1">
        <v>36989</v>
      </c>
      <c r="C27" s="1">
        <v>37011</v>
      </c>
      <c r="D27" s="1">
        <v>37022</v>
      </c>
      <c r="E27" s="1">
        <v>37029</v>
      </c>
      <c r="F27" s="1">
        <v>37123</v>
      </c>
      <c r="G27" s="2">
        <v>134</v>
      </c>
      <c r="H27">
        <f t="shared" si="0"/>
        <v>22</v>
      </c>
      <c r="I27">
        <f t="shared" si="1"/>
        <v>33</v>
      </c>
      <c r="J27">
        <f t="shared" si="2"/>
        <v>40</v>
      </c>
      <c r="K27">
        <f t="shared" si="3"/>
        <v>134</v>
      </c>
      <c r="L27" t="b">
        <f t="shared" si="4"/>
        <v>1</v>
      </c>
    </row>
    <row r="28" spans="1:12" x14ac:dyDescent="0.25">
      <c r="A28" t="s">
        <v>23</v>
      </c>
      <c r="B28" s="1">
        <v>37006</v>
      </c>
      <c r="C28" s="1">
        <v>37021</v>
      </c>
      <c r="D28" s="1">
        <v>37043</v>
      </c>
      <c r="E28" s="1">
        <v>37057</v>
      </c>
      <c r="F28" s="1">
        <v>37139</v>
      </c>
      <c r="G28" s="2">
        <v>133</v>
      </c>
      <c r="H28">
        <f t="shared" si="0"/>
        <v>15</v>
      </c>
      <c r="I28">
        <f t="shared" si="1"/>
        <v>37</v>
      </c>
      <c r="J28">
        <f t="shared" si="2"/>
        <v>51</v>
      </c>
      <c r="K28">
        <f t="shared" si="3"/>
        <v>133</v>
      </c>
      <c r="L28" t="b">
        <f t="shared" si="4"/>
        <v>1</v>
      </c>
    </row>
    <row r="29" spans="1:12" x14ac:dyDescent="0.25">
      <c r="A29" t="s">
        <v>24</v>
      </c>
      <c r="B29" s="1">
        <v>37036</v>
      </c>
      <c r="C29" s="1">
        <v>37087</v>
      </c>
      <c r="D29" s="1">
        <v>37108</v>
      </c>
      <c r="E29" s="1">
        <v>37128</v>
      </c>
      <c r="F29" s="1">
        <v>37271</v>
      </c>
      <c r="G29" s="2">
        <v>245</v>
      </c>
      <c r="H29">
        <f t="shared" si="0"/>
        <v>51</v>
      </c>
      <c r="I29">
        <f t="shared" si="1"/>
        <v>72</v>
      </c>
      <c r="J29">
        <f t="shared" si="2"/>
        <v>92</v>
      </c>
      <c r="K29">
        <f t="shared" si="3"/>
        <v>235</v>
      </c>
      <c r="L29" t="b">
        <f t="shared" si="4"/>
        <v>0</v>
      </c>
    </row>
    <row r="30" spans="1:12" x14ac:dyDescent="0.25">
      <c r="A30" t="s">
        <v>25</v>
      </c>
      <c r="B30" s="1">
        <v>36981</v>
      </c>
      <c r="C30" s="1">
        <v>37012</v>
      </c>
      <c r="D30" s="1">
        <v>37043</v>
      </c>
      <c r="E30" s="1">
        <v>37073</v>
      </c>
      <c r="F30" s="1">
        <v>37134</v>
      </c>
      <c r="G30" s="2">
        <v>153</v>
      </c>
      <c r="H30">
        <f t="shared" si="0"/>
        <v>31</v>
      </c>
      <c r="I30">
        <f t="shared" si="1"/>
        <v>62</v>
      </c>
      <c r="J30">
        <f t="shared" si="2"/>
        <v>92</v>
      </c>
      <c r="K30">
        <f t="shared" si="3"/>
        <v>153</v>
      </c>
      <c r="L30" t="b">
        <f t="shared" si="4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Description</vt:lpstr>
      <vt:lpstr>Derivation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Heller Olivier AGROSCOPE</dc:creator>
  <cp:lastModifiedBy>Heller Olivier AGROSCOPE</cp:lastModifiedBy>
  <dcterms:created xsi:type="dcterms:W3CDTF">2023-11-30T14:40:00Z</dcterms:created>
  <dcterms:modified xsi:type="dcterms:W3CDTF">2024-09-05T10:46:23Z</dcterms:modified>
</cp:coreProperties>
</file>