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is_\Documents\gginference\inst\"/>
    </mc:Choice>
  </mc:AlternateContent>
  <xr:revisionPtr revIDLastSave="0" documentId="13_ncr:1_{5E1309CA-7994-4A2A-8E3E-E9B85F9B8DB0}" xr6:coauthVersionLast="45" xr6:coauthVersionMax="45" xr10:uidLastSave="{00000000-0000-0000-0000-000000000000}"/>
  <bookViews>
    <workbookView xWindow="-108" yWindow="-108" windowWidth="23256" windowHeight="12576" xr2:uid="{429D76B4-93DD-4050-963F-8D5A09E82F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229" i="1"/>
  <c r="N228" i="1"/>
  <c r="N227" i="1"/>
  <c r="N226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N224" i="1"/>
  <c r="N223" i="1"/>
  <c r="N222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N220" i="1"/>
  <c r="N219" i="1"/>
  <c r="N218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N216" i="1"/>
  <c r="N215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N213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N211" i="1"/>
  <c r="N210" i="1"/>
  <c r="N209" i="1"/>
  <c r="N208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N206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N204" i="1"/>
  <c r="N203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N201" i="1"/>
  <c r="N200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N198" i="1"/>
  <c r="N197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N195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N193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N191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N189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N187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N185" i="1"/>
  <c r="N184" i="1"/>
  <c r="N183" i="1"/>
  <c r="N182" i="1"/>
  <c r="N181" i="1"/>
  <c r="N180" i="1"/>
  <c r="N179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N177" i="1"/>
  <c r="N176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N174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N172" i="1"/>
  <c r="N171" i="1"/>
  <c r="N170" i="1"/>
  <c r="N169" i="1"/>
  <c r="N168" i="1"/>
  <c r="N167" i="1"/>
  <c r="N166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N164" i="1"/>
  <c r="N163" i="1"/>
  <c r="N162" i="1"/>
  <c r="N161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N159" i="1"/>
  <c r="N158" i="1"/>
  <c r="N157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N155" i="1"/>
  <c r="N154" i="1"/>
  <c r="N153" i="1"/>
  <c r="N152" i="1"/>
  <c r="N151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N129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N127" i="1"/>
  <c r="N126" i="1"/>
  <c r="N125" i="1"/>
  <c r="N124" i="1"/>
  <c r="N123" i="1"/>
  <c r="N122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N120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N118" i="1"/>
  <c r="N117" i="1"/>
  <c r="N116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N114" i="1"/>
  <c r="N113" i="1"/>
  <c r="N112" i="1"/>
  <c r="N111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N109" i="1"/>
  <c r="N108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N106" i="1"/>
  <c r="N105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N103" i="1"/>
  <c r="N102" i="1"/>
  <c r="N101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N99" i="1"/>
  <c r="N98" i="1"/>
  <c r="N97" i="1"/>
  <c r="M96" i="1"/>
  <c r="L96" i="1"/>
  <c r="K96" i="1"/>
  <c r="J96" i="1"/>
  <c r="I96" i="1"/>
  <c r="H96" i="1"/>
  <c r="G96" i="1"/>
  <c r="F96" i="1"/>
  <c r="E96" i="1"/>
  <c r="D96" i="1"/>
  <c r="C96" i="1"/>
  <c r="B96" i="1"/>
  <c r="N95" i="1"/>
  <c r="N94" i="1"/>
  <c r="N93" i="1"/>
  <c r="N92" i="1"/>
  <c r="M91" i="1"/>
  <c r="L91" i="1"/>
  <c r="K91" i="1"/>
  <c r="J91" i="1"/>
  <c r="I91" i="1"/>
  <c r="H91" i="1"/>
  <c r="G91" i="1"/>
  <c r="F91" i="1"/>
  <c r="E91" i="1"/>
  <c r="D91" i="1"/>
  <c r="C91" i="1"/>
  <c r="B91" i="1"/>
  <c r="N90" i="1"/>
  <c r="M89" i="1"/>
  <c r="L89" i="1"/>
  <c r="K89" i="1"/>
  <c r="J89" i="1"/>
  <c r="I89" i="1"/>
  <c r="H89" i="1"/>
  <c r="G89" i="1"/>
  <c r="F89" i="1"/>
  <c r="E89" i="1"/>
  <c r="D89" i="1"/>
  <c r="C89" i="1"/>
  <c r="B89" i="1"/>
  <c r="N88" i="1"/>
  <c r="N87" i="1"/>
  <c r="M86" i="1"/>
  <c r="L86" i="1"/>
  <c r="K86" i="1"/>
  <c r="J86" i="1"/>
  <c r="I86" i="1"/>
  <c r="H86" i="1"/>
  <c r="G86" i="1"/>
  <c r="F86" i="1"/>
  <c r="E86" i="1"/>
  <c r="D86" i="1"/>
  <c r="C86" i="1"/>
  <c r="B86" i="1"/>
  <c r="N85" i="1"/>
  <c r="N84" i="1"/>
  <c r="M83" i="1"/>
  <c r="L83" i="1"/>
  <c r="K83" i="1"/>
  <c r="J83" i="1"/>
  <c r="I83" i="1"/>
  <c r="H83" i="1"/>
  <c r="G83" i="1"/>
  <c r="F83" i="1"/>
  <c r="E83" i="1"/>
  <c r="D83" i="1"/>
  <c r="C83" i="1"/>
  <c r="B83" i="1"/>
  <c r="N82" i="1"/>
  <c r="N81" i="1"/>
  <c r="N80" i="1"/>
  <c r="N79" i="1"/>
  <c r="M78" i="1"/>
  <c r="L78" i="1"/>
  <c r="K78" i="1"/>
  <c r="J78" i="1"/>
  <c r="I78" i="1"/>
  <c r="H78" i="1"/>
  <c r="G78" i="1"/>
  <c r="F78" i="1"/>
  <c r="E78" i="1"/>
  <c r="D78" i="1"/>
  <c r="C78" i="1"/>
  <c r="B78" i="1"/>
  <c r="N77" i="1"/>
  <c r="M76" i="1"/>
  <c r="L76" i="1"/>
  <c r="K76" i="1"/>
  <c r="J76" i="1"/>
  <c r="I76" i="1"/>
  <c r="H76" i="1"/>
  <c r="G76" i="1"/>
  <c r="F76" i="1"/>
  <c r="E76" i="1"/>
  <c r="D76" i="1"/>
  <c r="C76" i="1"/>
  <c r="B76" i="1"/>
  <c r="N75" i="1"/>
  <c r="N74" i="1"/>
  <c r="N73" i="1"/>
  <c r="N72" i="1"/>
  <c r="M71" i="1"/>
  <c r="L71" i="1"/>
  <c r="K71" i="1"/>
  <c r="J71" i="1"/>
  <c r="I71" i="1"/>
  <c r="H71" i="1"/>
  <c r="G71" i="1"/>
  <c r="F71" i="1"/>
  <c r="E71" i="1"/>
  <c r="D71" i="1"/>
  <c r="C71" i="1"/>
  <c r="B71" i="1"/>
  <c r="N70" i="1"/>
  <c r="N69" i="1"/>
  <c r="M68" i="1"/>
  <c r="L68" i="1"/>
  <c r="K68" i="1"/>
  <c r="J68" i="1"/>
  <c r="I68" i="1"/>
  <c r="H68" i="1"/>
  <c r="G68" i="1"/>
  <c r="F68" i="1"/>
  <c r="E68" i="1"/>
  <c r="D68" i="1"/>
  <c r="C68" i="1"/>
  <c r="B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M54" i="1"/>
  <c r="L54" i="1"/>
  <c r="K54" i="1"/>
  <c r="J54" i="1"/>
  <c r="I54" i="1"/>
  <c r="H54" i="1"/>
  <c r="G54" i="1"/>
  <c r="F54" i="1"/>
  <c r="E54" i="1"/>
  <c r="D54" i="1"/>
  <c r="C54" i="1"/>
  <c r="B54" i="1"/>
  <c r="N53" i="1"/>
  <c r="M52" i="1"/>
  <c r="L52" i="1"/>
  <c r="K52" i="1"/>
  <c r="J52" i="1"/>
  <c r="I52" i="1"/>
  <c r="H52" i="1"/>
  <c r="G52" i="1"/>
  <c r="F52" i="1"/>
  <c r="E52" i="1"/>
  <c r="D52" i="1"/>
  <c r="C52" i="1"/>
  <c r="B52" i="1"/>
  <c r="N51" i="1"/>
  <c r="M50" i="1"/>
  <c r="L50" i="1"/>
  <c r="K50" i="1"/>
  <c r="J50" i="1"/>
  <c r="I50" i="1"/>
  <c r="H50" i="1"/>
  <c r="G50" i="1"/>
  <c r="F50" i="1"/>
  <c r="E50" i="1"/>
  <c r="D50" i="1"/>
  <c r="C50" i="1"/>
  <c r="B50" i="1"/>
  <c r="N49" i="1"/>
  <c r="N48" i="1"/>
  <c r="N47" i="1"/>
  <c r="N46" i="1"/>
  <c r="N45" i="1"/>
  <c r="M44" i="1"/>
  <c r="L44" i="1"/>
  <c r="K44" i="1"/>
  <c r="J44" i="1"/>
  <c r="I44" i="1"/>
  <c r="H44" i="1"/>
  <c r="G44" i="1"/>
  <c r="F44" i="1"/>
  <c r="E44" i="1"/>
  <c r="D44" i="1"/>
  <c r="C44" i="1"/>
  <c r="B44" i="1"/>
  <c r="N43" i="1"/>
  <c r="N42" i="1"/>
  <c r="M41" i="1"/>
  <c r="L41" i="1"/>
  <c r="K41" i="1"/>
  <c r="J41" i="1"/>
  <c r="I41" i="1"/>
  <c r="H41" i="1"/>
  <c r="G41" i="1"/>
  <c r="F41" i="1"/>
  <c r="E41" i="1"/>
  <c r="D41" i="1"/>
  <c r="C41" i="1"/>
  <c r="B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M23" i="1"/>
  <c r="M19" i="1" s="1"/>
  <c r="L23" i="1"/>
  <c r="L19" i="1" s="1"/>
  <c r="I23" i="1"/>
  <c r="H23" i="1"/>
  <c r="N22" i="1"/>
  <c r="I21" i="1"/>
  <c r="H21" i="1"/>
  <c r="N20" i="1"/>
  <c r="K19" i="1"/>
  <c r="J19" i="1"/>
  <c r="G19" i="1"/>
  <c r="F19" i="1"/>
  <c r="E19" i="1"/>
  <c r="D19" i="1"/>
  <c r="C19" i="1"/>
  <c r="B19" i="1"/>
  <c r="N18" i="1"/>
  <c r="N17" i="1"/>
  <c r="M16" i="1"/>
  <c r="L16" i="1"/>
  <c r="K16" i="1"/>
  <c r="J16" i="1"/>
  <c r="I16" i="1"/>
  <c r="H16" i="1"/>
  <c r="G16" i="1"/>
  <c r="F16" i="1"/>
  <c r="E16" i="1"/>
  <c r="D16" i="1"/>
  <c r="C16" i="1"/>
  <c r="B16" i="1"/>
  <c r="N15" i="1"/>
  <c r="N14" i="1"/>
  <c r="M13" i="1"/>
  <c r="L13" i="1"/>
  <c r="K13" i="1"/>
  <c r="J13" i="1"/>
  <c r="I13" i="1"/>
  <c r="H13" i="1"/>
  <c r="G13" i="1"/>
  <c r="F13" i="1"/>
  <c r="E13" i="1"/>
  <c r="D13" i="1"/>
  <c r="C13" i="1"/>
  <c r="B13" i="1"/>
  <c r="N12" i="1"/>
  <c r="N11" i="1"/>
  <c r="N10" i="1"/>
  <c r="M9" i="1"/>
  <c r="L9" i="1"/>
  <c r="K9" i="1"/>
  <c r="J9" i="1"/>
  <c r="I9" i="1"/>
  <c r="H9" i="1"/>
  <c r="G9" i="1"/>
  <c r="F9" i="1"/>
  <c r="E9" i="1"/>
  <c r="D9" i="1"/>
  <c r="C9" i="1"/>
  <c r="B9" i="1"/>
  <c r="M5" i="1"/>
  <c r="L5" i="1"/>
  <c r="L3" i="1" s="1"/>
  <c r="K5" i="1"/>
  <c r="J5" i="1"/>
  <c r="I5" i="1"/>
  <c r="H5" i="1"/>
  <c r="G5" i="1"/>
  <c r="F5" i="1"/>
  <c r="E5" i="1"/>
  <c r="D5" i="1"/>
  <c r="D3" i="1" s="1"/>
  <c r="C5" i="1"/>
  <c r="B5" i="1"/>
  <c r="E3" i="1" l="1"/>
  <c r="M3" i="1"/>
  <c r="B3" i="1"/>
  <c r="F3" i="1"/>
  <c r="J3" i="1"/>
  <c r="C3" i="1"/>
  <c r="G3" i="1"/>
  <c r="K3" i="1"/>
  <c r="N23" i="1"/>
  <c r="N50" i="1"/>
  <c r="N86" i="1"/>
  <c r="N119" i="1"/>
  <c r="N130" i="1"/>
  <c r="N178" i="1"/>
  <c r="N188" i="1"/>
  <c r="N196" i="1"/>
  <c r="N202" i="1"/>
  <c r="N214" i="1"/>
  <c r="I19" i="1"/>
  <c r="I3" i="1" s="1"/>
  <c r="H19" i="1"/>
  <c r="N19" i="1" s="1"/>
  <c r="N13" i="1"/>
  <c r="N41" i="1"/>
  <c r="N52" i="1"/>
  <c r="N71" i="1"/>
  <c r="N76" i="1"/>
  <c r="N104" i="1"/>
  <c r="N110" i="1"/>
  <c r="N115" i="1"/>
  <c r="N121" i="1"/>
  <c r="N173" i="1"/>
  <c r="N190" i="1"/>
  <c r="N221" i="1"/>
  <c r="N225" i="1"/>
  <c r="N9" i="1"/>
  <c r="N21" i="1"/>
  <c r="N54" i="1"/>
  <c r="N78" i="1"/>
  <c r="N83" i="1"/>
  <c r="N89" i="1"/>
  <c r="N100" i="1"/>
  <c r="N150" i="1"/>
  <c r="N160" i="1"/>
  <c r="N165" i="1"/>
  <c r="N175" i="1"/>
  <c r="N192" i="1"/>
  <c r="N199" i="1"/>
  <c r="N205" i="1"/>
  <c r="N217" i="1"/>
  <c r="N5" i="1"/>
  <c r="N16" i="1"/>
  <c r="N44" i="1"/>
  <c r="N68" i="1"/>
  <c r="N91" i="1"/>
  <c r="N96" i="1"/>
  <c r="N107" i="1"/>
  <c r="N128" i="1"/>
  <c r="N156" i="1"/>
  <c r="N186" i="1"/>
  <c r="N194" i="1"/>
  <c r="N207" i="1"/>
  <c r="N212" i="1"/>
  <c r="H3" i="1" l="1"/>
  <c r="N3" i="1"/>
</calcChain>
</file>

<file path=xl/sharedStrings.xml><?xml version="1.0" encoding="utf-8"?>
<sst xmlns="http://schemas.openxmlformats.org/spreadsheetml/2006/main" count="254" uniqueCount="241">
  <si>
    <t>Θυρρείου</t>
  </si>
  <si>
    <t>Αιγίου</t>
  </si>
  <si>
    <t>Αιανής</t>
  </si>
  <si>
    <t>Μήλου</t>
  </si>
  <si>
    <t>Πύλου</t>
  </si>
  <si>
    <t>Αβδήρων</t>
  </si>
  <si>
    <t>TOTAL VISITORS</t>
  </si>
  <si>
    <t>PREFECTURE OF AETOLOAKARNANIA</t>
  </si>
  <si>
    <t>Agrinio</t>
  </si>
  <si>
    <t>Thermos</t>
  </si>
  <si>
    <t>PREFECTURE OF ARGOLIDA</t>
  </si>
  <si>
    <t>Argos</t>
  </si>
  <si>
    <t>Byzantine Museum of Argolida</t>
  </si>
  <si>
    <t>Nafplio</t>
  </si>
  <si>
    <t>PREFECTURE OF ARKADIA</t>
  </si>
  <si>
    <t>Tegeas</t>
  </si>
  <si>
    <t>Tripoli</t>
  </si>
  <si>
    <t>PREFECTURE OF ARTA</t>
  </si>
  <si>
    <t>Arta</t>
  </si>
  <si>
    <t>Church of Parigoritissa</t>
  </si>
  <si>
    <t>PREFECTURE OF ATTICA</t>
  </si>
  <si>
    <t>Acropolis</t>
  </si>
  <si>
    <t>National History Museum</t>
  </si>
  <si>
    <t>National Gallery - Museum Al. Σούτζου</t>
  </si>
  <si>
    <t>Benaki</t>
  </si>
  <si>
    <t>Byzantine and Christian of Athens</t>
  </si>
  <si>
    <t>National Archaeological Museum of Athens</t>
  </si>
  <si>
    <t>Museum of Modern Greek Culture (Greek Folk Art)</t>
  </si>
  <si>
    <t>Epigraph of Athens</t>
  </si>
  <si>
    <t>Kanellopoulou</t>
  </si>
  <si>
    <t>Byzantine of Kythera</t>
  </si>
  <si>
    <t>Lavriou</t>
  </si>
  <si>
    <t>Megaron</t>
  </si>
  <si>
    <t>Daphni Monastery</t>
  </si>
  <si>
    <t>Kaisariani Monastery</t>
  </si>
  <si>
    <t>Coin of Athens</t>
  </si>
  <si>
    <t>Archaeological Piraeus</t>
  </si>
  <si>
    <t>Resource</t>
  </si>
  <si>
    <t>Salamis</t>
  </si>
  <si>
    <t>Spetses</t>
  </si>
  <si>
    <t>Tzistaraki Mosque (Greek Folk Art)</t>
  </si>
  <si>
    <t>Museum of Greek Folk Musical Instruments - Phoebus Anogeiannakis</t>
  </si>
  <si>
    <t>ACHAIA PREFECTURE</t>
  </si>
  <si>
    <t>Patras</t>
  </si>
  <si>
    <t>PREFECTURE OF VIOTIA</t>
  </si>
  <si>
    <t>Ancient production of Distomo</t>
  </si>
  <si>
    <t>Thebes</t>
  </si>
  <si>
    <t>Holy Monastery of Saint Luke</t>
  </si>
  <si>
    <t>Archaeological Schimatari</t>
  </si>
  <si>
    <t>Archaeological Chaeronia</t>
  </si>
  <si>
    <t>PREFECTURE OF GREVENA</t>
  </si>
  <si>
    <t>Monastery of the Assumption of the Virgin</t>
  </si>
  <si>
    <t>PREFECTURE OF DRAMA</t>
  </si>
  <si>
    <t>Drama</t>
  </si>
  <si>
    <t>PREFECTURE OF THE DODECANESE</t>
  </si>
  <si>
    <t>Nikolaidis Mansion (Patmos)</t>
  </si>
  <si>
    <t>Astypalea</t>
  </si>
  <si>
    <t>Archaeological site of Kastelorizo</t>
  </si>
  <si>
    <t>Folklore of Kastelorizo ​​(Mosque)</t>
  </si>
  <si>
    <t>Kalymnos</t>
  </si>
  <si>
    <t>Archaeological Museum of Karpathos</t>
  </si>
  <si>
    <t>Kos</t>
  </si>
  <si>
    <t>Church of Panagia Kastro Rhodes</t>
  </si>
  <si>
    <t>Archaeological Museum of Nisyros</t>
  </si>
  <si>
    <t>Palace of the Grand Master-Knights of Rhodes</t>
  </si>
  <si>
    <t>Rhodes</t>
  </si>
  <si>
    <t>Rhodes Cosmetic Collection</t>
  </si>
  <si>
    <t>Symis</t>
  </si>
  <si>
    <t>PREFECTURE OF EVROS</t>
  </si>
  <si>
    <t>Didymoteicho Byzantine Museum</t>
  </si>
  <si>
    <t>Samothrace</t>
  </si>
  <si>
    <t>Evia Prerfecture</t>
  </si>
  <si>
    <t>Eretria</t>
  </si>
  <si>
    <t>Karystos</t>
  </si>
  <si>
    <t>Skyros</t>
  </si>
  <si>
    <t>Chalkida</t>
  </si>
  <si>
    <t>PREFECTURE OF ZAKYNTHOS</t>
  </si>
  <si>
    <t>Zakynthos</t>
  </si>
  <si>
    <t>Ileia Prefecture</t>
  </si>
  <si>
    <t>Ancient Olympia</t>
  </si>
  <si>
    <t>Museum exhibition of Elis</t>
  </si>
  <si>
    <t>Tower Museum</t>
  </si>
  <si>
    <t>Museum of the History of the Olympic Games</t>
  </si>
  <si>
    <t>PREFECTURE OF IMATHIA</t>
  </si>
  <si>
    <t>Byzantine of Veria</t>
  </si>
  <si>
    <t>Archaeological Museum of Veria</t>
  </si>
  <si>
    <t>PREFECTURE OF HERAKLION</t>
  </si>
  <si>
    <t>Heraklion</t>
  </si>
  <si>
    <t>Archaeological Collection of Archanes</t>
  </si>
  <si>
    <t>PREFECTURE OF THESPROTIA</t>
  </si>
  <si>
    <t>Igoumenitsa</t>
  </si>
  <si>
    <t>PREFECTURE OF THESSALONIKI</t>
  </si>
  <si>
    <t>Byzantine Politics</t>
  </si>
  <si>
    <t>Archaeological Museum of Thessaloniki</t>
  </si>
  <si>
    <t>White Tower</t>
  </si>
  <si>
    <t>Church of St. George Rotonda</t>
  </si>
  <si>
    <t>PREFECTURE OF IOANNINA</t>
  </si>
  <si>
    <t>Byzantine of Ioannina</t>
  </si>
  <si>
    <t>Archaeological Museum of Ioannina</t>
  </si>
  <si>
    <t>Konitsas (Photo exhibition)</t>
  </si>
  <si>
    <t>PREFECTURE OF KAVALA</t>
  </si>
  <si>
    <t>I'll</t>
  </si>
  <si>
    <t>Kavala</t>
  </si>
  <si>
    <t>Philippi</t>
  </si>
  <si>
    <t>PREFECTURE OF KARDITSA</t>
  </si>
  <si>
    <t>Archaeological Museum of Karditsa</t>
  </si>
  <si>
    <t>Temple of Apollo (Metropolis of Karditsa)</t>
  </si>
  <si>
    <t>PREFECTURE OF KASTORIA</t>
  </si>
  <si>
    <t>Tsiatsapa Kastoria Mansion</t>
  </si>
  <si>
    <t>Kastoria</t>
  </si>
  <si>
    <t>PREFECTURE OF CORFU</t>
  </si>
  <si>
    <t>Asian Art</t>
  </si>
  <si>
    <t>Corfu</t>
  </si>
  <si>
    <t>Temple of Antivouniotissa</t>
  </si>
  <si>
    <t>Paleopolis Corfu (Mon Repo)</t>
  </si>
  <si>
    <t>PREFECTURE OF KEFALONIA</t>
  </si>
  <si>
    <t>Ithaca Cross Collection Museum</t>
  </si>
  <si>
    <t>Archaeol. Vathios Ithaca Museum</t>
  </si>
  <si>
    <t>Of Argostoli</t>
  </si>
  <si>
    <t>PREFECTURE OF KILKIS</t>
  </si>
  <si>
    <t>Kilkis</t>
  </si>
  <si>
    <t>Prefecture of Kozani</t>
  </si>
  <si>
    <t>Malioga Siatista Mansion</t>
  </si>
  <si>
    <t>Poulkos Mansion</t>
  </si>
  <si>
    <t>Gokopiko Temple in Sisani</t>
  </si>
  <si>
    <t>Gr. Vourka Mansion</t>
  </si>
  <si>
    <t>Archaeol. Kozani Museum Collection</t>
  </si>
  <si>
    <t>PREFECTURE OF CORINTH</t>
  </si>
  <si>
    <t>Ismeia</t>
  </si>
  <si>
    <t>PREFECTURE OF CYCLADES</t>
  </si>
  <si>
    <t>Archaeological Collection of Anafi</t>
  </si>
  <si>
    <t>Andros</t>
  </si>
  <si>
    <t>Archaeological Collection of Amorgos</t>
  </si>
  <si>
    <t>Thiras New</t>
  </si>
  <si>
    <t>Thiras Old</t>
  </si>
  <si>
    <t>You</t>
  </si>
  <si>
    <t>Kea</t>
  </si>
  <si>
    <t>Kimolou</t>
  </si>
  <si>
    <t>Mykonos</t>
  </si>
  <si>
    <t>Naxos</t>
  </si>
  <si>
    <t>Paleopolis Andros Museum</t>
  </si>
  <si>
    <t>Paros</t>
  </si>
  <si>
    <t>Archaeoli Serifos Collection</t>
  </si>
  <si>
    <t>Sifnos</t>
  </si>
  <si>
    <t>Collection of Apeiranthos Naxos</t>
  </si>
  <si>
    <t>Collection of images of Thira</t>
  </si>
  <si>
    <t>Syros</t>
  </si>
  <si>
    <t>Of Tinos</t>
  </si>
  <si>
    <t>PREFECTURE OF LAKONIA</t>
  </si>
  <si>
    <t>Diros Neolithic</t>
  </si>
  <si>
    <t>Monemv</t>
  </si>
  <si>
    <t>Museum of Naples</t>
  </si>
  <si>
    <t>Pikoulaki Tower</t>
  </si>
  <si>
    <t>Sparta</t>
  </si>
  <si>
    <t>PREFECTURE OF LARISSA</t>
  </si>
  <si>
    <t>Schwartz Mansion</t>
  </si>
  <si>
    <t>Timeless Museum of Larissa</t>
  </si>
  <si>
    <t>Of Larissa</t>
  </si>
  <si>
    <t>PREFECTURE OF LASITHI</t>
  </si>
  <si>
    <t>Saint Nicola's</t>
  </si>
  <si>
    <t>Ierapetra</t>
  </si>
  <si>
    <t>Church of Panagia Keras Lassithi</t>
  </si>
  <si>
    <t>Sitia</t>
  </si>
  <si>
    <t>PREFECTURE OF LESVOS</t>
  </si>
  <si>
    <t>Vareltzidaina Mansion</t>
  </si>
  <si>
    <t>Archaeoli Eresos Collection</t>
  </si>
  <si>
    <t>Lemnos</t>
  </si>
  <si>
    <t>Tarsi Hamam Monument</t>
  </si>
  <si>
    <t>Mytilene New</t>
  </si>
  <si>
    <t>Mytilene Old</t>
  </si>
  <si>
    <t>Archaeols Darcy Collection</t>
  </si>
  <si>
    <t>PREFECTURE OF LEFKADA</t>
  </si>
  <si>
    <t>Lefkada</t>
  </si>
  <si>
    <t>PREFECTURE OF MAGNESIA</t>
  </si>
  <si>
    <t>Almyrou</t>
  </si>
  <si>
    <t>Volos</t>
  </si>
  <si>
    <t>MESSINIA PREFECTURE</t>
  </si>
  <si>
    <t>Ancient Messina</t>
  </si>
  <si>
    <t>K. Tsiklian Building</t>
  </si>
  <si>
    <t>Pasha Building</t>
  </si>
  <si>
    <t>Museum of Messinia (Kalamata)</t>
  </si>
  <si>
    <t>Mourtzinou Tower (Kardamili)</t>
  </si>
  <si>
    <t>Country of Trifyllia</t>
  </si>
  <si>
    <t>PREFECTURE OF XANTHI</t>
  </si>
  <si>
    <t>PREFECTURE OF PIRAEUS</t>
  </si>
  <si>
    <t>Archaeological Museum of Kythera</t>
  </si>
  <si>
    <t>County of Pella</t>
  </si>
  <si>
    <t>Pella</t>
  </si>
  <si>
    <t>PREFECTURE OF PIERIA</t>
  </si>
  <si>
    <t>Dion Museum</t>
  </si>
  <si>
    <t>PREFECTURE OF PREVEZA</t>
  </si>
  <si>
    <t>Nikopolis</t>
  </si>
  <si>
    <t>PREFECTURE OF RETHYMNO</t>
  </si>
  <si>
    <t>Museum of the Arch. Space of Eleftherna</t>
  </si>
  <si>
    <t>Of Rethymno</t>
  </si>
  <si>
    <t>PREFECTURE OF RODOPIS</t>
  </si>
  <si>
    <t>Tavanioti Mansion (Maronia)</t>
  </si>
  <si>
    <t>Komotini</t>
  </si>
  <si>
    <t>PREFECTURE OF SAMOS</t>
  </si>
  <si>
    <t>Pythagorion</t>
  </si>
  <si>
    <t>Samos</t>
  </si>
  <si>
    <t>PREFECTURE OF SERRES</t>
  </si>
  <si>
    <t>Amphipolis</t>
  </si>
  <si>
    <t>PREFECTURE OF FTHIOTIDA</t>
  </si>
  <si>
    <t>Archaeol Atalanti Collection</t>
  </si>
  <si>
    <t>Archaeological Collection of Elatia</t>
  </si>
  <si>
    <t>Lamia</t>
  </si>
  <si>
    <t>High Byzantine</t>
  </si>
  <si>
    <t>PREFECTURE OF FLORINA</t>
  </si>
  <si>
    <t>Florina</t>
  </si>
  <si>
    <t>PREFECTURE OF FOKIDA</t>
  </si>
  <si>
    <t>Amfissa</t>
  </si>
  <si>
    <t>Delphi</t>
  </si>
  <si>
    <t>CHALKIDIKI PREFECTURE</t>
  </si>
  <si>
    <t>Zygos Monastery of Ouranoupolis</t>
  </si>
  <si>
    <t>Polygyrou</t>
  </si>
  <si>
    <t>Offer Tower</t>
  </si>
  <si>
    <t>CHANIA PREFECTURE</t>
  </si>
  <si>
    <t>Kissamos</t>
  </si>
  <si>
    <t>Byzantine of Chania</t>
  </si>
  <si>
    <t>Archaeological Museum of Chania</t>
  </si>
  <si>
    <t>PREFECTURE OF CHIOS</t>
  </si>
  <si>
    <t>New Monastery of Chios</t>
  </si>
  <si>
    <t>Justinian's Palace</t>
  </si>
  <si>
    <t>Byzantine Chios (Mejitie Mosque)</t>
  </si>
  <si>
    <t>Archaeological site of Chios</t>
  </si>
  <si>
    <t>MUSEUMS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</si>
  <si>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</si>
  <si>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</si>
  <si>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</si>
  <si>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</si>
  <si>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</si>
  <si>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</si>
  <si>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</si>
  <si>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</si>
  <si>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</si>
  <si>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</si>
  <si>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</si>
  <si>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</si>
  <si>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</si>
  <si>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Visitors to museums by month: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</si>
</sst>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Calibri"/>
      <family val="2"/>
      <charset val="161"/>
      <scheme val="minor"/>
    </font>
    <font>
      <b/>
      <sz val="20"/>
      <name val="Calibri"/>
      <family val="2"/>
      <charset val="161"/>
      <scheme val="minor"/>
    </font>
    <font>
      <b/>
      <sz val="14"/>
      <name val="Calibri"/>
      <family val="2"/>
      <charset val="161"/>
      <scheme val="minor"/>
    </font>
    <font>
      <b/>
      <sz val="8"/>
      <name val="Calibri"/>
      <family val="2"/>
      <charset val="161"/>
      <scheme val="minor"/>
    </font>
    <font>
      <b/>
      <sz val="9"/>
      <name val="Calibri"/>
      <family val="2"/>
      <charset val="161"/>
      <scheme val="minor"/>
    </font>
    <font>
      <b/>
      <sz val="12"/>
      <name val="Calibri"/>
      <family val="2"/>
      <charset val="161"/>
      <scheme val="minor"/>
    </font>
    <font>
      <b/>
      <sz val="11"/>
      <name val="Calibri"/>
      <family val="2"/>
      <charset val="161"/>
      <scheme val="minor"/>
    </font>
    <font>
      <b/>
      <i/>
      <sz val="10"/>
      <name val="Calibri"/>
      <family val="2"/>
      <charset val="161"/>
      <scheme val="minor"/>
    </font>
    <font>
      <sz val="9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3" fontId="3" fillId="0" borderId="4" xfId="0" applyNumberFormat="1" applyFont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3" fontId="7" fillId="0" borderId="8" xfId="0" applyNumberFormat="1" applyFont="1" applyBorder="1" applyAlignment="1">
      <alignment horizontal="center" vertical="center"/>
    </xf>
    <xf numFmtId="3" fontId="7" fillId="0" borderId="9" xfId="0" applyNumberFormat="1" applyFont="1" applyBorder="1" applyAlignment="1">
      <alignment horizontal="center" vertical="center"/>
    </xf>
    <xf numFmtId="3" fontId="6" fillId="0" borderId="10" xfId="0" applyNumberFormat="1" applyFont="1" applyBorder="1" applyAlignment="1">
      <alignment horizontal="center" vertical="center"/>
    </xf>
    <xf numFmtId="3" fontId="7" fillId="0" borderId="11" xfId="0" applyNumberFormat="1" applyFont="1" applyBorder="1" applyAlignment="1">
      <alignment horizontal="right"/>
    </xf>
    <xf numFmtId="3" fontId="7" fillId="0" borderId="12" xfId="0" applyNumberFormat="1" applyFont="1" applyBorder="1" applyAlignment="1">
      <alignment horizontal="right"/>
    </xf>
    <xf numFmtId="3" fontId="8" fillId="0" borderId="13" xfId="0" applyNumberFormat="1" applyFont="1" applyBorder="1" applyAlignment="1">
      <alignment horizontal="left" vertical="center"/>
    </xf>
    <xf numFmtId="3" fontId="9" fillId="0" borderId="14" xfId="0" applyNumberFormat="1" applyFont="1" applyBorder="1" applyAlignment="1">
      <alignment horizontal="right"/>
    </xf>
    <xf numFmtId="3" fontId="5" fillId="0" borderId="15" xfId="0" applyNumberFormat="1" applyFont="1" applyBorder="1" applyAlignment="1">
      <alignment horizontal="right"/>
    </xf>
    <xf numFmtId="0" fontId="8" fillId="0" borderId="13" xfId="0" applyFont="1" applyBorder="1" applyAlignment="1">
      <alignment horizontal="left" vertical="center"/>
    </xf>
    <xf numFmtId="3" fontId="9" fillId="0" borderId="0" xfId="0" applyNumberFormat="1" applyFont="1"/>
    <xf numFmtId="0" fontId="6" fillId="0" borderId="13" xfId="0" applyFont="1" applyBorder="1" applyAlignment="1">
      <alignment horizontal="center" vertical="center"/>
    </xf>
    <xf numFmtId="3" fontId="7" fillId="0" borderId="14" xfId="0" applyNumberFormat="1" applyFont="1" applyBorder="1" applyAlignment="1">
      <alignment horizontal="right"/>
    </xf>
    <xf numFmtId="3" fontId="7" fillId="0" borderId="15" xfId="0" applyNumberFormat="1" applyFont="1" applyBorder="1" applyAlignment="1">
      <alignment horizontal="right"/>
    </xf>
    <xf numFmtId="3" fontId="6" fillId="0" borderId="13" xfId="0" applyNumberFormat="1" applyFont="1" applyBorder="1" applyAlignment="1">
      <alignment horizontal="center" vertical="center"/>
    </xf>
    <xf numFmtId="3" fontId="8" fillId="0" borderId="13" xfId="0" applyNumberFormat="1" applyFont="1" applyBorder="1" applyAlignment="1">
      <alignment horizontal="left" vertical="center" wrapText="1"/>
    </xf>
    <xf numFmtId="3" fontId="1" fillId="0" borderId="14" xfId="0" applyNumberFormat="1" applyFont="1" applyBorder="1" applyAlignment="1">
      <alignment horizontal="right"/>
    </xf>
    <xf numFmtId="3" fontId="9" fillId="0" borderId="15" xfId="0" applyNumberFormat="1" applyFont="1" applyBorder="1" applyAlignment="1">
      <alignment horizontal="right"/>
    </xf>
    <xf numFmtId="3" fontId="8" fillId="0" borderId="13" xfId="0" applyNumberFormat="1" applyFont="1" applyBorder="1"/>
    <xf numFmtId="0" fontId="2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3C3D-CAEA-4DFE-AEDE-413E844B5DE0}">
  <dimension ref="A1:N229"/>
  <sheetViews>
    <sheetView tabSelected="1" workbookViewId="0">
      <selection activeCell="A4" sqref="A4"/>
    </sheetView>
  </sheetViews>
  <sheetFormatPr defaultRowHeight="14.4" x14ac:dyDescent="0.3"/>
  <cols>
    <col min="1" max="1" width="57.5546875" bestFit="1" customWidth="1"/>
  </cols>
  <sheetData>
    <row r="1" spans="1:14" ht="27" thickTop="1" thickBot="1" x14ac:dyDescent="0.35">
      <c r="A1" s="23" t="s">
        <v>240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</row>
    <row r="2" spans="1:14" ht="19.2" thickTop="1" thickBot="1" x14ac:dyDescent="0.35">
      <c r="A2" s="1"/>
      <c r="B2" s="2" t="s">
        <v>227</v>
      </c>
      <c r="C2" s="2" t="s">
        <v>228</v>
      </c>
      <c r="D2" s="2" t="s">
        <v>229</v>
      </c>
      <c r="E2" s="2" t="s">
        <v>230</v>
      </c>
      <c r="F2" s="2" t="s">
        <v>231</v>
      </c>
      <c r="G2" s="2" t="s">
        <v>232</v>
      </c>
      <c r="H2" s="2" t="s">
        <v>233</v>
      </c>
      <c r="I2" s="2" t="s">
        <v>234</v>
      </c>
      <c r="J2" s="2" t="s">
        <v>235</v>
      </c>
      <c r="K2" s="2" t="s">
        <v>236</v>
      </c>
      <c r="L2" s="2" t="s">
        <v>237</v>
      </c>
      <c r="M2" s="2" t="s">
        <v>238</v>
      </c>
      <c r="N2" s="3" t="s">
        <v>239</v>
      </c>
    </row>
    <row r="3" spans="1:14" ht="16.8" thickTop="1" thickBot="1" x14ac:dyDescent="0.35">
      <c r="A3" s="4" t="s">
        <v>6</v>
      </c>
      <c r="B3" s="5">
        <f>SUM(B4:B227)/2</f>
        <v>178627.5</v>
      </c>
      <c r="C3" s="5">
        <f>SUM(C4:C227)/2</f>
        <v>255335.5</v>
      </c>
      <c r="D3" s="5">
        <f>SUM(D4:D227)/2</f>
        <v>395477.5</v>
      </c>
      <c r="E3" s="5">
        <f>SUM(E4:E227)/2</f>
        <v>605438</v>
      </c>
      <c r="F3" s="5">
        <f>SUM(F4:F227)/2</f>
        <v>677483.5</v>
      </c>
      <c r="G3" s="5">
        <f>SUM(G4:G227)/2</f>
        <v>580678.5</v>
      </c>
      <c r="H3" s="5">
        <f>SUM(H4:H227)/2</f>
        <v>649621.5</v>
      </c>
      <c r="I3" s="5">
        <f>SUM(I4:I227)/2</f>
        <v>729049.5</v>
      </c>
      <c r="J3" s="5">
        <f>SUM(J4:J227)/2</f>
        <v>678794.5</v>
      </c>
      <c r="K3" s="5">
        <f>SUM(K4:K227)/2</f>
        <v>583273</v>
      </c>
      <c r="L3" s="5">
        <f>SUM(L4:L227)/2</f>
        <v>307861.5</v>
      </c>
      <c r="M3" s="5">
        <f>SUM(M4:M227)/2</f>
        <v>249986.5</v>
      </c>
      <c r="N3" s="6">
        <f>SUM(N4:N227)/2</f>
        <v>5891627</v>
      </c>
    </row>
    <row r="4" spans="1:14" ht="19.2" thickTop="1" thickBot="1" x14ac:dyDescent="0.35">
      <c r="A4" s="1" t="s">
        <v>226</v>
      </c>
      <c r="B4" s="2" t="s">
        <v>227</v>
      </c>
      <c r="C4" s="2" t="s">
        <v>228</v>
      </c>
      <c r="D4" s="2" t="s">
        <v>229</v>
      </c>
      <c r="E4" s="2" t="s">
        <v>230</v>
      </c>
      <c r="F4" s="2" t="s">
        <v>231</v>
      </c>
      <c r="G4" s="2" t="s">
        <v>232</v>
      </c>
      <c r="H4" s="2" t="s">
        <v>233</v>
      </c>
      <c r="I4" s="2" t="s">
        <v>234</v>
      </c>
      <c r="J4" s="2" t="s">
        <v>235</v>
      </c>
      <c r="K4" s="2" t="s">
        <v>236</v>
      </c>
      <c r="L4" s="2" t="s">
        <v>237</v>
      </c>
      <c r="M4" s="2" t="s">
        <v>238</v>
      </c>
      <c r="N4" s="3" t="s">
        <v>239</v>
      </c>
    </row>
    <row r="5" spans="1:14" ht="16.2" thickTop="1" x14ac:dyDescent="0.3">
      <c r="A5" s="7" t="s">
        <v>7</v>
      </c>
      <c r="B5" s="8">
        <f t="shared" ref="B5:M5" si="0">SUM(B6:B8)</f>
        <v>99</v>
      </c>
      <c r="C5" s="8">
        <f t="shared" si="0"/>
        <v>493</v>
      </c>
      <c r="D5" s="8">
        <f t="shared" si="0"/>
        <v>706</v>
      </c>
      <c r="E5" s="8">
        <f t="shared" si="0"/>
        <v>702</v>
      </c>
      <c r="F5" s="8">
        <f t="shared" si="0"/>
        <v>1061</v>
      </c>
      <c r="G5" s="8">
        <f t="shared" si="0"/>
        <v>434</v>
      </c>
      <c r="H5" s="8">
        <f t="shared" si="0"/>
        <v>274</v>
      </c>
      <c r="I5" s="8">
        <f t="shared" si="0"/>
        <v>352</v>
      </c>
      <c r="J5" s="8">
        <f t="shared" si="0"/>
        <v>350</v>
      </c>
      <c r="K5" s="8">
        <f t="shared" si="0"/>
        <v>574</v>
      </c>
      <c r="L5" s="8">
        <f t="shared" si="0"/>
        <v>791</v>
      </c>
      <c r="M5" s="8">
        <f t="shared" si="0"/>
        <v>580</v>
      </c>
      <c r="N5" s="9">
        <f t="shared" ref="N5:N74" si="1">SUM(B5:M5)</f>
        <v>6416</v>
      </c>
    </row>
    <row r="6" spans="1:14" x14ac:dyDescent="0.3">
      <c r="A6" s="10" t="s">
        <v>8</v>
      </c>
      <c r="B6" s="11">
        <v>90</v>
      </c>
      <c r="C6" s="11">
        <v>195</v>
      </c>
      <c r="D6" s="11">
        <v>132</v>
      </c>
      <c r="E6" s="11">
        <v>200</v>
      </c>
      <c r="F6" s="11">
        <v>655</v>
      </c>
      <c r="G6" s="11">
        <v>299</v>
      </c>
      <c r="H6" s="11">
        <v>80</v>
      </c>
      <c r="I6" s="11">
        <v>125</v>
      </c>
      <c r="J6" s="11">
        <v>200</v>
      </c>
      <c r="K6" s="11">
        <v>230</v>
      </c>
      <c r="L6" s="11">
        <v>400</v>
      </c>
      <c r="M6" s="11">
        <v>240</v>
      </c>
      <c r="N6" s="12">
        <f t="shared" si="1"/>
        <v>2846</v>
      </c>
    </row>
    <row r="7" spans="1:14" x14ac:dyDescent="0.3">
      <c r="A7" s="13" t="s">
        <v>9</v>
      </c>
      <c r="B7" s="11">
        <v>9</v>
      </c>
      <c r="C7" s="11">
        <v>298</v>
      </c>
      <c r="D7" s="11">
        <v>574</v>
      </c>
      <c r="E7" s="11">
        <v>502</v>
      </c>
      <c r="F7" s="11">
        <v>406</v>
      </c>
      <c r="G7" s="11">
        <v>135</v>
      </c>
      <c r="H7" s="11">
        <v>179</v>
      </c>
      <c r="I7" s="11">
        <v>163</v>
      </c>
      <c r="J7" s="11">
        <v>137</v>
      </c>
      <c r="K7" s="11">
        <v>282</v>
      </c>
      <c r="L7" s="11">
        <v>381</v>
      </c>
      <c r="M7" s="11">
        <v>340</v>
      </c>
      <c r="N7" s="12">
        <f t="shared" si="1"/>
        <v>3406</v>
      </c>
    </row>
    <row r="8" spans="1:14" x14ac:dyDescent="0.3">
      <c r="A8" s="10" t="s">
        <v>0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15</v>
      </c>
      <c r="I8" s="11">
        <v>64</v>
      </c>
      <c r="J8" s="11">
        <v>13</v>
      </c>
      <c r="K8" s="11">
        <v>62</v>
      </c>
      <c r="L8" s="11">
        <v>10</v>
      </c>
      <c r="M8" s="11">
        <v>0</v>
      </c>
      <c r="N8" s="12">
        <f t="shared" si="1"/>
        <v>164</v>
      </c>
    </row>
    <row r="9" spans="1:14" ht="15.6" x14ac:dyDescent="0.3">
      <c r="A9" s="15" t="s">
        <v>10</v>
      </c>
      <c r="B9" s="16">
        <f t="shared" ref="B9:M9" si="2">SUM(B10:B12)</f>
        <v>902</v>
      </c>
      <c r="C9" s="16">
        <f t="shared" si="2"/>
        <v>1060</v>
      </c>
      <c r="D9" s="16">
        <f t="shared" si="2"/>
        <v>3022</v>
      </c>
      <c r="E9" s="16">
        <f t="shared" si="2"/>
        <v>3844</v>
      </c>
      <c r="F9" s="16">
        <f t="shared" si="2"/>
        <v>5329</v>
      </c>
      <c r="G9" s="16">
        <f t="shared" si="2"/>
        <v>2564</v>
      </c>
      <c r="H9" s="16">
        <f t="shared" si="2"/>
        <v>2504</v>
      </c>
      <c r="I9" s="16">
        <f>SUM(I10:I12)</f>
        <v>3077</v>
      </c>
      <c r="J9" s="16">
        <f>SUM(J10:J12)</f>
        <v>2542</v>
      </c>
      <c r="K9" s="16">
        <f t="shared" si="2"/>
        <v>3253</v>
      </c>
      <c r="L9" s="16">
        <f t="shared" si="2"/>
        <v>1894</v>
      </c>
      <c r="M9" s="16">
        <f t="shared" si="2"/>
        <v>1455</v>
      </c>
      <c r="N9" s="17">
        <f t="shared" si="1"/>
        <v>31446</v>
      </c>
    </row>
    <row r="10" spans="1:14" x14ac:dyDescent="0.3">
      <c r="A10" s="10" t="s">
        <v>11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2">
        <f t="shared" si="1"/>
        <v>0</v>
      </c>
    </row>
    <row r="11" spans="1:14" x14ac:dyDescent="0.3">
      <c r="A11" s="10" t="s">
        <v>12</v>
      </c>
      <c r="B11" s="11">
        <v>123</v>
      </c>
      <c r="C11" s="11">
        <v>379</v>
      </c>
      <c r="D11" s="11">
        <v>442</v>
      </c>
      <c r="E11" s="11">
        <v>361</v>
      </c>
      <c r="F11" s="11">
        <v>382</v>
      </c>
      <c r="G11" s="11">
        <v>230</v>
      </c>
      <c r="H11" s="11">
        <v>214</v>
      </c>
      <c r="I11" s="11">
        <v>305</v>
      </c>
      <c r="J11" s="11">
        <v>257</v>
      </c>
      <c r="K11" s="11">
        <v>372</v>
      </c>
      <c r="L11" s="11">
        <v>355</v>
      </c>
      <c r="M11" s="11">
        <v>266</v>
      </c>
      <c r="N11" s="12">
        <f t="shared" si="1"/>
        <v>3686</v>
      </c>
    </row>
    <row r="12" spans="1:14" x14ac:dyDescent="0.3">
      <c r="A12" s="10" t="s">
        <v>13</v>
      </c>
      <c r="B12" s="11">
        <v>779</v>
      </c>
      <c r="C12" s="11">
        <v>681</v>
      </c>
      <c r="D12" s="11">
        <v>2580</v>
      </c>
      <c r="E12" s="11">
        <v>3483</v>
      </c>
      <c r="F12" s="11">
        <v>4947</v>
      </c>
      <c r="G12" s="11">
        <v>2334</v>
      </c>
      <c r="H12" s="11">
        <v>2290</v>
      </c>
      <c r="I12" s="11">
        <v>2772</v>
      </c>
      <c r="J12" s="11">
        <v>2285</v>
      </c>
      <c r="K12" s="11">
        <v>2881</v>
      </c>
      <c r="L12" s="11">
        <v>1539</v>
      </c>
      <c r="M12" s="11">
        <v>1189</v>
      </c>
      <c r="N12" s="12">
        <f t="shared" si="1"/>
        <v>27760</v>
      </c>
    </row>
    <row r="13" spans="1:14" ht="15.6" x14ac:dyDescent="0.3">
      <c r="A13" s="18" t="s">
        <v>14</v>
      </c>
      <c r="B13" s="16">
        <f t="shared" ref="B13:M13" si="3">SUM(B14:B15)</f>
        <v>175</v>
      </c>
      <c r="C13" s="16">
        <f t="shared" si="3"/>
        <v>354</v>
      </c>
      <c r="D13" s="16">
        <f t="shared" si="3"/>
        <v>990</v>
      </c>
      <c r="E13" s="16">
        <f t="shared" si="3"/>
        <v>950</v>
      </c>
      <c r="F13" s="16">
        <f t="shared" si="3"/>
        <v>733</v>
      </c>
      <c r="G13" s="16">
        <f t="shared" si="3"/>
        <v>454</v>
      </c>
      <c r="H13" s="16">
        <f t="shared" si="3"/>
        <v>353</v>
      </c>
      <c r="I13" s="16">
        <f>SUM(I14:I15)</f>
        <v>454</v>
      </c>
      <c r="J13" s="16">
        <f>SUM(J14:J15)</f>
        <v>602</v>
      </c>
      <c r="K13" s="16">
        <f t="shared" si="3"/>
        <v>525</v>
      </c>
      <c r="L13" s="16">
        <f t="shared" si="3"/>
        <v>580</v>
      </c>
      <c r="M13" s="16">
        <f t="shared" si="3"/>
        <v>319</v>
      </c>
      <c r="N13" s="17">
        <f t="shared" si="1"/>
        <v>6489</v>
      </c>
    </row>
    <row r="14" spans="1:14" x14ac:dyDescent="0.3">
      <c r="A14" s="10" t="s">
        <v>15</v>
      </c>
      <c r="B14" s="11">
        <v>123</v>
      </c>
      <c r="C14" s="11">
        <v>308</v>
      </c>
      <c r="D14" s="11">
        <v>931</v>
      </c>
      <c r="E14" s="11">
        <v>884</v>
      </c>
      <c r="F14" s="11">
        <v>630</v>
      </c>
      <c r="G14" s="11">
        <v>380</v>
      </c>
      <c r="H14" s="11">
        <v>212</v>
      </c>
      <c r="I14" s="11">
        <v>342</v>
      </c>
      <c r="J14" s="11">
        <v>451</v>
      </c>
      <c r="K14" s="11">
        <v>453</v>
      </c>
      <c r="L14" s="11">
        <v>348</v>
      </c>
      <c r="M14" s="11">
        <v>175</v>
      </c>
      <c r="N14" s="12">
        <f t="shared" si="1"/>
        <v>5237</v>
      </c>
    </row>
    <row r="15" spans="1:14" x14ac:dyDescent="0.3">
      <c r="A15" s="10" t="s">
        <v>16</v>
      </c>
      <c r="B15" s="11">
        <v>52</v>
      </c>
      <c r="C15" s="11">
        <v>46</v>
      </c>
      <c r="D15" s="11">
        <v>59</v>
      </c>
      <c r="E15" s="11">
        <v>66</v>
      </c>
      <c r="F15" s="11">
        <v>103</v>
      </c>
      <c r="G15" s="11">
        <v>74</v>
      </c>
      <c r="H15" s="11">
        <v>141</v>
      </c>
      <c r="I15" s="11">
        <v>112</v>
      </c>
      <c r="J15" s="11">
        <v>151</v>
      </c>
      <c r="K15" s="11">
        <v>72</v>
      </c>
      <c r="L15" s="11">
        <v>232</v>
      </c>
      <c r="M15" s="11">
        <v>144</v>
      </c>
      <c r="N15" s="12">
        <f t="shared" si="1"/>
        <v>1252</v>
      </c>
    </row>
    <row r="16" spans="1:14" ht="15.6" x14ac:dyDescent="0.3">
      <c r="A16" s="18" t="s">
        <v>17</v>
      </c>
      <c r="B16" s="16">
        <f t="shared" ref="B16:M16" si="4">SUM(B17:B18)</f>
        <v>513</v>
      </c>
      <c r="C16" s="16">
        <f t="shared" si="4"/>
        <v>390</v>
      </c>
      <c r="D16" s="16">
        <f t="shared" si="4"/>
        <v>897</v>
      </c>
      <c r="E16" s="16">
        <f t="shared" si="4"/>
        <v>1570</v>
      </c>
      <c r="F16" s="16">
        <f t="shared" si="4"/>
        <v>1626</v>
      </c>
      <c r="G16" s="16">
        <f t="shared" si="4"/>
        <v>1108</v>
      </c>
      <c r="H16" s="16">
        <f t="shared" si="4"/>
        <v>770</v>
      </c>
      <c r="I16" s="16">
        <f>SUM(I17:I18)</f>
        <v>1231</v>
      </c>
      <c r="J16" s="16">
        <f>SUM(J17:J18)</f>
        <v>1153</v>
      </c>
      <c r="K16" s="16">
        <f t="shared" si="4"/>
        <v>1395</v>
      </c>
      <c r="L16" s="16">
        <f t="shared" si="4"/>
        <v>1010</v>
      </c>
      <c r="M16" s="16">
        <f t="shared" si="4"/>
        <v>417</v>
      </c>
      <c r="N16" s="17">
        <f t="shared" si="1"/>
        <v>12080</v>
      </c>
    </row>
    <row r="17" spans="1:14" x14ac:dyDescent="0.3">
      <c r="A17" s="10" t="s">
        <v>18</v>
      </c>
      <c r="B17" s="11">
        <v>77</v>
      </c>
      <c r="C17" s="11">
        <v>77</v>
      </c>
      <c r="D17" s="11">
        <v>171</v>
      </c>
      <c r="E17" s="11">
        <v>138</v>
      </c>
      <c r="F17" s="11">
        <v>647</v>
      </c>
      <c r="G17" s="11">
        <v>210</v>
      </c>
      <c r="H17" s="11">
        <v>108</v>
      </c>
      <c r="I17" s="11">
        <v>335</v>
      </c>
      <c r="J17" s="11">
        <v>264</v>
      </c>
      <c r="K17" s="11">
        <v>394</v>
      </c>
      <c r="L17" s="11">
        <v>155</v>
      </c>
      <c r="M17" s="11">
        <v>133</v>
      </c>
      <c r="N17" s="12">
        <f t="shared" si="1"/>
        <v>2709</v>
      </c>
    </row>
    <row r="18" spans="1:14" x14ac:dyDescent="0.3">
      <c r="A18" s="10" t="s">
        <v>19</v>
      </c>
      <c r="B18" s="11">
        <v>436</v>
      </c>
      <c r="C18" s="11">
        <v>313</v>
      </c>
      <c r="D18" s="11">
        <v>726</v>
      </c>
      <c r="E18" s="11">
        <v>1432</v>
      </c>
      <c r="F18" s="11">
        <v>979</v>
      </c>
      <c r="G18" s="11">
        <v>898</v>
      </c>
      <c r="H18" s="11">
        <v>662</v>
      </c>
      <c r="I18" s="11">
        <v>896</v>
      </c>
      <c r="J18" s="11">
        <v>889</v>
      </c>
      <c r="K18" s="11">
        <v>1001</v>
      </c>
      <c r="L18" s="11">
        <v>855</v>
      </c>
      <c r="M18" s="11">
        <v>284</v>
      </c>
      <c r="N18" s="12">
        <f t="shared" si="1"/>
        <v>9371</v>
      </c>
    </row>
    <row r="19" spans="1:14" ht="15.6" x14ac:dyDescent="0.3">
      <c r="A19" s="15" t="s">
        <v>20</v>
      </c>
      <c r="B19" s="16">
        <f t="shared" ref="B19:L19" si="5">SUM(B20:B40)</f>
        <v>127876</v>
      </c>
      <c r="C19" s="16">
        <f t="shared" si="5"/>
        <v>165371</v>
      </c>
      <c r="D19" s="16">
        <f t="shared" si="5"/>
        <v>226944</v>
      </c>
      <c r="E19" s="16">
        <f t="shared" si="5"/>
        <v>296410</v>
      </c>
      <c r="F19" s="16">
        <f t="shared" si="5"/>
        <v>296813</v>
      </c>
      <c r="G19" s="16">
        <f t="shared" si="5"/>
        <v>272413</v>
      </c>
      <c r="H19" s="16">
        <f t="shared" si="5"/>
        <v>274721</v>
      </c>
      <c r="I19" s="16">
        <f t="shared" si="5"/>
        <v>291654</v>
      </c>
      <c r="J19" s="16">
        <f t="shared" si="5"/>
        <v>268289</v>
      </c>
      <c r="K19" s="16">
        <f t="shared" si="5"/>
        <v>263171</v>
      </c>
      <c r="L19" s="16">
        <f t="shared" si="5"/>
        <v>162292</v>
      </c>
      <c r="M19" s="16">
        <f>SUM(M20:M40)</f>
        <v>137003</v>
      </c>
      <c r="N19" s="17">
        <f t="shared" si="1"/>
        <v>2782957</v>
      </c>
    </row>
    <row r="20" spans="1:14" x14ac:dyDescent="0.3">
      <c r="A20" s="13" t="s">
        <v>21</v>
      </c>
      <c r="B20" s="11">
        <v>69619</v>
      </c>
      <c r="C20" s="11">
        <v>90731</v>
      </c>
      <c r="D20" s="11">
        <v>142248</v>
      </c>
      <c r="E20" s="11">
        <v>178290</v>
      </c>
      <c r="F20" s="11">
        <v>175143</v>
      </c>
      <c r="G20" s="11">
        <v>189737</v>
      </c>
      <c r="H20" s="11">
        <v>191107</v>
      </c>
      <c r="I20" s="11">
        <v>201991</v>
      </c>
      <c r="J20" s="11">
        <v>173232</v>
      </c>
      <c r="K20" s="11">
        <v>167613</v>
      </c>
      <c r="L20" s="11">
        <v>95200</v>
      </c>
      <c r="M20" s="11">
        <v>80524</v>
      </c>
      <c r="N20" s="12">
        <f t="shared" si="1"/>
        <v>1755435</v>
      </c>
    </row>
    <row r="21" spans="1:14" x14ac:dyDescent="0.3">
      <c r="A21" s="10" t="s">
        <v>22</v>
      </c>
      <c r="B21" s="11">
        <v>2168</v>
      </c>
      <c r="C21" s="11">
        <v>2282</v>
      </c>
      <c r="D21" s="11">
        <v>4288</v>
      </c>
      <c r="E21" s="11">
        <v>1607</v>
      </c>
      <c r="F21" s="11">
        <v>2377</v>
      </c>
      <c r="G21" s="11">
        <v>2464</v>
      </c>
      <c r="H21" s="11">
        <f>848+687+1110</f>
        <v>2645</v>
      </c>
      <c r="I21" s="11">
        <f>720+653+841</f>
        <v>2214</v>
      </c>
      <c r="J21" s="11">
        <v>2109</v>
      </c>
      <c r="K21" s="11">
        <v>5480</v>
      </c>
      <c r="L21" s="11">
        <v>6078</v>
      </c>
      <c r="M21" s="11">
        <v>4904</v>
      </c>
      <c r="N21" s="12">
        <f t="shared" si="1"/>
        <v>38616</v>
      </c>
    </row>
    <row r="22" spans="1:14" x14ac:dyDescent="0.3">
      <c r="A22" s="13" t="s">
        <v>23</v>
      </c>
      <c r="B22" s="11">
        <v>1414</v>
      </c>
      <c r="C22" s="11">
        <v>1458</v>
      </c>
      <c r="D22" s="11">
        <v>1491</v>
      </c>
      <c r="E22" s="11">
        <v>1407</v>
      </c>
      <c r="F22" s="11">
        <v>1393</v>
      </c>
      <c r="G22" s="11">
        <v>1260</v>
      </c>
      <c r="H22" s="11">
        <v>1432</v>
      </c>
      <c r="I22" s="11">
        <v>1125</v>
      </c>
      <c r="J22" s="11">
        <v>1206</v>
      </c>
      <c r="K22" s="11">
        <v>1325</v>
      </c>
      <c r="L22" s="11">
        <v>1378</v>
      </c>
      <c r="M22" s="11">
        <v>1555</v>
      </c>
      <c r="N22" s="12">
        <f t="shared" si="1"/>
        <v>16444</v>
      </c>
    </row>
    <row r="23" spans="1:14" x14ac:dyDescent="0.3">
      <c r="A23" s="10" t="s">
        <v>24</v>
      </c>
      <c r="B23" s="11">
        <v>16848</v>
      </c>
      <c r="C23" s="11">
        <v>23733</v>
      </c>
      <c r="D23" s="11">
        <v>22701</v>
      </c>
      <c r="E23" s="11">
        <v>29543</v>
      </c>
      <c r="F23" s="11">
        <v>40743</v>
      </c>
      <c r="G23" s="11">
        <v>13896</v>
      </c>
      <c r="H23" s="11">
        <f>5164+1991+3642</f>
        <v>10797</v>
      </c>
      <c r="I23" s="11">
        <f>4224+1311+2339</f>
        <v>7874</v>
      </c>
      <c r="J23" s="11">
        <v>11279</v>
      </c>
      <c r="K23" s="11">
        <v>13339</v>
      </c>
      <c r="L23" s="11">
        <f>5337+2904+2705</f>
        <v>10946</v>
      </c>
      <c r="M23" s="11">
        <f>4569+3425+2635</f>
        <v>10629</v>
      </c>
      <c r="N23" s="12">
        <f t="shared" si="1"/>
        <v>212328</v>
      </c>
    </row>
    <row r="24" spans="1:14" x14ac:dyDescent="0.3">
      <c r="A24" s="10" t="s">
        <v>25</v>
      </c>
      <c r="B24" s="11">
        <v>3276</v>
      </c>
      <c r="C24" s="11">
        <v>3628</v>
      </c>
      <c r="D24" s="11">
        <v>3920</v>
      </c>
      <c r="E24" s="11">
        <v>4970</v>
      </c>
      <c r="F24" s="11">
        <v>5597</v>
      </c>
      <c r="G24" s="11">
        <v>4656</v>
      </c>
      <c r="H24" s="11">
        <v>4689</v>
      </c>
      <c r="I24" s="11">
        <v>4998</v>
      </c>
      <c r="J24" s="11">
        <v>7026</v>
      </c>
      <c r="K24" s="11">
        <v>7006</v>
      </c>
      <c r="L24" s="11">
        <v>3187</v>
      </c>
      <c r="M24" s="11">
        <v>2808</v>
      </c>
      <c r="N24" s="12">
        <f t="shared" si="1"/>
        <v>55761</v>
      </c>
    </row>
    <row r="25" spans="1:14" x14ac:dyDescent="0.3">
      <c r="A25" s="10" t="s">
        <v>26</v>
      </c>
      <c r="B25" s="11">
        <v>29550</v>
      </c>
      <c r="C25" s="11">
        <v>36729</v>
      </c>
      <c r="D25" s="11">
        <v>43241</v>
      </c>
      <c r="E25" s="11">
        <v>67873</v>
      </c>
      <c r="F25" s="11">
        <v>61081</v>
      </c>
      <c r="G25" s="11">
        <v>53440</v>
      </c>
      <c r="H25" s="11">
        <v>58270</v>
      </c>
      <c r="I25" s="11">
        <v>67371</v>
      </c>
      <c r="J25" s="11">
        <v>65022</v>
      </c>
      <c r="K25" s="11">
        <v>59389</v>
      </c>
      <c r="L25" s="11">
        <v>37660</v>
      </c>
      <c r="M25" s="11">
        <v>29250</v>
      </c>
      <c r="N25" s="12">
        <f t="shared" si="1"/>
        <v>608876</v>
      </c>
    </row>
    <row r="26" spans="1:14" x14ac:dyDescent="0.3">
      <c r="A26" s="10" t="s">
        <v>27</v>
      </c>
      <c r="B26" s="11">
        <v>538</v>
      </c>
      <c r="C26" s="11">
        <v>746</v>
      </c>
      <c r="D26" s="11">
        <v>1033</v>
      </c>
      <c r="E26" s="11">
        <v>2014</v>
      </c>
      <c r="F26" s="11">
        <v>776</v>
      </c>
      <c r="G26" s="11">
        <v>651</v>
      </c>
      <c r="H26" s="11">
        <v>646</v>
      </c>
      <c r="I26" s="11">
        <v>826</v>
      </c>
      <c r="J26" s="11">
        <v>867</v>
      </c>
      <c r="K26" s="11">
        <v>1224</v>
      </c>
      <c r="L26" s="11">
        <v>683</v>
      </c>
      <c r="M26" s="11">
        <v>852</v>
      </c>
      <c r="N26" s="12">
        <f t="shared" si="1"/>
        <v>10856</v>
      </c>
    </row>
    <row r="27" spans="1:14" x14ac:dyDescent="0.3">
      <c r="A27" s="10" t="s">
        <v>28</v>
      </c>
      <c r="B27" s="11">
        <v>557</v>
      </c>
      <c r="C27" s="11">
        <v>763</v>
      </c>
      <c r="D27" s="11">
        <v>681</v>
      </c>
      <c r="E27" s="11">
        <v>476</v>
      </c>
      <c r="F27" s="11">
        <v>660</v>
      </c>
      <c r="G27" s="11">
        <v>300</v>
      </c>
      <c r="H27" s="11">
        <v>311</v>
      </c>
      <c r="I27" s="11">
        <v>230</v>
      </c>
      <c r="J27" s="11">
        <v>541</v>
      </c>
      <c r="K27" s="11">
        <v>510</v>
      </c>
      <c r="L27" s="11">
        <v>973</v>
      </c>
      <c r="M27" s="11">
        <v>1138</v>
      </c>
      <c r="N27" s="12">
        <f t="shared" si="1"/>
        <v>7140</v>
      </c>
    </row>
    <row r="28" spans="1:14" x14ac:dyDescent="0.3">
      <c r="A28" s="10" t="s">
        <v>29</v>
      </c>
      <c r="B28" s="11">
        <v>284</v>
      </c>
      <c r="C28" s="11">
        <v>616</v>
      </c>
      <c r="D28" s="11">
        <v>936</v>
      </c>
      <c r="E28" s="11">
        <v>741</v>
      </c>
      <c r="F28" s="11">
        <v>779</v>
      </c>
      <c r="G28" s="11">
        <v>582</v>
      </c>
      <c r="H28" s="11">
        <v>554</v>
      </c>
      <c r="I28" s="11">
        <v>554</v>
      </c>
      <c r="J28" s="11">
        <v>740</v>
      </c>
      <c r="K28" s="11">
        <v>775</v>
      </c>
      <c r="L28" s="11">
        <v>629</v>
      </c>
      <c r="M28" s="11">
        <v>691</v>
      </c>
      <c r="N28" s="12">
        <f t="shared" si="1"/>
        <v>7881</v>
      </c>
    </row>
    <row r="29" spans="1:14" x14ac:dyDescent="0.3">
      <c r="A29" s="10" t="s">
        <v>30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26</v>
      </c>
      <c r="M29" s="11">
        <v>0</v>
      </c>
      <c r="N29" s="12">
        <f t="shared" si="1"/>
        <v>26</v>
      </c>
    </row>
    <row r="30" spans="1:14" x14ac:dyDescent="0.3">
      <c r="A30" s="10" t="s">
        <v>31</v>
      </c>
      <c r="B30" s="11">
        <v>109</v>
      </c>
      <c r="C30" s="11">
        <v>40</v>
      </c>
      <c r="D30" s="11">
        <v>126</v>
      </c>
      <c r="E30" s="11">
        <v>214</v>
      </c>
      <c r="F30" s="11">
        <v>220</v>
      </c>
      <c r="G30" s="11">
        <v>171</v>
      </c>
      <c r="H30" s="11">
        <v>198</v>
      </c>
      <c r="I30" s="11">
        <v>174</v>
      </c>
      <c r="J30" s="11">
        <v>152</v>
      </c>
      <c r="K30" s="11">
        <v>295</v>
      </c>
      <c r="L30" s="11">
        <v>163</v>
      </c>
      <c r="M30" s="11">
        <v>80</v>
      </c>
      <c r="N30" s="12">
        <f t="shared" si="1"/>
        <v>1942</v>
      </c>
    </row>
    <row r="31" spans="1:14" x14ac:dyDescent="0.3">
      <c r="A31" s="10" t="s">
        <v>32</v>
      </c>
      <c r="B31" s="11">
        <v>139</v>
      </c>
      <c r="C31" s="11">
        <v>245</v>
      </c>
      <c r="D31" s="11">
        <v>115</v>
      </c>
      <c r="E31" s="11">
        <v>187</v>
      </c>
      <c r="F31" s="11">
        <v>230</v>
      </c>
      <c r="G31" s="11">
        <v>60</v>
      </c>
      <c r="H31" s="11">
        <v>77</v>
      </c>
      <c r="I31" s="11">
        <v>27</v>
      </c>
      <c r="J31" s="11">
        <v>93</v>
      </c>
      <c r="K31" s="11">
        <v>89</v>
      </c>
      <c r="L31" s="11">
        <v>88</v>
      </c>
      <c r="M31" s="11">
        <v>73</v>
      </c>
      <c r="N31" s="12">
        <f t="shared" si="1"/>
        <v>1423</v>
      </c>
    </row>
    <row r="32" spans="1:14" x14ac:dyDescent="0.3">
      <c r="A32" s="10" t="s">
        <v>33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2">
        <f t="shared" si="1"/>
        <v>0</v>
      </c>
    </row>
    <row r="33" spans="1:14" x14ac:dyDescent="0.3">
      <c r="A33" s="10" t="s">
        <v>34</v>
      </c>
      <c r="B33" s="11">
        <v>854</v>
      </c>
      <c r="C33" s="11">
        <v>1147</v>
      </c>
      <c r="D33" s="11">
        <v>1939</v>
      </c>
      <c r="E33" s="11">
        <v>3979</v>
      </c>
      <c r="F33" s="11">
        <v>2773</v>
      </c>
      <c r="G33" s="11">
        <v>1536</v>
      </c>
      <c r="H33" s="11">
        <v>707</v>
      </c>
      <c r="I33" s="11">
        <v>359</v>
      </c>
      <c r="J33" s="11">
        <v>1572</v>
      </c>
      <c r="K33" s="11">
        <v>2067</v>
      </c>
      <c r="L33" s="11">
        <v>2001</v>
      </c>
      <c r="M33" s="11">
        <v>735</v>
      </c>
      <c r="N33" s="12">
        <f t="shared" si="1"/>
        <v>19669</v>
      </c>
    </row>
    <row r="34" spans="1:14" x14ac:dyDescent="0.3">
      <c r="A34" s="10" t="s">
        <v>35</v>
      </c>
      <c r="B34" s="11">
        <v>1410</v>
      </c>
      <c r="C34" s="11">
        <v>2011</v>
      </c>
      <c r="D34" s="11">
        <v>1960</v>
      </c>
      <c r="E34" s="11">
        <v>2292</v>
      </c>
      <c r="F34" s="11">
        <v>1774</v>
      </c>
      <c r="G34" s="11">
        <v>1067</v>
      </c>
      <c r="H34" s="11">
        <v>864</v>
      </c>
      <c r="I34" s="11">
        <v>1174</v>
      </c>
      <c r="J34" s="11">
        <v>1696</v>
      </c>
      <c r="K34" s="11">
        <v>1878</v>
      </c>
      <c r="L34" s="11">
        <v>1643</v>
      </c>
      <c r="M34" s="11">
        <v>1770</v>
      </c>
      <c r="N34" s="12">
        <f t="shared" si="1"/>
        <v>19539</v>
      </c>
    </row>
    <row r="35" spans="1:14" x14ac:dyDescent="0.3">
      <c r="A35" s="10" t="s">
        <v>36</v>
      </c>
      <c r="B35" s="11">
        <v>887</v>
      </c>
      <c r="C35" s="11">
        <v>1071</v>
      </c>
      <c r="D35" s="11">
        <v>1350</v>
      </c>
      <c r="E35" s="11">
        <v>1209</v>
      </c>
      <c r="F35" s="11">
        <v>1278</v>
      </c>
      <c r="G35" s="11">
        <v>917</v>
      </c>
      <c r="H35" s="11">
        <v>849</v>
      </c>
      <c r="I35" s="11">
        <v>905</v>
      </c>
      <c r="J35" s="11">
        <v>1050</v>
      </c>
      <c r="K35" s="11">
        <v>1155</v>
      </c>
      <c r="L35" s="11">
        <v>1218</v>
      </c>
      <c r="M35" s="11">
        <v>918</v>
      </c>
      <c r="N35" s="12">
        <f t="shared" si="1"/>
        <v>12807</v>
      </c>
    </row>
    <row r="36" spans="1:14" x14ac:dyDescent="0.3">
      <c r="A36" s="10" t="s">
        <v>37</v>
      </c>
      <c r="B36" s="11">
        <v>32</v>
      </c>
      <c r="C36" s="11">
        <v>29</v>
      </c>
      <c r="D36" s="11">
        <v>220</v>
      </c>
      <c r="E36" s="11">
        <v>305</v>
      </c>
      <c r="F36" s="11">
        <v>748</v>
      </c>
      <c r="G36" s="11">
        <v>596</v>
      </c>
      <c r="H36" s="11">
        <v>647</v>
      </c>
      <c r="I36" s="11">
        <v>509</v>
      </c>
      <c r="J36" s="11">
        <v>678</v>
      </c>
      <c r="K36" s="11">
        <v>336</v>
      </c>
      <c r="L36" s="11">
        <v>99</v>
      </c>
      <c r="M36" s="11">
        <v>19</v>
      </c>
      <c r="N36" s="12">
        <f t="shared" si="1"/>
        <v>4218</v>
      </c>
    </row>
    <row r="37" spans="1:14" x14ac:dyDescent="0.3">
      <c r="A37" s="10" t="s">
        <v>38</v>
      </c>
      <c r="B37" s="11">
        <v>173</v>
      </c>
      <c r="C37" s="11">
        <v>120</v>
      </c>
      <c r="D37" s="11">
        <v>404</v>
      </c>
      <c r="E37" s="11">
        <v>122</v>
      </c>
      <c r="F37" s="11">
        <v>288</v>
      </c>
      <c r="G37" s="11">
        <v>319</v>
      </c>
      <c r="H37" s="11">
        <v>186</v>
      </c>
      <c r="I37" s="11">
        <v>242</v>
      </c>
      <c r="J37" s="11">
        <v>245</v>
      </c>
      <c r="K37" s="11">
        <v>278</v>
      </c>
      <c r="L37" s="11">
        <v>272</v>
      </c>
      <c r="M37" s="11">
        <v>188</v>
      </c>
      <c r="N37" s="12">
        <f t="shared" si="1"/>
        <v>2837</v>
      </c>
    </row>
    <row r="38" spans="1:14" x14ac:dyDescent="0.3">
      <c r="A38" s="10" t="s">
        <v>39</v>
      </c>
      <c r="B38" s="11">
        <v>18</v>
      </c>
      <c r="C38" s="11">
        <v>22</v>
      </c>
      <c r="D38" s="11">
        <v>291</v>
      </c>
      <c r="E38" s="11">
        <v>1181</v>
      </c>
      <c r="F38" s="11">
        <v>953</v>
      </c>
      <c r="G38" s="11">
        <v>761</v>
      </c>
      <c r="H38" s="11">
        <v>742</v>
      </c>
      <c r="I38" s="11">
        <v>1081</v>
      </c>
      <c r="J38" s="11">
        <v>781</v>
      </c>
      <c r="K38" s="11">
        <v>412</v>
      </c>
      <c r="L38" s="11">
        <v>48</v>
      </c>
      <c r="M38" s="11">
        <v>29</v>
      </c>
      <c r="N38" s="12">
        <f t="shared" si="1"/>
        <v>6319</v>
      </c>
    </row>
    <row r="39" spans="1:14" x14ac:dyDescent="0.3">
      <c r="A39" s="10" t="s">
        <v>40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2">
        <f t="shared" si="1"/>
        <v>0</v>
      </c>
    </row>
    <row r="40" spans="1:14" x14ac:dyDescent="0.3">
      <c r="A40" s="19" t="s">
        <v>41</v>
      </c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>
        <v>840</v>
      </c>
      <c r="N40" s="12">
        <f t="shared" si="1"/>
        <v>840</v>
      </c>
    </row>
    <row r="41" spans="1:14" ht="15.6" x14ac:dyDescent="0.3">
      <c r="A41" s="15" t="s">
        <v>42</v>
      </c>
      <c r="B41" s="16">
        <f t="shared" ref="B41:M41" si="6">SUM(B42:B43)</f>
        <v>1236</v>
      </c>
      <c r="C41" s="16">
        <f t="shared" si="6"/>
        <v>2340</v>
      </c>
      <c r="D41" s="16">
        <f t="shared" si="6"/>
        <v>3406</v>
      </c>
      <c r="E41" s="16">
        <f t="shared" si="6"/>
        <v>3779</v>
      </c>
      <c r="F41" s="16">
        <f t="shared" si="6"/>
        <v>4795</v>
      </c>
      <c r="G41" s="16">
        <f t="shared" si="6"/>
        <v>2817</v>
      </c>
      <c r="H41" s="16">
        <f t="shared" si="6"/>
        <v>2624</v>
      </c>
      <c r="I41" s="16">
        <f>SUM(I42:I43)</f>
        <v>1691</v>
      </c>
      <c r="J41" s="16">
        <f>SUM(J42:J43)</f>
        <v>1605</v>
      </c>
      <c r="K41" s="16">
        <f t="shared" si="6"/>
        <v>2484</v>
      </c>
      <c r="L41" s="16">
        <f t="shared" si="6"/>
        <v>2180</v>
      </c>
      <c r="M41" s="16">
        <f t="shared" si="6"/>
        <v>2321</v>
      </c>
      <c r="N41" s="17">
        <f t="shared" si="1"/>
        <v>31278</v>
      </c>
    </row>
    <row r="42" spans="1:14" x14ac:dyDescent="0.3">
      <c r="A42" s="10" t="s">
        <v>1</v>
      </c>
      <c r="B42" s="11">
        <v>43</v>
      </c>
      <c r="C42" s="11">
        <v>61</v>
      </c>
      <c r="D42" s="11">
        <v>107</v>
      </c>
      <c r="E42" s="11">
        <v>98</v>
      </c>
      <c r="F42" s="11">
        <v>162</v>
      </c>
      <c r="G42" s="11">
        <v>261</v>
      </c>
      <c r="H42" s="11">
        <v>54</v>
      </c>
      <c r="I42" s="11">
        <v>106</v>
      </c>
      <c r="J42" s="11">
        <v>60</v>
      </c>
      <c r="K42" s="11">
        <v>50</v>
      </c>
      <c r="L42" s="11">
        <v>20</v>
      </c>
      <c r="M42" s="11">
        <v>47</v>
      </c>
      <c r="N42" s="12">
        <f t="shared" si="1"/>
        <v>1069</v>
      </c>
    </row>
    <row r="43" spans="1:14" x14ac:dyDescent="0.3">
      <c r="A43" s="10" t="s">
        <v>43</v>
      </c>
      <c r="B43" s="11">
        <v>1193</v>
      </c>
      <c r="C43" s="11">
        <v>2279</v>
      </c>
      <c r="D43" s="11">
        <v>3299</v>
      </c>
      <c r="E43" s="11">
        <v>3681</v>
      </c>
      <c r="F43" s="11">
        <v>4633</v>
      </c>
      <c r="G43" s="11">
        <v>2556</v>
      </c>
      <c r="H43" s="11">
        <v>2570</v>
      </c>
      <c r="I43" s="11">
        <v>1585</v>
      </c>
      <c r="J43" s="11">
        <v>1545</v>
      </c>
      <c r="K43" s="11">
        <v>2434</v>
      </c>
      <c r="L43" s="11">
        <v>2160</v>
      </c>
      <c r="M43" s="11">
        <v>2274</v>
      </c>
      <c r="N43" s="12">
        <f t="shared" si="1"/>
        <v>30209</v>
      </c>
    </row>
    <row r="44" spans="1:14" ht="15.6" x14ac:dyDescent="0.3">
      <c r="A44" s="15" t="s">
        <v>44</v>
      </c>
      <c r="B44" s="16">
        <f t="shared" ref="B44:M44" si="7">SUM(B45:B49)</f>
        <v>2816</v>
      </c>
      <c r="C44" s="16">
        <f t="shared" si="7"/>
        <v>3299</v>
      </c>
      <c r="D44" s="16">
        <f t="shared" si="7"/>
        <v>7043</v>
      </c>
      <c r="E44" s="16">
        <f t="shared" si="7"/>
        <v>10210</v>
      </c>
      <c r="F44" s="16">
        <f t="shared" si="7"/>
        <v>13311</v>
      </c>
      <c r="G44" s="16">
        <f t="shared" si="7"/>
        <v>9284</v>
      </c>
      <c r="H44" s="16">
        <f t="shared" si="7"/>
        <v>7197</v>
      </c>
      <c r="I44" s="16">
        <f>SUM(I45:I49)</f>
        <v>7605</v>
      </c>
      <c r="J44" s="16">
        <f>SUM(J45:J49)</f>
        <v>8625</v>
      </c>
      <c r="K44" s="16">
        <f t="shared" si="7"/>
        <v>9202</v>
      </c>
      <c r="L44" s="16">
        <f t="shared" si="7"/>
        <v>5922</v>
      </c>
      <c r="M44" s="16">
        <f t="shared" si="7"/>
        <v>3259</v>
      </c>
      <c r="N44" s="17">
        <f t="shared" si="1"/>
        <v>87773</v>
      </c>
    </row>
    <row r="45" spans="1:14" x14ac:dyDescent="0.3">
      <c r="A45" s="13" t="s">
        <v>45</v>
      </c>
      <c r="B45" s="11">
        <v>187</v>
      </c>
      <c r="C45" s="11">
        <v>263</v>
      </c>
      <c r="D45" s="11">
        <v>305</v>
      </c>
      <c r="E45" s="11">
        <v>438</v>
      </c>
      <c r="F45" s="11">
        <v>517</v>
      </c>
      <c r="G45" s="11">
        <v>422</v>
      </c>
      <c r="H45" s="11">
        <v>189</v>
      </c>
      <c r="I45" s="11">
        <v>155</v>
      </c>
      <c r="J45" s="11">
        <v>181</v>
      </c>
      <c r="K45" s="11">
        <v>665</v>
      </c>
      <c r="L45" s="11">
        <v>277</v>
      </c>
      <c r="M45" s="11">
        <v>172</v>
      </c>
      <c r="N45" s="12">
        <f t="shared" si="1"/>
        <v>3771</v>
      </c>
    </row>
    <row r="46" spans="1:14" x14ac:dyDescent="0.3">
      <c r="A46" s="10" t="s">
        <v>46</v>
      </c>
      <c r="B46" s="11">
        <v>801</v>
      </c>
      <c r="C46" s="11">
        <v>1778</v>
      </c>
      <c r="D46" s="11">
        <v>4137</v>
      </c>
      <c r="E46" s="11">
        <v>2242</v>
      </c>
      <c r="F46" s="11">
        <v>2540</v>
      </c>
      <c r="G46" s="11">
        <v>1468</v>
      </c>
      <c r="H46" s="11">
        <v>1042</v>
      </c>
      <c r="I46" s="11">
        <v>1455</v>
      </c>
      <c r="J46" s="11">
        <v>1425</v>
      </c>
      <c r="K46" s="11">
        <v>2115</v>
      </c>
      <c r="L46" s="11">
        <v>2890</v>
      </c>
      <c r="M46" s="11">
        <v>1441</v>
      </c>
      <c r="N46" s="12">
        <f t="shared" si="1"/>
        <v>23334</v>
      </c>
    </row>
    <row r="47" spans="1:14" x14ac:dyDescent="0.3">
      <c r="A47" s="13" t="s">
        <v>47</v>
      </c>
      <c r="B47" s="11">
        <v>1731</v>
      </c>
      <c r="C47" s="11">
        <v>1106</v>
      </c>
      <c r="D47" s="11">
        <v>2129</v>
      </c>
      <c r="E47" s="11">
        <v>7028</v>
      </c>
      <c r="F47" s="11">
        <v>9528</v>
      </c>
      <c r="G47" s="11">
        <v>7054</v>
      </c>
      <c r="H47" s="11">
        <v>5684</v>
      </c>
      <c r="I47" s="11">
        <v>5642</v>
      </c>
      <c r="J47" s="11">
        <v>6641</v>
      </c>
      <c r="K47" s="11">
        <v>5966</v>
      </c>
      <c r="L47" s="11">
        <v>2343</v>
      </c>
      <c r="M47" s="11">
        <v>1320</v>
      </c>
      <c r="N47" s="12">
        <f t="shared" si="1"/>
        <v>56172</v>
      </c>
    </row>
    <row r="48" spans="1:14" x14ac:dyDescent="0.3">
      <c r="A48" s="13" t="s">
        <v>48</v>
      </c>
      <c r="B48" s="11">
        <v>33</v>
      </c>
      <c r="C48" s="11">
        <v>62</v>
      </c>
      <c r="D48" s="11">
        <v>184</v>
      </c>
      <c r="E48" s="11">
        <v>115</v>
      </c>
      <c r="F48" s="11">
        <v>200</v>
      </c>
      <c r="G48" s="11">
        <v>127</v>
      </c>
      <c r="H48" s="11">
        <v>114</v>
      </c>
      <c r="I48" s="11">
        <v>133</v>
      </c>
      <c r="J48" s="11">
        <v>145</v>
      </c>
      <c r="K48" s="11">
        <v>150</v>
      </c>
      <c r="L48" s="11">
        <v>237</v>
      </c>
      <c r="M48" s="11">
        <v>96</v>
      </c>
      <c r="N48" s="12">
        <f t="shared" si="1"/>
        <v>1596</v>
      </c>
    </row>
    <row r="49" spans="1:14" x14ac:dyDescent="0.3">
      <c r="A49" s="13" t="s">
        <v>49</v>
      </c>
      <c r="B49" s="11">
        <v>64</v>
      </c>
      <c r="C49" s="11">
        <v>90</v>
      </c>
      <c r="D49" s="11">
        <v>288</v>
      </c>
      <c r="E49" s="11">
        <v>387</v>
      </c>
      <c r="F49" s="11">
        <v>526</v>
      </c>
      <c r="G49" s="11">
        <v>213</v>
      </c>
      <c r="H49" s="11">
        <v>168</v>
      </c>
      <c r="I49" s="11">
        <v>220</v>
      </c>
      <c r="J49" s="11">
        <v>233</v>
      </c>
      <c r="K49" s="11">
        <v>306</v>
      </c>
      <c r="L49" s="11">
        <v>175</v>
      </c>
      <c r="M49" s="11">
        <v>230</v>
      </c>
      <c r="N49" s="12">
        <f t="shared" si="1"/>
        <v>2900</v>
      </c>
    </row>
    <row r="50" spans="1:14" ht="15.6" x14ac:dyDescent="0.3">
      <c r="A50" s="15" t="s">
        <v>50</v>
      </c>
      <c r="B50" s="16">
        <f t="shared" ref="B50:M50" si="8">SUM(B51:B51)</f>
        <v>0</v>
      </c>
      <c r="C50" s="16">
        <f t="shared" si="8"/>
        <v>0</v>
      </c>
      <c r="D50" s="16">
        <f t="shared" si="8"/>
        <v>26</v>
      </c>
      <c r="E50" s="16">
        <f t="shared" si="8"/>
        <v>42</v>
      </c>
      <c r="F50" s="16">
        <f t="shared" si="8"/>
        <v>0</v>
      </c>
      <c r="G50" s="16">
        <f t="shared" si="8"/>
        <v>0</v>
      </c>
      <c r="H50" s="16">
        <f t="shared" si="8"/>
        <v>12</v>
      </c>
      <c r="I50" s="16">
        <f>SUM(I51:I51)</f>
        <v>18</v>
      </c>
      <c r="J50" s="16">
        <f>SUM(J51:J51)</f>
        <v>13</v>
      </c>
      <c r="K50" s="16">
        <f t="shared" si="8"/>
        <v>23</v>
      </c>
      <c r="L50" s="16">
        <f t="shared" si="8"/>
        <v>40</v>
      </c>
      <c r="M50" s="16">
        <f t="shared" si="8"/>
        <v>6</v>
      </c>
      <c r="N50" s="12">
        <f t="shared" si="1"/>
        <v>180</v>
      </c>
    </row>
    <row r="51" spans="1:14" x14ac:dyDescent="0.3">
      <c r="A51" s="13" t="s">
        <v>51</v>
      </c>
      <c r="B51" s="11">
        <v>0</v>
      </c>
      <c r="C51" s="11">
        <v>0</v>
      </c>
      <c r="D51" s="11">
        <v>26</v>
      </c>
      <c r="E51" s="11">
        <v>42</v>
      </c>
      <c r="F51" s="11">
        <v>0</v>
      </c>
      <c r="G51" s="11">
        <v>0</v>
      </c>
      <c r="H51" s="11">
        <v>12</v>
      </c>
      <c r="I51" s="11">
        <v>18</v>
      </c>
      <c r="J51" s="11">
        <v>13</v>
      </c>
      <c r="K51" s="11">
        <v>23</v>
      </c>
      <c r="L51" s="11">
        <v>40</v>
      </c>
      <c r="M51" s="11">
        <v>6</v>
      </c>
      <c r="N51" s="12">
        <f t="shared" si="1"/>
        <v>180</v>
      </c>
    </row>
    <row r="52" spans="1:14" ht="15.6" x14ac:dyDescent="0.3">
      <c r="A52" s="15" t="s">
        <v>52</v>
      </c>
      <c r="B52" s="16">
        <f t="shared" ref="B52:M52" si="9">SUM(B53:B53)</f>
        <v>70</v>
      </c>
      <c r="C52" s="16">
        <f t="shared" si="9"/>
        <v>45</v>
      </c>
      <c r="D52" s="16">
        <f t="shared" si="9"/>
        <v>120</v>
      </c>
      <c r="E52" s="16">
        <f t="shared" si="9"/>
        <v>144</v>
      </c>
      <c r="F52" s="16">
        <f t="shared" si="9"/>
        <v>84</v>
      </c>
      <c r="G52" s="16">
        <f t="shared" si="9"/>
        <v>183</v>
      </c>
      <c r="H52" s="16">
        <f t="shared" si="9"/>
        <v>75</v>
      </c>
      <c r="I52" s="16">
        <f>SUM(I53:I53)</f>
        <v>205</v>
      </c>
      <c r="J52" s="16">
        <f>SUM(J53:J53)</f>
        <v>97</v>
      </c>
      <c r="K52" s="16">
        <f t="shared" si="9"/>
        <v>112</v>
      </c>
      <c r="L52" s="16">
        <f t="shared" si="9"/>
        <v>84</v>
      </c>
      <c r="M52" s="16">
        <f t="shared" si="9"/>
        <v>317</v>
      </c>
      <c r="N52" s="17">
        <f t="shared" si="1"/>
        <v>1536</v>
      </c>
    </row>
    <row r="53" spans="1:14" x14ac:dyDescent="0.3">
      <c r="A53" s="10" t="s">
        <v>53</v>
      </c>
      <c r="B53" s="11">
        <v>70</v>
      </c>
      <c r="C53" s="11">
        <v>45</v>
      </c>
      <c r="D53" s="11">
        <v>120</v>
      </c>
      <c r="E53" s="11">
        <v>144</v>
      </c>
      <c r="F53" s="11">
        <v>84</v>
      </c>
      <c r="G53" s="11">
        <v>183</v>
      </c>
      <c r="H53" s="11">
        <v>75</v>
      </c>
      <c r="I53" s="11">
        <v>205</v>
      </c>
      <c r="J53" s="11">
        <v>97</v>
      </c>
      <c r="K53" s="11">
        <v>112</v>
      </c>
      <c r="L53" s="11">
        <v>84</v>
      </c>
      <c r="M53" s="11">
        <v>317</v>
      </c>
      <c r="N53" s="12">
        <f t="shared" si="1"/>
        <v>1536</v>
      </c>
    </row>
    <row r="54" spans="1:14" ht="15.6" x14ac:dyDescent="0.3">
      <c r="A54" s="15" t="s">
        <v>54</v>
      </c>
      <c r="B54" s="16">
        <f t="shared" ref="B54:M54" si="10">SUM(B55:B67)</f>
        <v>1703</v>
      </c>
      <c r="C54" s="16">
        <f t="shared" si="10"/>
        <v>1846</v>
      </c>
      <c r="D54" s="16">
        <f t="shared" si="10"/>
        <v>4525</v>
      </c>
      <c r="E54" s="16">
        <f t="shared" si="10"/>
        <v>21987</v>
      </c>
      <c r="F54" s="16">
        <f t="shared" si="10"/>
        <v>39883</v>
      </c>
      <c r="G54" s="16">
        <f t="shared" si="10"/>
        <v>45003</v>
      </c>
      <c r="H54" s="16">
        <f t="shared" si="10"/>
        <v>63537</v>
      </c>
      <c r="I54" s="16">
        <f>SUM(I55:I67)</f>
        <v>73279</v>
      </c>
      <c r="J54" s="16">
        <f>SUM(J55:J67)</f>
        <v>66501</v>
      </c>
      <c r="K54" s="16">
        <f t="shared" si="10"/>
        <v>43594</v>
      </c>
      <c r="L54" s="16">
        <f t="shared" si="10"/>
        <v>15319</v>
      </c>
      <c r="M54" s="16">
        <f t="shared" si="10"/>
        <v>3840</v>
      </c>
      <c r="N54" s="17">
        <f t="shared" si="1"/>
        <v>381017</v>
      </c>
    </row>
    <row r="55" spans="1:14" x14ac:dyDescent="0.3">
      <c r="A55" s="13" t="s">
        <v>55</v>
      </c>
      <c r="B55" s="11">
        <v>0</v>
      </c>
      <c r="C55" s="11">
        <v>0</v>
      </c>
      <c r="D55" s="11">
        <v>0</v>
      </c>
      <c r="E55" s="11">
        <v>53</v>
      </c>
      <c r="F55" s="11">
        <v>66</v>
      </c>
      <c r="G55" s="11">
        <v>95</v>
      </c>
      <c r="H55" s="11">
        <v>213</v>
      </c>
      <c r="I55" s="11">
        <v>481</v>
      </c>
      <c r="J55" s="11">
        <v>267</v>
      </c>
      <c r="K55" s="11">
        <v>15</v>
      </c>
      <c r="L55" s="11">
        <v>0</v>
      </c>
      <c r="M55" s="11">
        <v>0</v>
      </c>
      <c r="N55" s="12">
        <f t="shared" si="1"/>
        <v>1190</v>
      </c>
    </row>
    <row r="56" spans="1:14" x14ac:dyDescent="0.3">
      <c r="A56" s="10" t="s">
        <v>56</v>
      </c>
      <c r="B56" s="11">
        <v>0</v>
      </c>
      <c r="C56" s="11">
        <v>0</v>
      </c>
      <c r="D56" s="11">
        <v>0</v>
      </c>
      <c r="E56" s="11">
        <v>0</v>
      </c>
      <c r="F56" s="11">
        <v>79</v>
      </c>
      <c r="G56" s="11">
        <v>294</v>
      </c>
      <c r="H56" s="11">
        <v>619</v>
      </c>
      <c r="I56" s="11">
        <v>597</v>
      </c>
      <c r="J56" s="11">
        <v>313</v>
      </c>
      <c r="K56" s="11">
        <v>54</v>
      </c>
      <c r="L56" s="11">
        <v>50</v>
      </c>
      <c r="M56" s="11">
        <v>0</v>
      </c>
      <c r="N56" s="12">
        <f t="shared" si="1"/>
        <v>2006</v>
      </c>
    </row>
    <row r="57" spans="1:14" x14ac:dyDescent="0.3">
      <c r="A57" s="10" t="s">
        <v>57</v>
      </c>
      <c r="B57" s="11">
        <v>0</v>
      </c>
      <c r="C57" s="11">
        <v>0</v>
      </c>
      <c r="D57" s="11">
        <v>17</v>
      </c>
      <c r="E57" s="11">
        <v>75</v>
      </c>
      <c r="F57" s="11">
        <v>245</v>
      </c>
      <c r="G57" s="11">
        <v>242</v>
      </c>
      <c r="H57" s="11">
        <v>358</v>
      </c>
      <c r="I57" s="11">
        <v>392</v>
      </c>
      <c r="J57" s="11">
        <v>349</v>
      </c>
      <c r="K57" s="11">
        <v>185</v>
      </c>
      <c r="L57" s="11">
        <v>15</v>
      </c>
      <c r="M57" s="11">
        <v>0</v>
      </c>
      <c r="N57" s="12">
        <f t="shared" si="1"/>
        <v>1878</v>
      </c>
    </row>
    <row r="58" spans="1:14" x14ac:dyDescent="0.3">
      <c r="A58" s="19" t="s">
        <v>58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214</v>
      </c>
      <c r="H58" s="11">
        <v>370</v>
      </c>
      <c r="I58" s="11">
        <v>422</v>
      </c>
      <c r="J58" s="11">
        <v>420</v>
      </c>
      <c r="K58" s="11">
        <v>313</v>
      </c>
      <c r="L58" s="11">
        <v>115</v>
      </c>
      <c r="M58" s="11">
        <v>0</v>
      </c>
      <c r="N58" s="12">
        <f t="shared" si="1"/>
        <v>1854</v>
      </c>
    </row>
    <row r="59" spans="1:14" x14ac:dyDescent="0.3">
      <c r="A59" s="10" t="s">
        <v>59</v>
      </c>
      <c r="B59" s="11">
        <v>54</v>
      </c>
      <c r="C59" s="11">
        <v>66</v>
      </c>
      <c r="D59" s="11">
        <v>97</v>
      </c>
      <c r="E59" s="11">
        <v>257</v>
      </c>
      <c r="F59" s="11">
        <v>475</v>
      </c>
      <c r="G59" s="11">
        <v>675</v>
      </c>
      <c r="H59" s="11">
        <v>785</v>
      </c>
      <c r="I59" s="11">
        <v>1180</v>
      </c>
      <c r="J59" s="11">
        <v>621</v>
      </c>
      <c r="K59" s="11">
        <v>404</v>
      </c>
      <c r="L59" s="11">
        <v>66</v>
      </c>
      <c r="M59" s="11">
        <v>29</v>
      </c>
      <c r="N59" s="12">
        <f t="shared" si="1"/>
        <v>4709</v>
      </c>
    </row>
    <row r="60" spans="1:14" x14ac:dyDescent="0.3">
      <c r="A60" s="13" t="s">
        <v>60</v>
      </c>
      <c r="B60" s="11">
        <v>0</v>
      </c>
      <c r="C60" s="11">
        <v>0</v>
      </c>
      <c r="D60" s="11">
        <v>15</v>
      </c>
      <c r="E60" s="11">
        <v>77</v>
      </c>
      <c r="F60" s="11">
        <v>110</v>
      </c>
      <c r="G60" s="11">
        <v>192</v>
      </c>
      <c r="H60" s="11">
        <v>278</v>
      </c>
      <c r="I60" s="11">
        <v>279</v>
      </c>
      <c r="J60" s="11">
        <v>269</v>
      </c>
      <c r="K60" s="11">
        <v>227</v>
      </c>
      <c r="L60" s="11">
        <v>14</v>
      </c>
      <c r="M60" s="11">
        <v>0</v>
      </c>
      <c r="N60" s="12">
        <f t="shared" si="1"/>
        <v>1461</v>
      </c>
    </row>
    <row r="61" spans="1:14" x14ac:dyDescent="0.3">
      <c r="A61" s="10" t="s">
        <v>61</v>
      </c>
      <c r="B61" s="11">
        <v>104</v>
      </c>
      <c r="C61" s="11">
        <v>93</v>
      </c>
      <c r="D61" s="11">
        <v>169</v>
      </c>
      <c r="E61" s="11">
        <v>714</v>
      </c>
      <c r="F61" s="11">
        <v>1785</v>
      </c>
      <c r="G61" s="11">
        <v>2131</v>
      </c>
      <c r="H61" s="11">
        <v>3053</v>
      </c>
      <c r="I61" s="11">
        <v>3493</v>
      </c>
      <c r="J61" s="11">
        <v>3446</v>
      </c>
      <c r="K61" s="11">
        <v>2392</v>
      </c>
      <c r="L61" s="11">
        <v>170</v>
      </c>
      <c r="M61" s="11">
        <v>75</v>
      </c>
      <c r="N61" s="12">
        <f t="shared" si="1"/>
        <v>17625</v>
      </c>
    </row>
    <row r="62" spans="1:14" x14ac:dyDescent="0.3">
      <c r="A62" s="10" t="s">
        <v>62</v>
      </c>
      <c r="B62" s="11">
        <v>107</v>
      </c>
      <c r="C62" s="11">
        <v>130</v>
      </c>
      <c r="D62" s="11">
        <v>173</v>
      </c>
      <c r="E62" s="11">
        <v>342</v>
      </c>
      <c r="F62" s="11">
        <v>368</v>
      </c>
      <c r="G62" s="11">
        <v>431</v>
      </c>
      <c r="H62" s="11">
        <v>181</v>
      </c>
      <c r="I62" s="11">
        <v>2328</v>
      </c>
      <c r="J62" s="11">
        <v>3455</v>
      </c>
      <c r="K62" s="11">
        <v>833</v>
      </c>
      <c r="L62" s="11">
        <v>299</v>
      </c>
      <c r="M62" s="11">
        <v>215</v>
      </c>
      <c r="N62" s="12">
        <f t="shared" si="1"/>
        <v>8862</v>
      </c>
    </row>
    <row r="63" spans="1:14" x14ac:dyDescent="0.3">
      <c r="A63" s="13" t="s">
        <v>63</v>
      </c>
      <c r="B63" s="11">
        <v>0</v>
      </c>
      <c r="C63" s="11">
        <v>0</v>
      </c>
      <c r="D63" s="11">
        <v>0</v>
      </c>
      <c r="E63" s="11">
        <v>163</v>
      </c>
      <c r="F63" s="11">
        <v>132</v>
      </c>
      <c r="G63" s="11">
        <v>226</v>
      </c>
      <c r="H63" s="11">
        <v>222</v>
      </c>
      <c r="I63" s="11">
        <v>407</v>
      </c>
      <c r="J63" s="11">
        <v>271</v>
      </c>
      <c r="K63" s="11">
        <v>0</v>
      </c>
      <c r="L63" s="11">
        <v>0</v>
      </c>
      <c r="M63" s="11">
        <v>0</v>
      </c>
      <c r="N63" s="12">
        <f t="shared" si="1"/>
        <v>1421</v>
      </c>
    </row>
    <row r="64" spans="1:14" x14ac:dyDescent="0.3">
      <c r="A64" s="10" t="s">
        <v>64</v>
      </c>
      <c r="B64" s="11">
        <v>993</v>
      </c>
      <c r="C64" s="11">
        <v>1085</v>
      </c>
      <c r="D64" s="11">
        <v>2761</v>
      </c>
      <c r="E64" s="11">
        <v>16747</v>
      </c>
      <c r="F64" s="11">
        <v>29122</v>
      </c>
      <c r="G64" s="11">
        <v>31860</v>
      </c>
      <c r="H64" s="11">
        <v>45427</v>
      </c>
      <c r="I64" s="11">
        <v>48407</v>
      </c>
      <c r="J64" s="11">
        <v>42914</v>
      </c>
      <c r="K64" s="11">
        <v>30328</v>
      </c>
      <c r="L64" s="11">
        <v>11938</v>
      </c>
      <c r="M64" s="11">
        <v>2376</v>
      </c>
      <c r="N64" s="12">
        <f t="shared" si="1"/>
        <v>263958</v>
      </c>
    </row>
    <row r="65" spans="1:14" x14ac:dyDescent="0.3">
      <c r="A65" s="10" t="s">
        <v>65</v>
      </c>
      <c r="B65" s="11">
        <v>375</v>
      </c>
      <c r="C65" s="11">
        <v>420</v>
      </c>
      <c r="D65" s="11">
        <v>1117</v>
      </c>
      <c r="E65" s="11">
        <v>3289</v>
      </c>
      <c r="F65" s="11">
        <v>7094</v>
      </c>
      <c r="G65" s="11">
        <v>8098</v>
      </c>
      <c r="H65" s="11">
        <v>11596</v>
      </c>
      <c r="I65" s="11">
        <v>12947</v>
      </c>
      <c r="J65" s="11">
        <v>11380</v>
      </c>
      <c r="K65" s="11">
        <v>7936</v>
      </c>
      <c r="L65" s="11">
        <v>2498</v>
      </c>
      <c r="M65" s="11">
        <v>1131</v>
      </c>
      <c r="N65" s="12">
        <f t="shared" si="1"/>
        <v>67881</v>
      </c>
    </row>
    <row r="66" spans="1:14" x14ac:dyDescent="0.3">
      <c r="A66" s="10" t="s">
        <v>66</v>
      </c>
      <c r="B66" s="11">
        <v>55</v>
      </c>
      <c r="C66" s="11">
        <v>23</v>
      </c>
      <c r="D66" s="11">
        <v>146</v>
      </c>
      <c r="E66" s="11">
        <v>62</v>
      </c>
      <c r="F66" s="11">
        <v>125</v>
      </c>
      <c r="G66" s="11">
        <v>109</v>
      </c>
      <c r="H66" s="11">
        <v>47</v>
      </c>
      <c r="I66" s="11">
        <v>1891</v>
      </c>
      <c r="J66" s="11">
        <v>2265</v>
      </c>
      <c r="K66" s="11">
        <v>614</v>
      </c>
      <c r="L66" s="11">
        <v>0</v>
      </c>
      <c r="M66" s="11"/>
      <c r="N66" s="12">
        <f t="shared" si="1"/>
        <v>5337</v>
      </c>
    </row>
    <row r="67" spans="1:14" x14ac:dyDescent="0.3">
      <c r="A67" s="10" t="s">
        <v>67</v>
      </c>
      <c r="B67" s="11">
        <v>15</v>
      </c>
      <c r="C67" s="11">
        <v>29</v>
      </c>
      <c r="D67" s="11">
        <v>30</v>
      </c>
      <c r="E67" s="11">
        <v>208</v>
      </c>
      <c r="F67" s="11">
        <v>282</v>
      </c>
      <c r="G67" s="11">
        <v>436</v>
      </c>
      <c r="H67" s="11">
        <v>388</v>
      </c>
      <c r="I67" s="11">
        <v>455</v>
      </c>
      <c r="J67" s="11">
        <v>531</v>
      </c>
      <c r="K67" s="11">
        <v>293</v>
      </c>
      <c r="L67" s="11">
        <v>154</v>
      </c>
      <c r="M67" s="11">
        <v>14</v>
      </c>
      <c r="N67" s="12">
        <f t="shared" si="1"/>
        <v>2835</v>
      </c>
    </row>
    <row r="68" spans="1:14" ht="15.6" x14ac:dyDescent="0.3">
      <c r="A68" s="15" t="s">
        <v>68</v>
      </c>
      <c r="B68" s="16">
        <f t="shared" ref="B68:M68" si="11">SUM(B69:B70)</f>
        <v>0</v>
      </c>
      <c r="C68" s="16">
        <f t="shared" si="11"/>
        <v>80</v>
      </c>
      <c r="D68" s="16">
        <f t="shared" si="11"/>
        <v>121</v>
      </c>
      <c r="E68" s="16">
        <f t="shared" si="11"/>
        <v>55</v>
      </c>
      <c r="F68" s="16">
        <f t="shared" si="11"/>
        <v>280</v>
      </c>
      <c r="G68" s="16">
        <f t="shared" si="11"/>
        <v>53</v>
      </c>
      <c r="H68" s="16">
        <f t="shared" si="11"/>
        <v>65</v>
      </c>
      <c r="I68" s="16">
        <f>SUM(I69:I70)</f>
        <v>317</v>
      </c>
      <c r="J68" s="16">
        <f>SUM(J69:J70)</f>
        <v>81</v>
      </c>
      <c r="K68" s="16">
        <f t="shared" si="11"/>
        <v>152</v>
      </c>
      <c r="L68" s="16">
        <f t="shared" si="11"/>
        <v>92</v>
      </c>
      <c r="M68" s="16">
        <f t="shared" si="11"/>
        <v>492</v>
      </c>
      <c r="N68" s="17">
        <f t="shared" si="1"/>
        <v>1788</v>
      </c>
    </row>
    <row r="69" spans="1:14" x14ac:dyDescent="0.3">
      <c r="A69" s="13" t="s">
        <v>69</v>
      </c>
      <c r="B69" s="20">
        <v>0</v>
      </c>
      <c r="C69" s="11">
        <v>80</v>
      </c>
      <c r="D69" s="11">
        <v>121</v>
      </c>
      <c r="E69" s="11">
        <v>55</v>
      </c>
      <c r="F69" s="11">
        <v>280</v>
      </c>
      <c r="G69" s="11">
        <v>53</v>
      </c>
      <c r="H69" s="11">
        <v>65</v>
      </c>
      <c r="I69" s="11">
        <v>317</v>
      </c>
      <c r="J69" s="11">
        <v>81</v>
      </c>
      <c r="K69" s="11">
        <v>152</v>
      </c>
      <c r="L69" s="11">
        <v>92</v>
      </c>
      <c r="M69" s="11">
        <v>492</v>
      </c>
      <c r="N69" s="12">
        <f t="shared" si="1"/>
        <v>1788</v>
      </c>
    </row>
    <row r="70" spans="1:14" x14ac:dyDescent="0.3">
      <c r="A70" s="10" t="s">
        <v>70</v>
      </c>
      <c r="B70" s="11">
        <v>0</v>
      </c>
      <c r="C70" s="11">
        <v>0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2">
        <f t="shared" si="1"/>
        <v>0</v>
      </c>
    </row>
    <row r="71" spans="1:14" ht="15.6" x14ac:dyDescent="0.3">
      <c r="A71" s="18" t="s">
        <v>71</v>
      </c>
      <c r="B71" s="16">
        <f t="shared" ref="B71:M71" si="12">SUM(B72:B75)</f>
        <v>388</v>
      </c>
      <c r="C71" s="16">
        <f t="shared" si="12"/>
        <v>318</v>
      </c>
      <c r="D71" s="16">
        <f t="shared" si="12"/>
        <v>531</v>
      </c>
      <c r="E71" s="16">
        <f t="shared" si="12"/>
        <v>1240</v>
      </c>
      <c r="F71" s="16">
        <f t="shared" si="12"/>
        <v>3803</v>
      </c>
      <c r="G71" s="16">
        <f t="shared" si="12"/>
        <v>2168</v>
      </c>
      <c r="H71" s="16">
        <f t="shared" si="12"/>
        <v>2054</v>
      </c>
      <c r="I71" s="16">
        <f>SUM(I72:I75)</f>
        <v>2312</v>
      </c>
      <c r="J71" s="16">
        <f>SUM(J72:J75)</f>
        <v>2161</v>
      </c>
      <c r="K71" s="16">
        <f t="shared" si="12"/>
        <v>1001</v>
      </c>
      <c r="L71" s="16">
        <f t="shared" si="12"/>
        <v>403</v>
      </c>
      <c r="M71" s="16">
        <f t="shared" si="12"/>
        <v>224</v>
      </c>
      <c r="N71" s="17">
        <f t="shared" si="1"/>
        <v>16603</v>
      </c>
    </row>
    <row r="72" spans="1:14" x14ac:dyDescent="0.3">
      <c r="A72" s="10" t="s">
        <v>72</v>
      </c>
      <c r="B72" s="11">
        <v>256</v>
      </c>
      <c r="C72" s="11">
        <v>195</v>
      </c>
      <c r="D72" s="11">
        <v>137</v>
      </c>
      <c r="E72" s="11">
        <v>944</v>
      </c>
      <c r="F72" s="11">
        <v>3418</v>
      </c>
      <c r="G72" s="11">
        <v>1404</v>
      </c>
      <c r="H72" s="11">
        <v>870</v>
      </c>
      <c r="I72" s="11">
        <v>954</v>
      </c>
      <c r="J72" s="11">
        <v>988</v>
      </c>
      <c r="K72" s="11">
        <v>698</v>
      </c>
      <c r="L72" s="11">
        <v>187</v>
      </c>
      <c r="M72" s="11">
        <v>109</v>
      </c>
      <c r="N72" s="12">
        <f t="shared" si="1"/>
        <v>10160</v>
      </c>
    </row>
    <row r="73" spans="1:14" x14ac:dyDescent="0.3">
      <c r="A73" s="10" t="s">
        <v>73</v>
      </c>
      <c r="B73" s="11">
        <v>37</v>
      </c>
      <c r="C73" s="11">
        <v>70</v>
      </c>
      <c r="D73" s="11">
        <v>41</v>
      </c>
      <c r="E73" s="11">
        <v>40</v>
      </c>
      <c r="F73" s="11">
        <v>122</v>
      </c>
      <c r="G73" s="11">
        <v>89</v>
      </c>
      <c r="H73" s="11">
        <v>247</v>
      </c>
      <c r="I73" s="11">
        <v>246</v>
      </c>
      <c r="J73" s="11">
        <v>211</v>
      </c>
      <c r="K73" s="11">
        <v>65</v>
      </c>
      <c r="L73" s="11">
        <v>59</v>
      </c>
      <c r="M73" s="11">
        <v>34</v>
      </c>
      <c r="N73" s="12">
        <f t="shared" si="1"/>
        <v>1261</v>
      </c>
    </row>
    <row r="74" spans="1:14" x14ac:dyDescent="0.3">
      <c r="A74" s="10" t="s">
        <v>74</v>
      </c>
      <c r="B74" s="11">
        <v>62</v>
      </c>
      <c r="C74" s="11">
        <v>23</v>
      </c>
      <c r="D74" s="11">
        <v>234</v>
      </c>
      <c r="E74" s="11">
        <v>197</v>
      </c>
      <c r="F74" s="11">
        <v>146</v>
      </c>
      <c r="G74" s="11">
        <v>543</v>
      </c>
      <c r="H74" s="11">
        <v>813</v>
      </c>
      <c r="I74" s="11">
        <v>959</v>
      </c>
      <c r="J74" s="11">
        <v>738</v>
      </c>
      <c r="K74" s="11">
        <v>94</v>
      </c>
      <c r="L74" s="11">
        <v>42</v>
      </c>
      <c r="M74" s="11">
        <v>0</v>
      </c>
      <c r="N74" s="12">
        <f t="shared" si="1"/>
        <v>3851</v>
      </c>
    </row>
    <row r="75" spans="1:14" x14ac:dyDescent="0.3">
      <c r="A75" s="10" t="s">
        <v>75</v>
      </c>
      <c r="B75" s="11">
        <v>33</v>
      </c>
      <c r="C75" s="11">
        <v>30</v>
      </c>
      <c r="D75" s="11">
        <v>119</v>
      </c>
      <c r="E75" s="11">
        <v>59</v>
      </c>
      <c r="F75" s="11">
        <v>117</v>
      </c>
      <c r="G75" s="11">
        <v>132</v>
      </c>
      <c r="H75" s="11">
        <v>124</v>
      </c>
      <c r="I75" s="11">
        <v>153</v>
      </c>
      <c r="J75" s="11">
        <v>224</v>
      </c>
      <c r="K75" s="11">
        <v>144</v>
      </c>
      <c r="L75" s="11">
        <v>115</v>
      </c>
      <c r="M75" s="11">
        <v>81</v>
      </c>
      <c r="N75" s="12">
        <f t="shared" ref="N75:N151" si="13">SUM(B75:M75)</f>
        <v>1331</v>
      </c>
    </row>
    <row r="76" spans="1:14" ht="15.6" x14ac:dyDescent="0.3">
      <c r="A76" s="15" t="s">
        <v>76</v>
      </c>
      <c r="B76" s="16">
        <f t="shared" ref="B76:M76" si="14">SUM(B77:B77)</f>
        <v>207</v>
      </c>
      <c r="C76" s="16">
        <f t="shared" si="14"/>
        <v>221</v>
      </c>
      <c r="D76" s="16">
        <f t="shared" si="14"/>
        <v>162</v>
      </c>
      <c r="E76" s="16">
        <f t="shared" si="14"/>
        <v>1030</v>
      </c>
      <c r="F76" s="16">
        <f t="shared" si="14"/>
        <v>865</v>
      </c>
      <c r="G76" s="16">
        <f t="shared" si="14"/>
        <v>757</v>
      </c>
      <c r="H76" s="16">
        <f t="shared" si="14"/>
        <v>1198</v>
      </c>
      <c r="I76" s="16">
        <f>SUM(I77:I77)</f>
        <v>1237</v>
      </c>
      <c r="J76" s="16">
        <f>SUM(J77:J77)</f>
        <v>1026</v>
      </c>
      <c r="K76" s="16">
        <f t="shared" si="14"/>
        <v>1033</v>
      </c>
      <c r="L76" s="16">
        <f t="shared" si="14"/>
        <v>113</v>
      </c>
      <c r="M76" s="16">
        <f t="shared" si="14"/>
        <v>53</v>
      </c>
      <c r="N76" s="17">
        <f t="shared" si="13"/>
        <v>7902</v>
      </c>
    </row>
    <row r="77" spans="1:14" x14ac:dyDescent="0.3">
      <c r="A77" s="10" t="s">
        <v>77</v>
      </c>
      <c r="B77" s="11">
        <v>207</v>
      </c>
      <c r="C77" s="11">
        <v>221</v>
      </c>
      <c r="D77" s="11">
        <v>162</v>
      </c>
      <c r="E77" s="11">
        <v>1030</v>
      </c>
      <c r="F77" s="11">
        <v>865</v>
      </c>
      <c r="G77" s="11">
        <v>757</v>
      </c>
      <c r="H77" s="11">
        <v>1198</v>
      </c>
      <c r="I77" s="11">
        <v>1237</v>
      </c>
      <c r="J77" s="11">
        <v>1026</v>
      </c>
      <c r="K77" s="11">
        <v>1033</v>
      </c>
      <c r="L77" s="11">
        <v>113</v>
      </c>
      <c r="M77" s="11">
        <v>53</v>
      </c>
      <c r="N77" s="12">
        <f t="shared" si="13"/>
        <v>7902</v>
      </c>
    </row>
    <row r="78" spans="1:14" ht="15.6" x14ac:dyDescent="0.3">
      <c r="A78" s="15" t="s">
        <v>78</v>
      </c>
      <c r="B78" s="16">
        <f t="shared" ref="B78:M78" si="15">SUM(B79:B82)</f>
        <v>2416</v>
      </c>
      <c r="C78" s="16">
        <f t="shared" si="15"/>
        <v>4914</v>
      </c>
      <c r="D78" s="16">
        <f t="shared" si="15"/>
        <v>15310</v>
      </c>
      <c r="E78" s="16">
        <f t="shared" si="15"/>
        <v>30768</v>
      </c>
      <c r="F78" s="16">
        <f t="shared" si="15"/>
        <v>24236</v>
      </c>
      <c r="G78" s="16">
        <f t="shared" si="15"/>
        <v>17821</v>
      </c>
      <c r="H78" s="16">
        <f t="shared" si="15"/>
        <v>19208</v>
      </c>
      <c r="I78" s="16">
        <f>SUM(I79:I82)</f>
        <v>20738</v>
      </c>
      <c r="J78" s="16">
        <f>SUM(J79:J82)</f>
        <v>19812</v>
      </c>
      <c r="K78" s="16">
        <f t="shared" si="15"/>
        <v>20048</v>
      </c>
      <c r="L78" s="16">
        <f t="shared" si="15"/>
        <v>6564</v>
      </c>
      <c r="M78" s="16">
        <f t="shared" si="15"/>
        <v>3774</v>
      </c>
      <c r="N78" s="17">
        <f t="shared" si="13"/>
        <v>185609</v>
      </c>
    </row>
    <row r="79" spans="1:14" x14ac:dyDescent="0.3">
      <c r="A79" s="10" t="s">
        <v>79</v>
      </c>
      <c r="B79" s="11">
        <v>1938</v>
      </c>
      <c r="C79" s="11">
        <v>4100</v>
      </c>
      <c r="D79" s="11">
        <v>13771</v>
      </c>
      <c r="E79" s="11">
        <v>27939</v>
      </c>
      <c r="F79" s="11">
        <v>21486</v>
      </c>
      <c r="G79" s="11">
        <v>15306</v>
      </c>
      <c r="H79" s="11">
        <v>14899</v>
      </c>
      <c r="I79" s="11">
        <v>16674</v>
      </c>
      <c r="J79" s="11">
        <v>16906</v>
      </c>
      <c r="K79" s="11">
        <v>17990</v>
      </c>
      <c r="L79" s="11">
        <v>5460</v>
      </c>
      <c r="M79" s="11">
        <v>2879</v>
      </c>
      <c r="N79" s="12">
        <f t="shared" si="13"/>
        <v>159348</v>
      </c>
    </row>
    <row r="80" spans="1:14" x14ac:dyDescent="0.3">
      <c r="A80" s="10" t="s">
        <v>80</v>
      </c>
      <c r="B80" s="11">
        <v>106</v>
      </c>
      <c r="C80" s="11">
        <v>299</v>
      </c>
      <c r="D80" s="11">
        <v>313</v>
      </c>
      <c r="E80" s="11">
        <v>324</v>
      </c>
      <c r="F80" s="11">
        <v>765</v>
      </c>
      <c r="G80" s="11">
        <v>423</v>
      </c>
      <c r="H80" s="11">
        <v>277</v>
      </c>
      <c r="I80" s="11">
        <v>381</v>
      </c>
      <c r="J80" s="11">
        <v>153</v>
      </c>
      <c r="K80" s="11">
        <v>191</v>
      </c>
      <c r="L80" s="11">
        <v>169</v>
      </c>
      <c r="M80" s="11">
        <v>185</v>
      </c>
      <c r="N80" s="12">
        <f t="shared" si="13"/>
        <v>3586</v>
      </c>
    </row>
    <row r="81" spans="1:14" x14ac:dyDescent="0.3">
      <c r="A81" s="10" t="s">
        <v>81</v>
      </c>
      <c r="B81" s="11">
        <v>11</v>
      </c>
      <c r="C81" s="11">
        <v>65</v>
      </c>
      <c r="D81" s="11">
        <v>142</v>
      </c>
      <c r="E81" s="11">
        <v>331</v>
      </c>
      <c r="F81" s="11">
        <v>341</v>
      </c>
      <c r="G81" s="11">
        <v>79</v>
      </c>
      <c r="H81" s="11">
        <v>55</v>
      </c>
      <c r="I81" s="11">
        <v>103</v>
      </c>
      <c r="J81" s="11">
        <v>156</v>
      </c>
      <c r="K81" s="11">
        <v>235</v>
      </c>
      <c r="L81" s="11">
        <v>122</v>
      </c>
      <c r="M81" s="11">
        <v>152</v>
      </c>
      <c r="N81" s="12">
        <f t="shared" si="13"/>
        <v>1792</v>
      </c>
    </row>
    <row r="82" spans="1:14" x14ac:dyDescent="0.3">
      <c r="A82" s="10" t="s">
        <v>82</v>
      </c>
      <c r="B82" s="11">
        <v>361</v>
      </c>
      <c r="C82" s="11">
        <v>450</v>
      </c>
      <c r="D82" s="11">
        <v>1084</v>
      </c>
      <c r="E82" s="11">
        <v>2174</v>
      </c>
      <c r="F82" s="11">
        <v>1644</v>
      </c>
      <c r="G82" s="11">
        <v>2013</v>
      </c>
      <c r="H82" s="11">
        <v>3977</v>
      </c>
      <c r="I82" s="11">
        <v>3580</v>
      </c>
      <c r="J82" s="11">
        <v>2597</v>
      </c>
      <c r="K82" s="11">
        <v>1632</v>
      </c>
      <c r="L82" s="11">
        <v>813</v>
      </c>
      <c r="M82" s="11">
        <v>558</v>
      </c>
      <c r="N82" s="12">
        <f t="shared" si="13"/>
        <v>20883</v>
      </c>
    </row>
    <row r="83" spans="1:14" ht="15.6" x14ac:dyDescent="0.3">
      <c r="A83" s="15" t="s">
        <v>83</v>
      </c>
      <c r="B83" s="16">
        <f t="shared" ref="B83:M83" si="16">SUM(B84:B85)</f>
        <v>215</v>
      </c>
      <c r="C83" s="16">
        <f t="shared" si="16"/>
        <v>799</v>
      </c>
      <c r="D83" s="16">
        <f t="shared" si="16"/>
        <v>1079</v>
      </c>
      <c r="E83" s="16">
        <f t="shared" si="16"/>
        <v>1121</v>
      </c>
      <c r="F83" s="16">
        <f t="shared" si="16"/>
        <v>918</v>
      </c>
      <c r="G83" s="16">
        <f t="shared" si="16"/>
        <v>617</v>
      </c>
      <c r="H83" s="16">
        <f t="shared" si="16"/>
        <v>708</v>
      </c>
      <c r="I83" s="16">
        <f>SUM(I84:I85)</f>
        <v>966</v>
      </c>
      <c r="J83" s="16">
        <f>SUM(J84:J85)</f>
        <v>735</v>
      </c>
      <c r="K83" s="16">
        <f t="shared" si="16"/>
        <v>774</v>
      </c>
      <c r="L83" s="16">
        <f t="shared" si="16"/>
        <v>562</v>
      </c>
      <c r="M83" s="16">
        <f t="shared" si="16"/>
        <v>606</v>
      </c>
      <c r="N83" s="17">
        <f t="shared" si="13"/>
        <v>9100</v>
      </c>
    </row>
    <row r="84" spans="1:14" x14ac:dyDescent="0.3">
      <c r="A84" s="10" t="s">
        <v>84</v>
      </c>
      <c r="B84" s="11">
        <v>82</v>
      </c>
      <c r="C84" s="11">
        <v>509</v>
      </c>
      <c r="D84" s="11">
        <v>792</v>
      </c>
      <c r="E84" s="11">
        <v>823</v>
      </c>
      <c r="F84" s="11">
        <v>560</v>
      </c>
      <c r="G84" s="11">
        <v>424</v>
      </c>
      <c r="H84" s="11">
        <v>396</v>
      </c>
      <c r="I84" s="11">
        <v>500</v>
      </c>
      <c r="J84" s="11">
        <v>394</v>
      </c>
      <c r="K84" s="11">
        <v>340</v>
      </c>
      <c r="L84" s="11">
        <v>313</v>
      </c>
      <c r="M84" s="11">
        <v>507</v>
      </c>
      <c r="N84" s="12">
        <f t="shared" si="13"/>
        <v>5640</v>
      </c>
    </row>
    <row r="85" spans="1:14" x14ac:dyDescent="0.3">
      <c r="A85" s="10" t="s">
        <v>85</v>
      </c>
      <c r="B85" s="11">
        <v>133</v>
      </c>
      <c r="C85" s="11">
        <v>290</v>
      </c>
      <c r="D85" s="11">
        <v>287</v>
      </c>
      <c r="E85" s="11">
        <v>298</v>
      </c>
      <c r="F85" s="11">
        <v>358</v>
      </c>
      <c r="G85" s="11">
        <v>193</v>
      </c>
      <c r="H85" s="11">
        <v>312</v>
      </c>
      <c r="I85" s="11">
        <v>466</v>
      </c>
      <c r="J85" s="11">
        <v>341</v>
      </c>
      <c r="K85" s="11">
        <v>434</v>
      </c>
      <c r="L85" s="11">
        <v>249</v>
      </c>
      <c r="M85" s="11">
        <v>99</v>
      </c>
      <c r="N85" s="12">
        <f t="shared" si="13"/>
        <v>3460</v>
      </c>
    </row>
    <row r="86" spans="1:14" ht="15.6" x14ac:dyDescent="0.3">
      <c r="A86" s="15" t="s">
        <v>86</v>
      </c>
      <c r="B86" s="16">
        <f t="shared" ref="B86:M86" si="17">SUM(B87:B88)</f>
        <v>3414</v>
      </c>
      <c r="C86" s="16">
        <f t="shared" si="17"/>
        <v>7555</v>
      </c>
      <c r="D86" s="16">
        <f t="shared" si="17"/>
        <v>14134</v>
      </c>
      <c r="E86" s="16">
        <f>SUM(E87:E87)</f>
        <v>52525</v>
      </c>
      <c r="F86" s="16">
        <f t="shared" si="17"/>
        <v>73736</v>
      </c>
      <c r="G86" s="16">
        <f t="shared" si="17"/>
        <v>76190</v>
      </c>
      <c r="H86" s="16">
        <f t="shared" si="17"/>
        <v>102483</v>
      </c>
      <c r="I86" s="16">
        <f>SUM(I87:I88)</f>
        <v>114661</v>
      </c>
      <c r="J86" s="16">
        <f>SUM(J87:J88)</f>
        <v>112640</v>
      </c>
      <c r="K86" s="16">
        <f t="shared" si="17"/>
        <v>69225</v>
      </c>
      <c r="L86" s="16">
        <f t="shared" si="17"/>
        <v>20104</v>
      </c>
      <c r="M86" s="16">
        <f t="shared" si="17"/>
        <v>13866</v>
      </c>
      <c r="N86" s="17">
        <f t="shared" si="13"/>
        <v>660533</v>
      </c>
    </row>
    <row r="87" spans="1:14" x14ac:dyDescent="0.3">
      <c r="A87" s="10" t="s">
        <v>87</v>
      </c>
      <c r="B87" s="11">
        <v>3414</v>
      </c>
      <c r="C87" s="11">
        <v>7555</v>
      </c>
      <c r="D87" s="11">
        <v>14134</v>
      </c>
      <c r="E87" s="11">
        <v>52525</v>
      </c>
      <c r="F87" s="11">
        <v>73736</v>
      </c>
      <c r="G87" s="11">
        <v>76190</v>
      </c>
      <c r="H87" s="11">
        <v>102483</v>
      </c>
      <c r="I87" s="11">
        <v>114661</v>
      </c>
      <c r="J87" s="11">
        <v>112640</v>
      </c>
      <c r="K87" s="11">
        <v>69225</v>
      </c>
      <c r="L87" s="11">
        <v>20104</v>
      </c>
      <c r="M87" s="11">
        <v>13866</v>
      </c>
      <c r="N87" s="12">
        <f t="shared" si="13"/>
        <v>660533</v>
      </c>
    </row>
    <row r="88" spans="1:14" x14ac:dyDescent="0.3">
      <c r="A88" s="10" t="s">
        <v>88</v>
      </c>
      <c r="B88" s="11">
        <v>0</v>
      </c>
      <c r="C88" s="11">
        <v>0</v>
      </c>
      <c r="D88" s="11">
        <v>0</v>
      </c>
      <c r="E88" s="14">
        <v>0</v>
      </c>
      <c r="F88" s="11">
        <v>0</v>
      </c>
      <c r="G88" s="11">
        <v>0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2">
        <f t="shared" si="13"/>
        <v>0</v>
      </c>
    </row>
    <row r="89" spans="1:14" ht="15.6" x14ac:dyDescent="0.3">
      <c r="A89" s="18" t="s">
        <v>89</v>
      </c>
      <c r="B89" s="16">
        <f t="shared" ref="B89:M89" si="18">SUM(B90:B90)</f>
        <v>99</v>
      </c>
      <c r="C89" s="16">
        <f t="shared" si="18"/>
        <v>244</v>
      </c>
      <c r="D89" s="16">
        <f t="shared" si="18"/>
        <v>203</v>
      </c>
      <c r="E89" s="16">
        <f t="shared" si="18"/>
        <v>248</v>
      </c>
      <c r="F89" s="16">
        <f t="shared" si="18"/>
        <v>498</v>
      </c>
      <c r="G89" s="16">
        <f t="shared" si="18"/>
        <v>162</v>
      </c>
      <c r="H89" s="16">
        <f t="shared" si="18"/>
        <v>194</v>
      </c>
      <c r="I89" s="16">
        <f>SUM(I90:I90)</f>
        <v>447</v>
      </c>
      <c r="J89" s="16">
        <f>SUM(J90:J90)</f>
        <v>330</v>
      </c>
      <c r="K89" s="16">
        <f t="shared" si="18"/>
        <v>221</v>
      </c>
      <c r="L89" s="16">
        <f t="shared" si="18"/>
        <v>212</v>
      </c>
      <c r="M89" s="16">
        <f t="shared" si="18"/>
        <v>134</v>
      </c>
      <c r="N89" s="17">
        <f t="shared" si="13"/>
        <v>2992</v>
      </c>
    </row>
    <row r="90" spans="1:14" x14ac:dyDescent="0.3">
      <c r="A90" s="10" t="s">
        <v>90</v>
      </c>
      <c r="B90" s="11">
        <v>99</v>
      </c>
      <c r="C90" s="11">
        <v>244</v>
      </c>
      <c r="D90" s="11">
        <v>203</v>
      </c>
      <c r="E90" s="11">
        <v>248</v>
      </c>
      <c r="F90" s="11">
        <v>498</v>
      </c>
      <c r="G90" s="11">
        <v>162</v>
      </c>
      <c r="H90" s="11">
        <v>194</v>
      </c>
      <c r="I90" s="11">
        <v>447</v>
      </c>
      <c r="J90" s="11">
        <v>330</v>
      </c>
      <c r="K90" s="11">
        <v>221</v>
      </c>
      <c r="L90" s="11">
        <v>212</v>
      </c>
      <c r="M90" s="11">
        <v>134</v>
      </c>
      <c r="N90" s="12">
        <f t="shared" si="13"/>
        <v>2992</v>
      </c>
    </row>
    <row r="91" spans="1:14" ht="15.6" x14ac:dyDescent="0.3">
      <c r="A91" s="18" t="s">
        <v>91</v>
      </c>
      <c r="B91" s="16">
        <f>SUM(B92:B95)</f>
        <v>17493</v>
      </c>
      <c r="C91" s="16">
        <f t="shared" ref="C91:H91" si="19">SUM(C92:C95)</f>
        <v>34382</v>
      </c>
      <c r="D91" s="16">
        <f>SUM(D92:D95)</f>
        <v>50425</v>
      </c>
      <c r="E91" s="16">
        <f>SUM(E92:E95)</f>
        <v>60901</v>
      </c>
      <c r="F91" s="16">
        <f t="shared" si="19"/>
        <v>66038</v>
      </c>
      <c r="G91" s="16">
        <f t="shared" si="19"/>
        <v>40853</v>
      </c>
      <c r="H91" s="16">
        <f t="shared" si="19"/>
        <v>55454</v>
      </c>
      <c r="I91" s="16">
        <f>SUM(I92:I95)</f>
        <v>69786</v>
      </c>
      <c r="J91" s="16">
        <f>SUM(J92:J95)</f>
        <v>55464</v>
      </c>
      <c r="K91" s="16">
        <f>SUM(K92:K95)</f>
        <v>57828</v>
      </c>
      <c r="L91" s="16">
        <f>SUM(L92:L95)</f>
        <v>38698</v>
      </c>
      <c r="M91" s="16">
        <f>SUM(M92:M95)</f>
        <v>44153</v>
      </c>
      <c r="N91" s="17">
        <f t="shared" si="13"/>
        <v>591475</v>
      </c>
    </row>
    <row r="92" spans="1:14" x14ac:dyDescent="0.3">
      <c r="A92" s="10" t="s">
        <v>92</v>
      </c>
      <c r="B92" s="11">
        <v>2795</v>
      </c>
      <c r="C92" s="11">
        <v>7328</v>
      </c>
      <c r="D92" s="11">
        <v>8505</v>
      </c>
      <c r="E92" s="11">
        <v>11338</v>
      </c>
      <c r="F92" s="11">
        <v>10865</v>
      </c>
      <c r="G92" s="11">
        <v>4862</v>
      </c>
      <c r="H92" s="11">
        <v>5053</v>
      </c>
      <c r="I92" s="11">
        <v>6248</v>
      </c>
      <c r="J92" s="11">
        <v>6065</v>
      </c>
      <c r="K92" s="11">
        <v>7619</v>
      </c>
      <c r="L92" s="11">
        <v>6783</v>
      </c>
      <c r="M92" s="11">
        <v>9098</v>
      </c>
      <c r="N92" s="12">
        <f t="shared" si="13"/>
        <v>86559</v>
      </c>
    </row>
    <row r="93" spans="1:14" x14ac:dyDescent="0.3">
      <c r="A93" s="10" t="s">
        <v>93</v>
      </c>
      <c r="B93" s="11">
        <v>4461</v>
      </c>
      <c r="C93" s="11">
        <v>7684</v>
      </c>
      <c r="D93" s="11">
        <v>10064</v>
      </c>
      <c r="E93" s="11">
        <v>14093</v>
      </c>
      <c r="F93" s="11">
        <v>17726</v>
      </c>
      <c r="G93" s="11">
        <v>12260</v>
      </c>
      <c r="H93" s="11">
        <v>11382</v>
      </c>
      <c r="I93" s="11">
        <v>14787</v>
      </c>
      <c r="J93" s="11">
        <v>13545</v>
      </c>
      <c r="K93" s="11">
        <v>11149</v>
      </c>
      <c r="L93" s="11">
        <v>7728</v>
      </c>
      <c r="M93" s="11">
        <v>10884</v>
      </c>
      <c r="N93" s="12">
        <f t="shared" si="13"/>
        <v>135763</v>
      </c>
    </row>
    <row r="94" spans="1:14" x14ac:dyDescent="0.3">
      <c r="A94" s="10" t="s">
        <v>94</v>
      </c>
      <c r="B94" s="11">
        <v>7565</v>
      </c>
      <c r="C94" s="11">
        <v>14172</v>
      </c>
      <c r="D94" s="11">
        <v>20483</v>
      </c>
      <c r="E94" s="11">
        <v>21731</v>
      </c>
      <c r="F94" s="11">
        <v>26428</v>
      </c>
      <c r="G94" s="11">
        <v>14533</v>
      </c>
      <c r="H94" s="11">
        <v>29176</v>
      </c>
      <c r="I94" s="11">
        <v>33996</v>
      </c>
      <c r="J94" s="11">
        <v>21874</v>
      </c>
      <c r="K94" s="11">
        <v>23775</v>
      </c>
      <c r="L94" s="11">
        <v>16956</v>
      </c>
      <c r="M94" s="11">
        <v>21071</v>
      </c>
      <c r="N94" s="12">
        <f t="shared" si="13"/>
        <v>251760</v>
      </c>
    </row>
    <row r="95" spans="1:14" x14ac:dyDescent="0.3">
      <c r="A95" s="10" t="s">
        <v>95</v>
      </c>
      <c r="B95" s="11">
        <v>2672</v>
      </c>
      <c r="C95" s="11">
        <v>5198</v>
      </c>
      <c r="D95" s="11">
        <v>11373</v>
      </c>
      <c r="E95" s="11">
        <v>13739</v>
      </c>
      <c r="F95" s="11">
        <v>11019</v>
      </c>
      <c r="G95" s="11">
        <v>9198</v>
      </c>
      <c r="H95" s="11">
        <v>9843</v>
      </c>
      <c r="I95" s="11">
        <v>14755</v>
      </c>
      <c r="J95" s="11">
        <v>13980</v>
      </c>
      <c r="K95" s="11">
        <v>15285</v>
      </c>
      <c r="L95" s="11">
        <v>7231</v>
      </c>
      <c r="M95" s="11">
        <v>3100</v>
      </c>
      <c r="N95" s="12">
        <f t="shared" si="13"/>
        <v>117393</v>
      </c>
    </row>
    <row r="96" spans="1:14" ht="15.6" x14ac:dyDescent="0.3">
      <c r="A96" s="15" t="s">
        <v>96</v>
      </c>
      <c r="B96" s="16">
        <f t="shared" ref="B96:M96" si="20">SUM(B97:B99)</f>
        <v>1112</v>
      </c>
      <c r="C96" s="16">
        <f t="shared" si="20"/>
        <v>1728</v>
      </c>
      <c r="D96" s="16">
        <f t="shared" si="20"/>
        <v>3844</v>
      </c>
      <c r="E96" s="16">
        <f t="shared" si="20"/>
        <v>4644</v>
      </c>
      <c r="F96" s="16">
        <f t="shared" si="20"/>
        <v>3596</v>
      </c>
      <c r="G96" s="16">
        <f t="shared" si="20"/>
        <v>2253</v>
      </c>
      <c r="H96" s="16">
        <f t="shared" si="20"/>
        <v>2373</v>
      </c>
      <c r="I96" s="16">
        <f>SUM(I97:I99)</f>
        <v>3941</v>
      </c>
      <c r="J96" s="16">
        <f>SUM(J97:J99)</f>
        <v>3249</v>
      </c>
      <c r="K96" s="16">
        <f>SUM(K97:K99)</f>
        <v>3236</v>
      </c>
      <c r="L96" s="16">
        <f>SUM(L97:L99)</f>
        <v>1930</v>
      </c>
      <c r="M96" s="16">
        <f t="shared" si="20"/>
        <v>3508</v>
      </c>
      <c r="N96" s="17">
        <f t="shared" si="13"/>
        <v>35414</v>
      </c>
    </row>
    <row r="97" spans="1:14" x14ac:dyDescent="0.3">
      <c r="A97" s="10" t="s">
        <v>97</v>
      </c>
      <c r="B97" s="11">
        <v>940</v>
      </c>
      <c r="C97" s="11">
        <v>1488</v>
      </c>
      <c r="D97" s="11">
        <v>3358</v>
      </c>
      <c r="E97" s="11">
        <v>4350</v>
      </c>
      <c r="F97" s="11">
        <v>3099</v>
      </c>
      <c r="G97" s="11">
        <v>1969</v>
      </c>
      <c r="H97" s="11">
        <v>1933</v>
      </c>
      <c r="I97" s="11">
        <v>3346</v>
      </c>
      <c r="J97" s="11">
        <v>2532</v>
      </c>
      <c r="K97" s="11">
        <v>2762</v>
      </c>
      <c r="L97" s="11">
        <v>1728</v>
      </c>
      <c r="M97" s="11">
        <v>3142</v>
      </c>
      <c r="N97" s="12">
        <f t="shared" si="13"/>
        <v>30647</v>
      </c>
    </row>
    <row r="98" spans="1:14" x14ac:dyDescent="0.3">
      <c r="A98" s="10" t="s">
        <v>98</v>
      </c>
      <c r="B98" s="11">
        <v>172</v>
      </c>
      <c r="C98" s="11">
        <v>240</v>
      </c>
      <c r="D98" s="11">
        <v>486</v>
      </c>
      <c r="E98" s="11">
        <v>294</v>
      </c>
      <c r="F98" s="11">
        <v>497</v>
      </c>
      <c r="G98" s="11">
        <v>284</v>
      </c>
      <c r="H98" s="11">
        <v>440</v>
      </c>
      <c r="I98" s="11">
        <v>595</v>
      </c>
      <c r="J98" s="11">
        <v>717</v>
      </c>
      <c r="K98" s="11">
        <v>474</v>
      </c>
      <c r="L98" s="11">
        <v>202</v>
      </c>
      <c r="M98" s="11">
        <v>366</v>
      </c>
      <c r="N98" s="12">
        <f t="shared" si="13"/>
        <v>4767</v>
      </c>
    </row>
    <row r="99" spans="1:14" x14ac:dyDescent="0.3">
      <c r="A99" s="10" t="s">
        <v>99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2">
        <f t="shared" si="13"/>
        <v>0</v>
      </c>
    </row>
    <row r="100" spans="1:14" ht="15.6" x14ac:dyDescent="0.3">
      <c r="A100" s="15" t="s">
        <v>100</v>
      </c>
      <c r="B100" s="16">
        <f t="shared" ref="B100:M100" si="21">SUM(B101:B103)</f>
        <v>104</v>
      </c>
      <c r="C100" s="16">
        <f t="shared" si="21"/>
        <v>537</v>
      </c>
      <c r="D100" s="16">
        <f t="shared" si="21"/>
        <v>764</v>
      </c>
      <c r="E100" s="16">
        <f t="shared" si="21"/>
        <v>1641</v>
      </c>
      <c r="F100" s="16">
        <f t="shared" si="21"/>
        <v>6652</v>
      </c>
      <c r="G100" s="16">
        <f t="shared" si="21"/>
        <v>4241</v>
      </c>
      <c r="H100" s="16">
        <f t="shared" si="21"/>
        <v>5445</v>
      </c>
      <c r="I100" s="16">
        <f>SUM(I101:I103)</f>
        <v>6224</v>
      </c>
      <c r="J100" s="16">
        <f>SUM(J101:J103)</f>
        <v>5180</v>
      </c>
      <c r="K100" s="16">
        <f t="shared" si="21"/>
        <v>1661</v>
      </c>
      <c r="L100" s="16">
        <f t="shared" si="21"/>
        <v>636</v>
      </c>
      <c r="M100" s="16">
        <f t="shared" si="21"/>
        <v>624</v>
      </c>
      <c r="N100" s="17">
        <f t="shared" si="13"/>
        <v>33709</v>
      </c>
    </row>
    <row r="101" spans="1:14" x14ac:dyDescent="0.3">
      <c r="A101" s="10" t="s">
        <v>101</v>
      </c>
      <c r="B101" s="11">
        <v>5</v>
      </c>
      <c r="C101" s="11">
        <v>36</v>
      </c>
      <c r="D101" s="11">
        <v>86</v>
      </c>
      <c r="E101" s="11">
        <v>765</v>
      </c>
      <c r="F101" s="11">
        <v>2708</v>
      </c>
      <c r="G101" s="11">
        <v>3103</v>
      </c>
      <c r="H101" s="11">
        <v>4258</v>
      </c>
      <c r="I101" s="11">
        <v>4820</v>
      </c>
      <c r="J101" s="11">
        <v>3848</v>
      </c>
      <c r="K101" s="11">
        <v>510</v>
      </c>
      <c r="L101" s="11">
        <v>99</v>
      </c>
      <c r="M101" s="11">
        <v>27</v>
      </c>
      <c r="N101" s="12">
        <f t="shared" si="13"/>
        <v>20265</v>
      </c>
    </row>
    <row r="102" spans="1:14" x14ac:dyDescent="0.3">
      <c r="A102" s="10" t="s">
        <v>102</v>
      </c>
      <c r="B102" s="11">
        <v>69</v>
      </c>
      <c r="C102" s="11">
        <v>331</v>
      </c>
      <c r="D102" s="11">
        <v>578</v>
      </c>
      <c r="E102" s="11">
        <v>376</v>
      </c>
      <c r="F102" s="11">
        <v>844</v>
      </c>
      <c r="G102" s="11">
        <v>586</v>
      </c>
      <c r="H102" s="11">
        <v>626</v>
      </c>
      <c r="I102" s="11">
        <v>905</v>
      </c>
      <c r="J102" s="11">
        <v>623</v>
      </c>
      <c r="K102" s="11">
        <v>518</v>
      </c>
      <c r="L102" s="11">
        <v>275</v>
      </c>
      <c r="M102" s="11">
        <v>533</v>
      </c>
      <c r="N102" s="12">
        <f t="shared" si="13"/>
        <v>6264</v>
      </c>
    </row>
    <row r="103" spans="1:14" x14ac:dyDescent="0.3">
      <c r="A103" s="10" t="s">
        <v>103</v>
      </c>
      <c r="B103" s="11">
        <v>30</v>
      </c>
      <c r="C103" s="11">
        <v>170</v>
      </c>
      <c r="D103" s="11">
        <v>100</v>
      </c>
      <c r="E103" s="11">
        <v>500</v>
      </c>
      <c r="F103" s="11">
        <v>3100</v>
      </c>
      <c r="G103" s="11">
        <v>552</v>
      </c>
      <c r="H103" s="11">
        <v>561</v>
      </c>
      <c r="I103" s="11">
        <v>499</v>
      </c>
      <c r="J103" s="11">
        <v>709</v>
      </c>
      <c r="K103" s="11">
        <v>633</v>
      </c>
      <c r="L103" s="11">
        <v>262</v>
      </c>
      <c r="M103" s="11">
        <v>64</v>
      </c>
      <c r="N103" s="12">
        <f t="shared" si="13"/>
        <v>7180</v>
      </c>
    </row>
    <row r="104" spans="1:14" ht="15.6" x14ac:dyDescent="0.3">
      <c r="A104" s="15" t="s">
        <v>104</v>
      </c>
      <c r="B104" s="16">
        <f t="shared" ref="B104:M104" si="22">SUM(B105:B106)</f>
        <v>125</v>
      </c>
      <c r="C104" s="16">
        <f t="shared" si="22"/>
        <v>279</v>
      </c>
      <c r="D104" s="16">
        <f t="shared" si="22"/>
        <v>407</v>
      </c>
      <c r="E104" s="16">
        <f t="shared" si="22"/>
        <v>651</v>
      </c>
      <c r="F104" s="16">
        <f t="shared" si="22"/>
        <v>535</v>
      </c>
      <c r="G104" s="16">
        <f t="shared" si="22"/>
        <v>121</v>
      </c>
      <c r="H104" s="16">
        <f t="shared" si="22"/>
        <v>45</v>
      </c>
      <c r="I104" s="16">
        <f>SUM(I105:I106)</f>
        <v>131</v>
      </c>
      <c r="J104" s="16">
        <f>SUM(J105:J106)</f>
        <v>246</v>
      </c>
      <c r="K104" s="16">
        <f t="shared" si="22"/>
        <v>499</v>
      </c>
      <c r="L104" s="16">
        <f t="shared" si="22"/>
        <v>682</v>
      </c>
      <c r="M104" s="16">
        <f t="shared" si="22"/>
        <v>411</v>
      </c>
      <c r="N104" s="17">
        <f t="shared" si="13"/>
        <v>4132</v>
      </c>
    </row>
    <row r="105" spans="1:14" x14ac:dyDescent="0.3">
      <c r="A105" s="10" t="s">
        <v>105</v>
      </c>
      <c r="B105" s="11">
        <v>125</v>
      </c>
      <c r="C105" s="11">
        <v>253</v>
      </c>
      <c r="D105" s="11">
        <v>407</v>
      </c>
      <c r="E105" s="11">
        <v>621</v>
      </c>
      <c r="F105" s="11">
        <v>498</v>
      </c>
      <c r="G105" s="11">
        <v>116</v>
      </c>
      <c r="H105" s="11">
        <v>41</v>
      </c>
      <c r="I105" s="11">
        <v>117</v>
      </c>
      <c r="J105" s="11">
        <v>238</v>
      </c>
      <c r="K105" s="11">
        <v>386</v>
      </c>
      <c r="L105" s="11">
        <v>682</v>
      </c>
      <c r="M105" s="11">
        <v>403</v>
      </c>
      <c r="N105" s="12">
        <f t="shared" si="13"/>
        <v>3887</v>
      </c>
    </row>
    <row r="106" spans="1:14" x14ac:dyDescent="0.3">
      <c r="A106" s="10" t="s">
        <v>106</v>
      </c>
      <c r="B106" s="11">
        <v>0</v>
      </c>
      <c r="C106" s="11">
        <v>26</v>
      </c>
      <c r="D106" s="11">
        <v>0</v>
      </c>
      <c r="E106" s="11">
        <v>30</v>
      </c>
      <c r="F106" s="11">
        <v>37</v>
      </c>
      <c r="G106" s="11">
        <v>5</v>
      </c>
      <c r="H106" s="11">
        <v>4</v>
      </c>
      <c r="I106" s="11">
        <v>14</v>
      </c>
      <c r="J106" s="11">
        <v>8</v>
      </c>
      <c r="K106" s="11">
        <v>113</v>
      </c>
      <c r="L106" s="11">
        <v>0</v>
      </c>
      <c r="M106" s="11">
        <v>8</v>
      </c>
      <c r="N106" s="12">
        <f t="shared" si="13"/>
        <v>245</v>
      </c>
    </row>
    <row r="107" spans="1:14" ht="15.6" x14ac:dyDescent="0.3">
      <c r="A107" s="15" t="s">
        <v>107</v>
      </c>
      <c r="B107" s="16">
        <f>SUM(B108:B109)</f>
        <v>277</v>
      </c>
      <c r="C107" s="16">
        <f t="shared" ref="C107:M107" si="23">SUM(C108:C109)</f>
        <v>144</v>
      </c>
      <c r="D107" s="16">
        <f t="shared" si="23"/>
        <v>475</v>
      </c>
      <c r="E107" s="16">
        <f t="shared" si="23"/>
        <v>731</v>
      </c>
      <c r="F107" s="16">
        <f t="shared" si="23"/>
        <v>1889</v>
      </c>
      <c r="G107" s="16">
        <f t="shared" si="23"/>
        <v>629</v>
      </c>
      <c r="H107" s="16">
        <f t="shared" si="23"/>
        <v>260</v>
      </c>
      <c r="I107" s="16">
        <f>SUM(I108:I109)</f>
        <v>579</v>
      </c>
      <c r="J107" s="16">
        <f>SUM(J108:J109)</f>
        <v>677</v>
      </c>
      <c r="K107" s="16">
        <f t="shared" si="23"/>
        <v>546</v>
      </c>
      <c r="L107" s="16">
        <f t="shared" si="23"/>
        <v>500</v>
      </c>
      <c r="M107" s="16">
        <f t="shared" si="23"/>
        <v>332</v>
      </c>
      <c r="N107" s="17">
        <f t="shared" si="13"/>
        <v>7039</v>
      </c>
    </row>
    <row r="108" spans="1:14" x14ac:dyDescent="0.3">
      <c r="A108" s="10" t="s">
        <v>108</v>
      </c>
      <c r="B108" s="11">
        <v>177</v>
      </c>
      <c r="C108" s="11">
        <v>0</v>
      </c>
      <c r="D108" s="11">
        <v>116</v>
      </c>
      <c r="E108" s="11">
        <v>290</v>
      </c>
      <c r="F108" s="11">
        <v>1054</v>
      </c>
      <c r="G108" s="11">
        <v>100</v>
      </c>
      <c r="H108" s="11">
        <v>59</v>
      </c>
      <c r="I108" s="11">
        <v>112</v>
      </c>
      <c r="J108" s="11">
        <v>174</v>
      </c>
      <c r="K108" s="11">
        <v>139</v>
      </c>
      <c r="L108" s="11">
        <v>137</v>
      </c>
      <c r="M108" s="11">
        <v>73</v>
      </c>
      <c r="N108" s="12">
        <f t="shared" si="13"/>
        <v>2431</v>
      </c>
    </row>
    <row r="109" spans="1:14" x14ac:dyDescent="0.3">
      <c r="A109" s="10" t="s">
        <v>109</v>
      </c>
      <c r="B109" s="11">
        <v>100</v>
      </c>
      <c r="C109" s="11">
        <v>144</v>
      </c>
      <c r="D109" s="11">
        <v>359</v>
      </c>
      <c r="E109" s="11">
        <v>441</v>
      </c>
      <c r="F109" s="11">
        <v>835</v>
      </c>
      <c r="G109" s="11">
        <v>529</v>
      </c>
      <c r="H109" s="11">
        <v>201</v>
      </c>
      <c r="I109" s="11">
        <v>467</v>
      </c>
      <c r="J109" s="11">
        <v>503</v>
      </c>
      <c r="K109" s="11">
        <v>407</v>
      </c>
      <c r="L109" s="11">
        <v>363</v>
      </c>
      <c r="M109" s="11">
        <v>259</v>
      </c>
      <c r="N109" s="12">
        <f t="shared" si="13"/>
        <v>4608</v>
      </c>
    </row>
    <row r="110" spans="1:14" ht="15.6" x14ac:dyDescent="0.3">
      <c r="A110" s="15" t="s">
        <v>110</v>
      </c>
      <c r="B110" s="16">
        <f t="shared" ref="B110:M110" si="24">SUM(B111:B114)</f>
        <v>279</v>
      </c>
      <c r="C110" s="16">
        <f t="shared" si="24"/>
        <v>1124</v>
      </c>
      <c r="D110" s="16">
        <f t="shared" si="24"/>
        <v>1261</v>
      </c>
      <c r="E110" s="16">
        <f t="shared" si="24"/>
        <v>5694</v>
      </c>
      <c r="F110" s="16">
        <f t="shared" si="24"/>
        <v>8325</v>
      </c>
      <c r="G110" s="16">
        <f t="shared" si="24"/>
        <v>7477</v>
      </c>
      <c r="H110" s="16">
        <f t="shared" si="24"/>
        <v>9941</v>
      </c>
      <c r="I110" s="16">
        <f>SUM(I111:I114)</f>
        <v>12238</v>
      </c>
      <c r="J110" s="16">
        <f>SUM(J111:J114)</f>
        <v>10117</v>
      </c>
      <c r="K110" s="16">
        <f t="shared" si="24"/>
        <v>7452</v>
      </c>
      <c r="L110" s="16">
        <f t="shared" si="24"/>
        <v>2065</v>
      </c>
      <c r="M110" s="16">
        <f t="shared" si="24"/>
        <v>863</v>
      </c>
      <c r="N110" s="17">
        <f t="shared" si="13"/>
        <v>66836</v>
      </c>
    </row>
    <row r="111" spans="1:14" x14ac:dyDescent="0.3">
      <c r="A111" s="13" t="s">
        <v>111</v>
      </c>
      <c r="B111" s="11">
        <v>164</v>
      </c>
      <c r="C111" s="11">
        <v>210</v>
      </c>
      <c r="D111" s="11">
        <v>683</v>
      </c>
      <c r="E111" s="11">
        <v>2452</v>
      </c>
      <c r="F111" s="11">
        <v>2828</v>
      </c>
      <c r="G111" s="11">
        <v>2842</v>
      </c>
      <c r="H111" s="11">
        <v>4292</v>
      </c>
      <c r="I111" s="11">
        <v>6016</v>
      </c>
      <c r="J111" s="11">
        <v>3484</v>
      </c>
      <c r="K111" s="11">
        <v>2427</v>
      </c>
      <c r="L111" s="11">
        <v>476</v>
      </c>
      <c r="M111" s="11">
        <v>268</v>
      </c>
      <c r="N111" s="12">
        <f t="shared" si="13"/>
        <v>26142</v>
      </c>
    </row>
    <row r="112" spans="1:14" x14ac:dyDescent="0.3">
      <c r="A112" s="10" t="s">
        <v>112</v>
      </c>
      <c r="B112" s="11">
        <v>57</v>
      </c>
      <c r="C112" s="11">
        <v>445</v>
      </c>
      <c r="D112" s="11">
        <v>190</v>
      </c>
      <c r="E112" s="11">
        <v>837</v>
      </c>
      <c r="F112" s="11">
        <v>1728</v>
      </c>
      <c r="G112" s="11">
        <v>1583</v>
      </c>
      <c r="H112" s="11">
        <v>2196</v>
      </c>
      <c r="I112" s="11">
        <v>2179</v>
      </c>
      <c r="J112" s="11">
        <v>1830</v>
      </c>
      <c r="K112" s="11">
        <v>1112</v>
      </c>
      <c r="L112" s="11">
        <v>203</v>
      </c>
      <c r="M112" s="11">
        <v>355</v>
      </c>
      <c r="N112" s="12">
        <f t="shared" si="13"/>
        <v>12715</v>
      </c>
    </row>
    <row r="113" spans="1:14" x14ac:dyDescent="0.3">
      <c r="A113" s="10" t="s">
        <v>113</v>
      </c>
      <c r="B113" s="11">
        <v>58</v>
      </c>
      <c r="C113" s="11">
        <v>364</v>
      </c>
      <c r="D113" s="11">
        <v>48</v>
      </c>
      <c r="E113" s="11">
        <v>1092</v>
      </c>
      <c r="F113" s="11">
        <v>1349</v>
      </c>
      <c r="G113" s="11">
        <v>1184</v>
      </c>
      <c r="H113" s="11">
        <v>1305</v>
      </c>
      <c r="I113" s="11">
        <v>1509</v>
      </c>
      <c r="J113" s="11">
        <v>1542</v>
      </c>
      <c r="K113" s="11">
        <v>1279</v>
      </c>
      <c r="L113" s="11">
        <v>705</v>
      </c>
      <c r="M113" s="11">
        <v>240</v>
      </c>
      <c r="N113" s="12">
        <f t="shared" si="13"/>
        <v>10675</v>
      </c>
    </row>
    <row r="114" spans="1:14" x14ac:dyDescent="0.3">
      <c r="A114" s="10" t="s">
        <v>114</v>
      </c>
      <c r="B114" s="11">
        <v>0</v>
      </c>
      <c r="C114" s="11">
        <v>105</v>
      </c>
      <c r="D114" s="11">
        <v>340</v>
      </c>
      <c r="E114" s="11">
        <v>1313</v>
      </c>
      <c r="F114" s="11">
        <v>2420</v>
      </c>
      <c r="G114" s="11">
        <v>1868</v>
      </c>
      <c r="H114" s="11">
        <v>2148</v>
      </c>
      <c r="I114" s="11">
        <v>2534</v>
      </c>
      <c r="J114" s="11">
        <v>3261</v>
      </c>
      <c r="K114" s="11">
        <v>2634</v>
      </c>
      <c r="L114" s="11">
        <v>681</v>
      </c>
      <c r="M114" s="11">
        <v>0</v>
      </c>
      <c r="N114" s="12">
        <f t="shared" si="13"/>
        <v>17304</v>
      </c>
    </row>
    <row r="115" spans="1:14" ht="15.6" x14ac:dyDescent="0.3">
      <c r="A115" s="15" t="s">
        <v>115</v>
      </c>
      <c r="B115" s="16">
        <f t="shared" ref="B115:L115" si="25">SUM(B116:B118)</f>
        <v>0</v>
      </c>
      <c r="C115" s="16">
        <f t="shared" si="25"/>
        <v>0</v>
      </c>
      <c r="D115" s="16">
        <f t="shared" si="25"/>
        <v>0</v>
      </c>
      <c r="E115" s="16">
        <f t="shared" si="25"/>
        <v>0</v>
      </c>
      <c r="F115" s="16">
        <f t="shared" si="25"/>
        <v>0</v>
      </c>
      <c r="G115" s="16">
        <f t="shared" si="25"/>
        <v>0</v>
      </c>
      <c r="H115" s="16">
        <f t="shared" si="25"/>
        <v>0</v>
      </c>
      <c r="I115" s="16">
        <f t="shared" si="25"/>
        <v>0</v>
      </c>
      <c r="J115" s="16">
        <f t="shared" si="25"/>
        <v>0</v>
      </c>
      <c r="K115" s="16">
        <f t="shared" si="25"/>
        <v>0</v>
      </c>
      <c r="L115" s="16">
        <f t="shared" si="25"/>
        <v>0</v>
      </c>
      <c r="M115" s="16">
        <f>SUM(M116:M118)</f>
        <v>11</v>
      </c>
      <c r="N115" s="17">
        <f t="shared" si="13"/>
        <v>11</v>
      </c>
    </row>
    <row r="116" spans="1:14" x14ac:dyDescent="0.3">
      <c r="A116" s="13" t="s">
        <v>116</v>
      </c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>
        <v>5</v>
      </c>
      <c r="N116" s="21">
        <f>SUM(B116:M116)</f>
        <v>5</v>
      </c>
    </row>
    <row r="117" spans="1:14" x14ac:dyDescent="0.3">
      <c r="A117" s="13" t="s">
        <v>117</v>
      </c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>
        <v>6</v>
      </c>
      <c r="N117" s="21">
        <f>SUM(B117:M117)</f>
        <v>6</v>
      </c>
    </row>
    <row r="118" spans="1:14" x14ac:dyDescent="0.3">
      <c r="A118" s="10" t="s">
        <v>118</v>
      </c>
      <c r="B118" s="11">
        <v>0</v>
      </c>
      <c r="C118" s="11">
        <v>0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2">
        <f t="shared" si="13"/>
        <v>0</v>
      </c>
    </row>
    <row r="119" spans="1:14" ht="15.6" x14ac:dyDescent="0.3">
      <c r="A119" s="18" t="s">
        <v>119</v>
      </c>
      <c r="B119" s="16">
        <f t="shared" ref="B119:M119" si="26">SUM(B120:B120)</f>
        <v>91</v>
      </c>
      <c r="C119" s="16">
        <f t="shared" si="26"/>
        <v>312</v>
      </c>
      <c r="D119" s="16">
        <f t="shared" si="26"/>
        <v>582</v>
      </c>
      <c r="E119" s="16">
        <f t="shared" si="26"/>
        <v>328</v>
      </c>
      <c r="F119" s="16">
        <f t="shared" si="26"/>
        <v>385</v>
      </c>
      <c r="G119" s="16">
        <f t="shared" si="26"/>
        <v>27</v>
      </c>
      <c r="H119" s="16">
        <f t="shared" si="26"/>
        <v>58</v>
      </c>
      <c r="I119" s="16">
        <f>SUM(I120:I120)</f>
        <v>46</v>
      </c>
      <c r="J119" s="16">
        <f>SUM(J120:J120)</f>
        <v>410</v>
      </c>
      <c r="K119" s="16">
        <f t="shared" si="26"/>
        <v>340</v>
      </c>
      <c r="L119" s="16">
        <f t="shared" si="26"/>
        <v>157</v>
      </c>
      <c r="M119" s="16">
        <f t="shared" si="26"/>
        <v>269</v>
      </c>
      <c r="N119" s="17">
        <f t="shared" si="13"/>
        <v>3005</v>
      </c>
    </row>
    <row r="120" spans="1:14" x14ac:dyDescent="0.3">
      <c r="A120" s="10" t="s">
        <v>120</v>
      </c>
      <c r="B120" s="11">
        <v>91</v>
      </c>
      <c r="C120" s="11">
        <v>312</v>
      </c>
      <c r="D120" s="11">
        <v>582</v>
      </c>
      <c r="E120" s="11">
        <v>328</v>
      </c>
      <c r="F120" s="11">
        <v>385</v>
      </c>
      <c r="G120" s="11">
        <v>27</v>
      </c>
      <c r="H120" s="11">
        <v>58</v>
      </c>
      <c r="I120" s="11">
        <v>46</v>
      </c>
      <c r="J120" s="11">
        <v>410</v>
      </c>
      <c r="K120" s="11">
        <v>340</v>
      </c>
      <c r="L120" s="11">
        <v>157</v>
      </c>
      <c r="M120" s="11">
        <v>269</v>
      </c>
      <c r="N120" s="12">
        <f t="shared" si="13"/>
        <v>3005</v>
      </c>
    </row>
    <row r="121" spans="1:14" ht="15.6" x14ac:dyDescent="0.3">
      <c r="A121" s="18" t="s">
        <v>121</v>
      </c>
      <c r="B121" s="16">
        <f t="shared" ref="B121:L121" si="27">SUM(B122:B127)</f>
        <v>177</v>
      </c>
      <c r="C121" s="16">
        <f t="shared" si="27"/>
        <v>196</v>
      </c>
      <c r="D121" s="16">
        <f t="shared" si="27"/>
        <v>875</v>
      </c>
      <c r="E121" s="16">
        <f t="shared" si="27"/>
        <v>738</v>
      </c>
      <c r="F121" s="16">
        <f t="shared" si="27"/>
        <v>1467</v>
      </c>
      <c r="G121" s="16">
        <f t="shared" si="27"/>
        <v>528</v>
      </c>
      <c r="H121" s="16">
        <f t="shared" si="27"/>
        <v>303</v>
      </c>
      <c r="I121" s="16">
        <f t="shared" si="27"/>
        <v>1158</v>
      </c>
      <c r="J121" s="16">
        <f t="shared" si="27"/>
        <v>551</v>
      </c>
      <c r="K121" s="16">
        <f t="shared" si="27"/>
        <v>867</v>
      </c>
      <c r="L121" s="16">
        <f t="shared" si="27"/>
        <v>536</v>
      </c>
      <c r="M121" s="16">
        <f>SUM(M122:M127)</f>
        <v>507</v>
      </c>
      <c r="N121" s="17">
        <f t="shared" si="13"/>
        <v>7903</v>
      </c>
    </row>
    <row r="122" spans="1:14" x14ac:dyDescent="0.3">
      <c r="A122" s="10" t="s">
        <v>2</v>
      </c>
      <c r="B122" s="11">
        <v>124</v>
      </c>
      <c r="C122" s="11">
        <v>86</v>
      </c>
      <c r="D122" s="11">
        <v>156</v>
      </c>
      <c r="E122" s="11">
        <v>174</v>
      </c>
      <c r="F122" s="11">
        <v>751</v>
      </c>
      <c r="G122" s="11">
        <v>356</v>
      </c>
      <c r="H122" s="11">
        <v>205</v>
      </c>
      <c r="I122" s="11">
        <v>806</v>
      </c>
      <c r="J122" s="11">
        <v>361</v>
      </c>
      <c r="K122" s="11">
        <v>296</v>
      </c>
      <c r="L122" s="11">
        <v>322</v>
      </c>
      <c r="M122" s="11">
        <v>117</v>
      </c>
      <c r="N122" s="12">
        <f t="shared" si="13"/>
        <v>3754</v>
      </c>
    </row>
    <row r="123" spans="1:14" x14ac:dyDescent="0.3">
      <c r="A123" s="10" t="s">
        <v>122</v>
      </c>
      <c r="B123" s="11">
        <v>0</v>
      </c>
      <c r="C123" s="11">
        <v>0</v>
      </c>
      <c r="D123" s="11">
        <v>12</v>
      </c>
      <c r="E123" s="11">
        <v>0</v>
      </c>
      <c r="F123" s="11">
        <v>0</v>
      </c>
      <c r="G123" s="11">
        <v>0</v>
      </c>
      <c r="H123" s="11">
        <v>0</v>
      </c>
      <c r="I123" s="11">
        <v>0</v>
      </c>
      <c r="J123" s="11">
        <v>0</v>
      </c>
      <c r="K123" s="11">
        <v>330</v>
      </c>
      <c r="L123" s="11">
        <v>0</v>
      </c>
      <c r="M123" s="11">
        <v>0</v>
      </c>
      <c r="N123" s="12">
        <f t="shared" si="13"/>
        <v>342</v>
      </c>
    </row>
    <row r="124" spans="1:14" x14ac:dyDescent="0.3">
      <c r="A124" s="10" t="s">
        <v>123</v>
      </c>
      <c r="B124" s="11">
        <v>53</v>
      </c>
      <c r="C124" s="11">
        <v>110</v>
      </c>
      <c r="D124" s="11">
        <v>707</v>
      </c>
      <c r="E124" s="11">
        <v>514</v>
      </c>
      <c r="F124" s="11">
        <v>716</v>
      </c>
      <c r="G124" s="11">
        <v>172</v>
      </c>
      <c r="H124" s="11">
        <v>98</v>
      </c>
      <c r="I124" s="11">
        <v>250</v>
      </c>
      <c r="J124" s="11">
        <v>190</v>
      </c>
      <c r="K124" s="11">
        <v>241</v>
      </c>
      <c r="L124" s="11">
        <v>214</v>
      </c>
      <c r="M124" s="11">
        <v>213</v>
      </c>
      <c r="N124" s="12">
        <f t="shared" si="13"/>
        <v>3478</v>
      </c>
    </row>
    <row r="125" spans="1:14" x14ac:dyDescent="0.3">
      <c r="A125" s="10" t="s">
        <v>124</v>
      </c>
      <c r="B125" s="11">
        <v>0</v>
      </c>
      <c r="C125" s="11">
        <v>0</v>
      </c>
      <c r="D125" s="11">
        <v>0</v>
      </c>
      <c r="E125" s="11">
        <v>50</v>
      </c>
      <c r="F125" s="11">
        <v>0</v>
      </c>
      <c r="G125" s="11">
        <v>0</v>
      </c>
      <c r="H125" s="11">
        <v>0</v>
      </c>
      <c r="I125" s="11">
        <v>102</v>
      </c>
      <c r="J125" s="11">
        <v>0</v>
      </c>
      <c r="K125" s="11">
        <v>0</v>
      </c>
      <c r="L125" s="11">
        <v>0</v>
      </c>
      <c r="M125" s="11">
        <v>0</v>
      </c>
      <c r="N125" s="12">
        <f t="shared" si="13"/>
        <v>152</v>
      </c>
    </row>
    <row r="126" spans="1:14" x14ac:dyDescent="0.3">
      <c r="A126" s="10" t="s">
        <v>125</v>
      </c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>
        <v>81</v>
      </c>
      <c r="N126" s="12">
        <f t="shared" si="13"/>
        <v>81</v>
      </c>
    </row>
    <row r="127" spans="1:14" x14ac:dyDescent="0.3">
      <c r="A127" s="10" t="s">
        <v>126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>
        <v>96</v>
      </c>
      <c r="N127" s="12">
        <f t="shared" si="13"/>
        <v>96</v>
      </c>
    </row>
    <row r="128" spans="1:14" ht="15.6" x14ac:dyDescent="0.3">
      <c r="A128" s="15" t="s">
        <v>127</v>
      </c>
      <c r="B128" s="16">
        <f t="shared" ref="B128:M128" si="28">SUM(B129:B129)</f>
        <v>254</v>
      </c>
      <c r="C128" s="16">
        <f t="shared" si="28"/>
        <v>268</v>
      </c>
      <c r="D128" s="16">
        <f t="shared" si="28"/>
        <v>142</v>
      </c>
      <c r="E128" s="16">
        <f t="shared" si="28"/>
        <v>406</v>
      </c>
      <c r="F128" s="16">
        <f t="shared" si="28"/>
        <v>566</v>
      </c>
      <c r="G128" s="16">
        <f t="shared" si="28"/>
        <v>553</v>
      </c>
      <c r="H128" s="16">
        <f t="shared" si="28"/>
        <v>589</v>
      </c>
      <c r="I128" s="16">
        <f>SUM(I129:I129)</f>
        <v>386</v>
      </c>
      <c r="J128" s="16">
        <f>SUM(J129:J129)</f>
        <v>404</v>
      </c>
      <c r="K128" s="16">
        <f t="shared" si="28"/>
        <v>572</v>
      </c>
      <c r="L128" s="16">
        <f t="shared" si="28"/>
        <v>258</v>
      </c>
      <c r="M128" s="16">
        <f t="shared" si="28"/>
        <v>248</v>
      </c>
      <c r="N128" s="17">
        <f t="shared" si="13"/>
        <v>4646</v>
      </c>
    </row>
    <row r="129" spans="1:14" x14ac:dyDescent="0.3">
      <c r="A129" s="10" t="s">
        <v>128</v>
      </c>
      <c r="B129" s="11">
        <v>254</v>
      </c>
      <c r="C129" s="11">
        <v>268</v>
      </c>
      <c r="D129" s="11">
        <v>142</v>
      </c>
      <c r="E129" s="11">
        <v>406</v>
      </c>
      <c r="F129" s="11">
        <v>566</v>
      </c>
      <c r="G129" s="11">
        <v>553</v>
      </c>
      <c r="H129" s="11">
        <v>589</v>
      </c>
      <c r="I129" s="11">
        <v>386</v>
      </c>
      <c r="J129" s="11">
        <v>404</v>
      </c>
      <c r="K129" s="11">
        <v>572</v>
      </c>
      <c r="L129" s="11">
        <v>258</v>
      </c>
      <c r="M129" s="11">
        <v>248</v>
      </c>
      <c r="N129" s="12">
        <f t="shared" si="13"/>
        <v>4646</v>
      </c>
    </row>
    <row r="130" spans="1:14" ht="15.6" x14ac:dyDescent="0.3">
      <c r="A130" s="15" t="s">
        <v>129</v>
      </c>
      <c r="B130" s="16">
        <f t="shared" ref="B130:M130" si="29">SUM(B131:B149)</f>
        <v>1216</v>
      </c>
      <c r="C130" s="16">
        <f t="shared" si="29"/>
        <v>1282</v>
      </c>
      <c r="D130" s="16">
        <f t="shared" si="29"/>
        <v>2866</v>
      </c>
      <c r="E130" s="16">
        <f t="shared" si="29"/>
        <v>9729</v>
      </c>
      <c r="F130" s="16">
        <f t="shared" si="29"/>
        <v>17561</v>
      </c>
      <c r="G130" s="16">
        <f t="shared" si="29"/>
        <v>20893</v>
      </c>
      <c r="H130" s="16">
        <f t="shared" si="29"/>
        <v>24343</v>
      </c>
      <c r="I130" s="16">
        <f>SUM(I131:I149)</f>
        <v>26672</v>
      </c>
      <c r="J130" s="16">
        <f>SUM(J131:J149)</f>
        <v>32085</v>
      </c>
      <c r="K130" s="16">
        <f t="shared" si="29"/>
        <v>14652</v>
      </c>
      <c r="L130" s="16">
        <f t="shared" si="29"/>
        <v>2718</v>
      </c>
      <c r="M130" s="16">
        <f t="shared" si="29"/>
        <v>958</v>
      </c>
      <c r="N130" s="17">
        <f t="shared" si="13"/>
        <v>154975</v>
      </c>
    </row>
    <row r="131" spans="1:14" x14ac:dyDescent="0.3">
      <c r="A131" s="10" t="s">
        <v>130</v>
      </c>
      <c r="B131" s="11">
        <v>0</v>
      </c>
      <c r="C131" s="11">
        <v>0</v>
      </c>
      <c r="D131" s="11">
        <v>0</v>
      </c>
      <c r="E131" s="11">
        <v>0</v>
      </c>
      <c r="F131" s="11">
        <v>0</v>
      </c>
      <c r="G131" s="11">
        <v>0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2"/>
    </row>
    <row r="132" spans="1:14" x14ac:dyDescent="0.3">
      <c r="A132" s="10" t="s">
        <v>131</v>
      </c>
      <c r="B132" s="11">
        <v>0</v>
      </c>
      <c r="C132" s="11">
        <v>10</v>
      </c>
      <c r="D132" s="11">
        <v>151</v>
      </c>
      <c r="E132" s="11">
        <v>503</v>
      </c>
      <c r="F132" s="11">
        <v>560</v>
      </c>
      <c r="G132" s="11">
        <v>448</v>
      </c>
      <c r="H132" s="11">
        <v>645</v>
      </c>
      <c r="I132" s="11">
        <v>1534</v>
      </c>
      <c r="J132" s="11">
        <v>1162</v>
      </c>
      <c r="K132" s="11">
        <v>623</v>
      </c>
      <c r="L132" s="11">
        <v>149</v>
      </c>
      <c r="M132" s="11">
        <v>24</v>
      </c>
      <c r="N132" s="12">
        <f t="shared" si="13"/>
        <v>5809</v>
      </c>
    </row>
    <row r="133" spans="1:14" x14ac:dyDescent="0.3">
      <c r="A133" s="13" t="s">
        <v>132</v>
      </c>
      <c r="B133" s="11">
        <v>0</v>
      </c>
      <c r="C133" s="11">
        <v>0</v>
      </c>
      <c r="D133" s="11">
        <v>0</v>
      </c>
      <c r="E133" s="11">
        <v>0</v>
      </c>
      <c r="F133" s="11">
        <v>191</v>
      </c>
      <c r="G133" s="11">
        <v>264</v>
      </c>
      <c r="H133" s="11">
        <v>240</v>
      </c>
      <c r="I133" s="11">
        <v>234</v>
      </c>
      <c r="J133" s="11">
        <v>155</v>
      </c>
      <c r="K133" s="11">
        <v>18</v>
      </c>
      <c r="L133" s="11">
        <v>39</v>
      </c>
      <c r="M133" s="11">
        <v>0</v>
      </c>
      <c r="N133" s="12">
        <f t="shared" si="13"/>
        <v>1141</v>
      </c>
    </row>
    <row r="134" spans="1:14" x14ac:dyDescent="0.3">
      <c r="A134" s="10" t="s">
        <v>133</v>
      </c>
      <c r="B134" s="11">
        <v>725</v>
      </c>
      <c r="C134" s="11">
        <v>796</v>
      </c>
      <c r="D134" s="11">
        <v>1454</v>
      </c>
      <c r="E134" s="11">
        <v>5152</v>
      </c>
      <c r="F134" s="11">
        <v>6696</v>
      </c>
      <c r="G134" s="11">
        <v>5798</v>
      </c>
      <c r="H134" s="11">
        <v>5637</v>
      </c>
      <c r="I134" s="11">
        <v>5673</v>
      </c>
      <c r="J134" s="11">
        <v>12372</v>
      </c>
      <c r="K134" s="11">
        <v>5642</v>
      </c>
      <c r="L134" s="11">
        <v>1578</v>
      </c>
      <c r="M134" s="11">
        <v>616</v>
      </c>
      <c r="N134" s="12">
        <f t="shared" si="13"/>
        <v>52139</v>
      </c>
    </row>
    <row r="135" spans="1:14" x14ac:dyDescent="0.3">
      <c r="A135" s="10" t="s">
        <v>134</v>
      </c>
      <c r="B135" s="11">
        <v>205</v>
      </c>
      <c r="C135" s="11">
        <v>190</v>
      </c>
      <c r="D135" s="11">
        <v>320</v>
      </c>
      <c r="E135" s="11">
        <v>999</v>
      </c>
      <c r="F135" s="11">
        <v>1400</v>
      </c>
      <c r="G135" s="11">
        <v>1535</v>
      </c>
      <c r="H135" s="11">
        <v>1648</v>
      </c>
      <c r="I135" s="11">
        <v>1505</v>
      </c>
      <c r="J135" s="11">
        <v>1600</v>
      </c>
      <c r="K135" s="11">
        <v>1366</v>
      </c>
      <c r="L135" s="11">
        <v>310</v>
      </c>
      <c r="M135" s="11">
        <v>120</v>
      </c>
      <c r="N135" s="12">
        <f t="shared" si="13"/>
        <v>11198</v>
      </c>
    </row>
    <row r="136" spans="1:14" x14ac:dyDescent="0.3">
      <c r="A136" s="10" t="s">
        <v>135</v>
      </c>
      <c r="B136" s="11">
        <v>0</v>
      </c>
      <c r="C136" s="11">
        <v>27</v>
      </c>
      <c r="D136" s="11">
        <v>9</v>
      </c>
      <c r="E136" s="11">
        <v>21</v>
      </c>
      <c r="F136" s="11">
        <v>273</v>
      </c>
      <c r="G136" s="11">
        <v>165</v>
      </c>
      <c r="H136" s="11">
        <v>177</v>
      </c>
      <c r="I136" s="11">
        <v>344</v>
      </c>
      <c r="J136" s="11">
        <v>305</v>
      </c>
      <c r="K136" s="11">
        <v>64</v>
      </c>
      <c r="L136" s="11">
        <v>0</v>
      </c>
      <c r="M136" s="11">
        <v>0</v>
      </c>
      <c r="N136" s="12">
        <f t="shared" si="13"/>
        <v>1385</v>
      </c>
    </row>
    <row r="137" spans="1:14" x14ac:dyDescent="0.3">
      <c r="A137" s="10" t="s">
        <v>136</v>
      </c>
      <c r="B137" s="11">
        <v>0</v>
      </c>
      <c r="C137" s="11">
        <v>7</v>
      </c>
      <c r="D137" s="11">
        <v>139</v>
      </c>
      <c r="E137" s="11">
        <v>200</v>
      </c>
      <c r="F137" s="11">
        <v>299</v>
      </c>
      <c r="G137" s="11">
        <v>828</v>
      </c>
      <c r="H137" s="11">
        <v>848</v>
      </c>
      <c r="I137" s="11">
        <v>1221</v>
      </c>
      <c r="J137" s="11">
        <v>587</v>
      </c>
      <c r="K137" s="11">
        <v>203</v>
      </c>
      <c r="L137" s="11">
        <v>43</v>
      </c>
      <c r="M137" s="11">
        <v>0</v>
      </c>
      <c r="N137" s="12">
        <f t="shared" si="13"/>
        <v>4375</v>
      </c>
    </row>
    <row r="138" spans="1:14" x14ac:dyDescent="0.3">
      <c r="A138" s="10" t="s">
        <v>137</v>
      </c>
      <c r="B138" s="11">
        <v>0</v>
      </c>
      <c r="C138" s="11">
        <v>0</v>
      </c>
      <c r="D138" s="11">
        <v>0</v>
      </c>
      <c r="E138" s="11">
        <v>0</v>
      </c>
      <c r="F138" s="11">
        <v>13</v>
      </c>
      <c r="G138" s="11">
        <v>311</v>
      </c>
      <c r="H138" s="11">
        <v>676</v>
      </c>
      <c r="I138" s="11">
        <v>731</v>
      </c>
      <c r="J138" s="11">
        <v>407</v>
      </c>
      <c r="K138" s="11">
        <v>87</v>
      </c>
      <c r="L138" s="11">
        <v>14</v>
      </c>
      <c r="M138" s="11">
        <v>8</v>
      </c>
      <c r="N138" s="12">
        <f t="shared" si="13"/>
        <v>2247</v>
      </c>
    </row>
    <row r="139" spans="1:14" x14ac:dyDescent="0.3">
      <c r="A139" s="10" t="s">
        <v>3</v>
      </c>
      <c r="B139" s="11">
        <v>27</v>
      </c>
      <c r="C139" s="11">
        <v>24</v>
      </c>
      <c r="D139" s="11">
        <v>42</v>
      </c>
      <c r="E139" s="11">
        <v>206</v>
      </c>
      <c r="F139" s="11">
        <v>829</v>
      </c>
      <c r="G139" s="11">
        <v>1625</v>
      </c>
      <c r="H139" s="11">
        <v>2341</v>
      </c>
      <c r="I139" s="11">
        <v>2356</v>
      </c>
      <c r="J139" s="11">
        <v>1742</v>
      </c>
      <c r="K139" s="11">
        <v>590</v>
      </c>
      <c r="L139" s="11">
        <v>40</v>
      </c>
      <c r="M139" s="11">
        <v>6</v>
      </c>
      <c r="N139" s="12">
        <f t="shared" si="13"/>
        <v>9828</v>
      </c>
    </row>
    <row r="140" spans="1:14" x14ac:dyDescent="0.3">
      <c r="A140" s="10" t="s">
        <v>138</v>
      </c>
      <c r="B140" s="11">
        <v>78</v>
      </c>
      <c r="C140" s="11">
        <v>0</v>
      </c>
      <c r="D140" s="11">
        <v>0</v>
      </c>
      <c r="E140" s="11">
        <v>0</v>
      </c>
      <c r="F140" s="11">
        <v>1441</v>
      </c>
      <c r="G140" s="11">
        <v>1972</v>
      </c>
      <c r="H140" s="11">
        <v>1507</v>
      </c>
      <c r="I140" s="11">
        <v>1960</v>
      </c>
      <c r="J140" s="11">
        <v>2544</v>
      </c>
      <c r="K140" s="11">
        <v>1848</v>
      </c>
      <c r="L140" s="11">
        <v>0</v>
      </c>
      <c r="M140" s="11">
        <v>0</v>
      </c>
      <c r="N140" s="12">
        <f t="shared" si="13"/>
        <v>11350</v>
      </c>
    </row>
    <row r="141" spans="1:14" x14ac:dyDescent="0.3">
      <c r="A141" s="10" t="s">
        <v>139</v>
      </c>
      <c r="B141" s="11">
        <v>50</v>
      </c>
      <c r="C141" s="11">
        <v>50</v>
      </c>
      <c r="D141" s="11">
        <v>269</v>
      </c>
      <c r="E141" s="11">
        <v>800</v>
      </c>
      <c r="F141" s="11">
        <v>2500</v>
      </c>
      <c r="G141" s="11">
        <v>3200</v>
      </c>
      <c r="H141" s="11">
        <v>3900</v>
      </c>
      <c r="I141" s="11">
        <v>4200</v>
      </c>
      <c r="J141" s="11">
        <v>4847</v>
      </c>
      <c r="K141" s="11">
        <v>1436</v>
      </c>
      <c r="L141" s="11">
        <v>107</v>
      </c>
      <c r="M141" s="11">
        <v>16</v>
      </c>
      <c r="N141" s="12">
        <f t="shared" si="13"/>
        <v>21375</v>
      </c>
    </row>
    <row r="142" spans="1:14" x14ac:dyDescent="0.3">
      <c r="A142" s="10" t="s">
        <v>140</v>
      </c>
      <c r="B142" s="11">
        <v>0</v>
      </c>
      <c r="C142" s="11">
        <v>0</v>
      </c>
      <c r="D142" s="11">
        <v>3</v>
      </c>
      <c r="E142" s="11">
        <v>58</v>
      </c>
      <c r="F142" s="11">
        <v>157</v>
      </c>
      <c r="G142" s="11">
        <v>246</v>
      </c>
      <c r="H142" s="11">
        <v>379</v>
      </c>
      <c r="I142" s="11">
        <v>424</v>
      </c>
      <c r="J142" s="11">
        <v>342</v>
      </c>
      <c r="K142" s="11">
        <v>117</v>
      </c>
      <c r="L142" s="11">
        <v>23</v>
      </c>
      <c r="M142" s="11">
        <v>21</v>
      </c>
      <c r="N142" s="12">
        <f t="shared" si="13"/>
        <v>1770</v>
      </c>
    </row>
    <row r="143" spans="1:14" x14ac:dyDescent="0.3">
      <c r="A143" s="10" t="s">
        <v>141</v>
      </c>
      <c r="B143" s="11">
        <v>29</v>
      </c>
      <c r="C143" s="11">
        <v>24</v>
      </c>
      <c r="D143" s="11">
        <v>93</v>
      </c>
      <c r="E143" s="11">
        <v>817</v>
      </c>
      <c r="F143" s="11">
        <v>1999</v>
      </c>
      <c r="G143" s="11">
        <v>2320</v>
      </c>
      <c r="H143" s="11">
        <v>2576</v>
      </c>
      <c r="I143" s="11">
        <v>2352</v>
      </c>
      <c r="J143" s="11">
        <v>2844</v>
      </c>
      <c r="K143" s="11">
        <v>1109</v>
      </c>
      <c r="L143" s="11">
        <v>154</v>
      </c>
      <c r="M143" s="11">
        <v>62</v>
      </c>
      <c r="N143" s="12">
        <f t="shared" si="13"/>
        <v>14379</v>
      </c>
    </row>
    <row r="144" spans="1:14" x14ac:dyDescent="0.3">
      <c r="A144" s="10" t="s">
        <v>142</v>
      </c>
      <c r="B144" s="11">
        <v>0</v>
      </c>
      <c r="C144" s="11">
        <v>0</v>
      </c>
      <c r="D144" s="11">
        <v>37</v>
      </c>
      <c r="E144" s="11">
        <v>16</v>
      </c>
      <c r="F144" s="11">
        <v>68</v>
      </c>
      <c r="G144" s="11">
        <v>205</v>
      </c>
      <c r="H144" s="11">
        <v>198</v>
      </c>
      <c r="I144" s="11">
        <v>246</v>
      </c>
      <c r="J144" s="11">
        <v>204</v>
      </c>
      <c r="K144" s="11">
        <v>43</v>
      </c>
      <c r="L144" s="11">
        <v>2</v>
      </c>
      <c r="M144" s="11">
        <v>0</v>
      </c>
      <c r="N144" s="12">
        <f t="shared" si="13"/>
        <v>1019</v>
      </c>
    </row>
    <row r="145" spans="1:14" x14ac:dyDescent="0.3">
      <c r="A145" s="10" t="s">
        <v>143</v>
      </c>
      <c r="B145" s="11">
        <v>0</v>
      </c>
      <c r="C145" s="11">
        <v>26</v>
      </c>
      <c r="D145" s="11">
        <v>42</v>
      </c>
      <c r="E145" s="11">
        <v>106</v>
      </c>
      <c r="F145" s="11">
        <v>175</v>
      </c>
      <c r="G145" s="11">
        <v>558</v>
      </c>
      <c r="H145" s="11">
        <v>670</v>
      </c>
      <c r="I145" s="11">
        <v>529</v>
      </c>
      <c r="J145" s="11">
        <v>551</v>
      </c>
      <c r="K145" s="11">
        <v>313</v>
      </c>
      <c r="L145" s="11">
        <v>6</v>
      </c>
      <c r="M145" s="11">
        <v>5</v>
      </c>
      <c r="N145" s="12">
        <f t="shared" si="13"/>
        <v>2981</v>
      </c>
    </row>
    <row r="146" spans="1:14" x14ac:dyDescent="0.3">
      <c r="A146" s="10" t="s">
        <v>144</v>
      </c>
      <c r="B146" s="11">
        <v>0</v>
      </c>
      <c r="C146" s="11">
        <v>0</v>
      </c>
      <c r="D146" s="11">
        <v>12</v>
      </c>
      <c r="E146" s="11">
        <v>47</v>
      </c>
      <c r="F146" s="11">
        <v>83</v>
      </c>
      <c r="G146" s="11">
        <v>235</v>
      </c>
      <c r="H146" s="11">
        <v>360</v>
      </c>
      <c r="I146" s="11">
        <v>340</v>
      </c>
      <c r="J146" s="11">
        <v>390</v>
      </c>
      <c r="K146" s="11">
        <v>204</v>
      </c>
      <c r="L146" s="11">
        <v>7</v>
      </c>
      <c r="M146" s="11">
        <v>0</v>
      </c>
      <c r="N146" s="12">
        <f t="shared" si="13"/>
        <v>1678</v>
      </c>
    </row>
    <row r="147" spans="1:14" x14ac:dyDescent="0.3">
      <c r="A147" s="10" t="s">
        <v>145</v>
      </c>
      <c r="B147" s="11">
        <v>36</v>
      </c>
      <c r="C147" s="11">
        <v>37</v>
      </c>
      <c r="D147" s="11">
        <v>113</v>
      </c>
      <c r="E147" s="11">
        <v>245</v>
      </c>
      <c r="F147" s="11">
        <v>214</v>
      </c>
      <c r="G147" s="11">
        <v>127</v>
      </c>
      <c r="H147" s="11">
        <v>171</v>
      </c>
      <c r="I147" s="11">
        <v>166</v>
      </c>
      <c r="J147" s="11">
        <v>315</v>
      </c>
      <c r="K147" s="11">
        <v>146</v>
      </c>
      <c r="L147" s="11">
        <v>20</v>
      </c>
      <c r="M147" s="11">
        <v>0</v>
      </c>
      <c r="N147" s="12">
        <f t="shared" si="13"/>
        <v>1590</v>
      </c>
    </row>
    <row r="148" spans="1:14" x14ac:dyDescent="0.3">
      <c r="A148" s="10" t="s">
        <v>146</v>
      </c>
      <c r="B148" s="11">
        <v>44</v>
      </c>
      <c r="C148" s="11">
        <v>33</v>
      </c>
      <c r="D148" s="11">
        <v>122</v>
      </c>
      <c r="E148" s="11">
        <v>234</v>
      </c>
      <c r="F148" s="11">
        <v>445</v>
      </c>
      <c r="G148" s="11">
        <v>779</v>
      </c>
      <c r="H148" s="11">
        <v>1678</v>
      </c>
      <c r="I148" s="11">
        <v>1978</v>
      </c>
      <c r="J148" s="11">
        <v>1098</v>
      </c>
      <c r="K148" s="11">
        <v>570</v>
      </c>
      <c r="L148" s="11">
        <v>125</v>
      </c>
      <c r="M148" s="11">
        <v>43</v>
      </c>
      <c r="N148" s="12">
        <f t="shared" si="13"/>
        <v>7149</v>
      </c>
    </row>
    <row r="149" spans="1:14" x14ac:dyDescent="0.3">
      <c r="A149" s="10" t="s">
        <v>147</v>
      </c>
      <c r="B149" s="11">
        <v>22</v>
      </c>
      <c r="C149" s="11">
        <v>58</v>
      </c>
      <c r="D149" s="11">
        <v>60</v>
      </c>
      <c r="E149" s="11">
        <v>325</v>
      </c>
      <c r="F149" s="11">
        <v>218</v>
      </c>
      <c r="G149" s="11">
        <v>277</v>
      </c>
      <c r="H149" s="11">
        <v>692</v>
      </c>
      <c r="I149" s="11">
        <v>879</v>
      </c>
      <c r="J149" s="11">
        <v>620</v>
      </c>
      <c r="K149" s="11">
        <v>273</v>
      </c>
      <c r="L149" s="11">
        <v>101</v>
      </c>
      <c r="M149" s="11">
        <v>37</v>
      </c>
      <c r="N149" s="12">
        <f t="shared" si="13"/>
        <v>3562</v>
      </c>
    </row>
    <row r="150" spans="1:14" ht="15.6" x14ac:dyDescent="0.3">
      <c r="A150" s="15" t="s">
        <v>148</v>
      </c>
      <c r="B150" s="16">
        <f t="shared" ref="B150:M150" si="30">SUM(B151:B155)</f>
        <v>515</v>
      </c>
      <c r="C150" s="16">
        <f t="shared" si="30"/>
        <v>554</v>
      </c>
      <c r="D150" s="16">
        <f t="shared" si="30"/>
        <v>1628</v>
      </c>
      <c r="E150" s="16">
        <f t="shared" si="30"/>
        <v>1992</v>
      </c>
      <c r="F150" s="16">
        <f t="shared" si="30"/>
        <v>1900</v>
      </c>
      <c r="G150" s="16">
        <f t="shared" si="30"/>
        <v>1710</v>
      </c>
      <c r="H150" s="16">
        <f t="shared" si="30"/>
        <v>2439</v>
      </c>
      <c r="I150" s="16">
        <f>SUM(I151:I155)</f>
        <v>3261</v>
      </c>
      <c r="J150" s="16">
        <f>SUM(J151:J155)</f>
        <v>2537</v>
      </c>
      <c r="K150" s="16">
        <f t="shared" si="30"/>
        <v>2118</v>
      </c>
      <c r="L150" s="16">
        <f t="shared" si="30"/>
        <v>769</v>
      </c>
      <c r="M150" s="16">
        <f t="shared" si="30"/>
        <v>1005</v>
      </c>
      <c r="N150" s="17">
        <f t="shared" si="13"/>
        <v>20428</v>
      </c>
    </row>
    <row r="151" spans="1:14" x14ac:dyDescent="0.3">
      <c r="A151" s="10" t="s">
        <v>149</v>
      </c>
      <c r="B151" s="11">
        <v>0</v>
      </c>
      <c r="C151" s="11">
        <v>0</v>
      </c>
      <c r="D151" s="11">
        <v>0</v>
      </c>
      <c r="E151" s="11">
        <v>0</v>
      </c>
      <c r="F151" s="11">
        <v>0</v>
      </c>
      <c r="G151" s="11">
        <v>0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2">
        <f t="shared" si="13"/>
        <v>0</v>
      </c>
    </row>
    <row r="152" spans="1:14" x14ac:dyDescent="0.3">
      <c r="A152" s="10" t="s">
        <v>150</v>
      </c>
      <c r="B152" s="11">
        <v>272</v>
      </c>
      <c r="C152" s="11">
        <v>212</v>
      </c>
      <c r="D152" s="11">
        <v>651</v>
      </c>
      <c r="E152" s="11">
        <v>628</v>
      </c>
      <c r="F152" s="11">
        <v>729</v>
      </c>
      <c r="G152" s="11">
        <v>479</v>
      </c>
      <c r="H152" s="11">
        <v>601</v>
      </c>
      <c r="I152" s="11">
        <v>707</v>
      </c>
      <c r="J152" s="11">
        <v>984</v>
      </c>
      <c r="K152" s="11">
        <v>969</v>
      </c>
      <c r="L152" s="11">
        <v>349</v>
      </c>
      <c r="M152" s="11">
        <v>323</v>
      </c>
      <c r="N152" s="12">
        <f t="shared" ref="N152:N220" si="31">SUM(B152:M152)</f>
        <v>6904</v>
      </c>
    </row>
    <row r="153" spans="1:14" x14ac:dyDescent="0.3">
      <c r="A153" s="10" t="s">
        <v>151</v>
      </c>
      <c r="B153" s="11">
        <v>0</v>
      </c>
      <c r="C153" s="11">
        <v>125</v>
      </c>
      <c r="D153" s="11">
        <v>14</v>
      </c>
      <c r="E153" s="11">
        <v>186</v>
      </c>
      <c r="F153" s="11">
        <v>22</v>
      </c>
      <c r="G153" s="11">
        <v>64</v>
      </c>
      <c r="H153" s="11">
        <v>165</v>
      </c>
      <c r="I153" s="11">
        <v>263</v>
      </c>
      <c r="J153" s="11">
        <v>134</v>
      </c>
      <c r="K153" s="11">
        <v>31</v>
      </c>
      <c r="L153" s="11">
        <v>16</v>
      </c>
      <c r="M153" s="11">
        <v>43</v>
      </c>
      <c r="N153" s="12">
        <f t="shared" si="31"/>
        <v>1063</v>
      </c>
    </row>
    <row r="154" spans="1:14" x14ac:dyDescent="0.3">
      <c r="A154" s="10" t="s">
        <v>152</v>
      </c>
      <c r="B154" s="11">
        <v>22</v>
      </c>
      <c r="C154" s="11">
        <v>14</v>
      </c>
      <c r="D154" s="11">
        <v>110</v>
      </c>
      <c r="E154" s="11">
        <v>78</v>
      </c>
      <c r="F154" s="11">
        <v>84</v>
      </c>
      <c r="G154" s="11">
        <v>112</v>
      </c>
      <c r="H154" s="11">
        <v>124</v>
      </c>
      <c r="I154" s="11">
        <v>221</v>
      </c>
      <c r="J154" s="11">
        <v>140</v>
      </c>
      <c r="K154" s="11">
        <v>113</v>
      </c>
      <c r="L154" s="11">
        <v>25</v>
      </c>
      <c r="M154" s="11">
        <v>32</v>
      </c>
      <c r="N154" s="12">
        <f t="shared" si="31"/>
        <v>1075</v>
      </c>
    </row>
    <row r="155" spans="1:14" x14ac:dyDescent="0.3">
      <c r="A155" s="10" t="s">
        <v>153</v>
      </c>
      <c r="B155" s="11">
        <v>221</v>
      </c>
      <c r="C155" s="11">
        <v>203</v>
      </c>
      <c r="D155" s="11">
        <v>853</v>
      </c>
      <c r="E155" s="11">
        <v>1100</v>
      </c>
      <c r="F155" s="11">
        <v>1065</v>
      </c>
      <c r="G155" s="11">
        <v>1055</v>
      </c>
      <c r="H155" s="11">
        <v>1549</v>
      </c>
      <c r="I155" s="11">
        <v>2070</v>
      </c>
      <c r="J155" s="11">
        <v>1279</v>
      </c>
      <c r="K155" s="11">
        <v>1005</v>
      </c>
      <c r="L155" s="11">
        <v>379</v>
      </c>
      <c r="M155" s="11">
        <v>607</v>
      </c>
      <c r="N155" s="12">
        <f t="shared" si="31"/>
        <v>11386</v>
      </c>
    </row>
    <row r="156" spans="1:14" ht="15.6" x14ac:dyDescent="0.3">
      <c r="A156" s="15" t="s">
        <v>154</v>
      </c>
      <c r="B156" s="16">
        <f t="shared" ref="B156:M156" si="32">SUM(B157:B159)</f>
        <v>1540</v>
      </c>
      <c r="C156" s="16">
        <f t="shared" si="32"/>
        <v>1705</v>
      </c>
      <c r="D156" s="16">
        <f t="shared" si="32"/>
        <v>4064</v>
      </c>
      <c r="E156" s="16">
        <f t="shared" si="32"/>
        <v>4908</v>
      </c>
      <c r="F156" s="16">
        <f t="shared" si="32"/>
        <v>2925</v>
      </c>
      <c r="G156" s="16">
        <f t="shared" si="32"/>
        <v>1863</v>
      </c>
      <c r="H156" s="16">
        <f t="shared" si="32"/>
        <v>1715</v>
      </c>
      <c r="I156" s="16">
        <f>SUM(I157:I159)</f>
        <v>1914</v>
      </c>
      <c r="J156" s="16">
        <f>SUM(J157:J159)</f>
        <v>3173</v>
      </c>
      <c r="K156" s="16">
        <f t="shared" si="32"/>
        <v>3591</v>
      </c>
      <c r="L156" s="16">
        <f t="shared" si="32"/>
        <v>3550</v>
      </c>
      <c r="M156" s="16">
        <f t="shared" si="32"/>
        <v>3749</v>
      </c>
      <c r="N156" s="17">
        <f t="shared" si="31"/>
        <v>34697</v>
      </c>
    </row>
    <row r="157" spans="1:14" x14ac:dyDescent="0.3">
      <c r="A157" s="10" t="s">
        <v>155</v>
      </c>
      <c r="B157" s="11">
        <v>194</v>
      </c>
      <c r="C157" s="11">
        <v>276</v>
      </c>
      <c r="D157" s="11">
        <v>839</v>
      </c>
      <c r="E157" s="11">
        <v>1084</v>
      </c>
      <c r="F157" s="11">
        <v>608</v>
      </c>
      <c r="G157" s="11">
        <v>481</v>
      </c>
      <c r="H157" s="11">
        <v>271</v>
      </c>
      <c r="I157" s="11">
        <v>314</v>
      </c>
      <c r="J157" s="11">
        <v>595</v>
      </c>
      <c r="K157" s="11">
        <v>831</v>
      </c>
      <c r="L157" s="11">
        <v>1040</v>
      </c>
      <c r="M157" s="11">
        <v>277</v>
      </c>
      <c r="N157" s="12">
        <f t="shared" si="31"/>
        <v>6810</v>
      </c>
    </row>
    <row r="158" spans="1:14" x14ac:dyDescent="0.3">
      <c r="A158" s="10" t="s">
        <v>156</v>
      </c>
      <c r="B158" s="11">
        <v>1346</v>
      </c>
      <c r="C158" s="11">
        <v>1429</v>
      </c>
      <c r="D158" s="11">
        <v>3225</v>
      </c>
      <c r="E158" s="11">
        <v>3824</v>
      </c>
      <c r="F158" s="11">
        <v>2317</v>
      </c>
      <c r="G158" s="11">
        <v>1382</v>
      </c>
      <c r="H158" s="11">
        <v>1444</v>
      </c>
      <c r="I158" s="11">
        <v>1600</v>
      </c>
      <c r="J158" s="11">
        <v>2578</v>
      </c>
      <c r="K158" s="11">
        <v>2760</v>
      </c>
      <c r="L158" s="11">
        <v>2510</v>
      </c>
      <c r="M158" s="11">
        <v>3472</v>
      </c>
      <c r="N158" s="12">
        <f t="shared" si="31"/>
        <v>27887</v>
      </c>
    </row>
    <row r="159" spans="1:14" x14ac:dyDescent="0.3">
      <c r="A159" s="10" t="s">
        <v>157</v>
      </c>
      <c r="B159" s="11">
        <v>0</v>
      </c>
      <c r="C159" s="11">
        <v>0</v>
      </c>
      <c r="D159" s="11">
        <v>0</v>
      </c>
      <c r="E159" s="11">
        <v>0</v>
      </c>
      <c r="F159" s="11">
        <v>0</v>
      </c>
      <c r="G159" s="11">
        <v>0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2">
        <f t="shared" si="31"/>
        <v>0</v>
      </c>
    </row>
    <row r="160" spans="1:14" ht="15.6" x14ac:dyDescent="0.3">
      <c r="A160" s="15" t="s">
        <v>158</v>
      </c>
      <c r="B160" s="16">
        <f t="shared" ref="B160:M160" si="33">SUM(B161:B164)</f>
        <v>167</v>
      </c>
      <c r="C160" s="16">
        <f t="shared" si="33"/>
        <v>543</v>
      </c>
      <c r="D160" s="16">
        <f t="shared" si="33"/>
        <v>963</v>
      </c>
      <c r="E160" s="16">
        <f t="shared" si="33"/>
        <v>2986</v>
      </c>
      <c r="F160" s="16">
        <f t="shared" si="33"/>
        <v>6048</v>
      </c>
      <c r="G160" s="16">
        <f t="shared" si="33"/>
        <v>4419</v>
      </c>
      <c r="H160" s="16">
        <f t="shared" si="33"/>
        <v>3514</v>
      </c>
      <c r="I160" s="16">
        <f>SUM(I161:I164)</f>
        <v>4473</v>
      </c>
      <c r="J160" s="16">
        <f>SUM(J161:J164)</f>
        <v>6027</v>
      </c>
      <c r="K160" s="16">
        <f t="shared" si="33"/>
        <v>5967</v>
      </c>
      <c r="L160" s="16">
        <f t="shared" si="33"/>
        <v>1460</v>
      </c>
      <c r="M160" s="16">
        <f t="shared" si="33"/>
        <v>177</v>
      </c>
      <c r="N160" s="17">
        <f t="shared" si="31"/>
        <v>36744</v>
      </c>
    </row>
    <row r="161" spans="1:14" x14ac:dyDescent="0.3">
      <c r="A161" s="10" t="s">
        <v>159</v>
      </c>
      <c r="B161" s="11">
        <v>41</v>
      </c>
      <c r="C161" s="11">
        <v>271</v>
      </c>
      <c r="D161" s="11">
        <v>0</v>
      </c>
      <c r="E161" s="11">
        <v>155</v>
      </c>
      <c r="F161" s="11">
        <v>299</v>
      </c>
      <c r="G161" s="11">
        <v>354</v>
      </c>
      <c r="H161" s="11">
        <v>422</v>
      </c>
      <c r="I161" s="11">
        <v>454</v>
      </c>
      <c r="J161" s="11">
        <v>499</v>
      </c>
      <c r="K161" s="11">
        <v>388</v>
      </c>
      <c r="L161" s="11">
        <v>62</v>
      </c>
      <c r="M161" s="11">
        <v>26</v>
      </c>
      <c r="N161" s="12">
        <f t="shared" si="31"/>
        <v>2971</v>
      </c>
    </row>
    <row r="162" spans="1:14" x14ac:dyDescent="0.3">
      <c r="A162" s="10" t="s">
        <v>160</v>
      </c>
      <c r="B162" s="11">
        <v>0</v>
      </c>
      <c r="C162" s="11">
        <v>0</v>
      </c>
      <c r="D162" s="11">
        <v>0</v>
      </c>
      <c r="E162" s="11">
        <v>0</v>
      </c>
      <c r="F162" s="11">
        <v>0</v>
      </c>
      <c r="G162" s="11">
        <v>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2">
        <f t="shared" si="31"/>
        <v>0</v>
      </c>
    </row>
    <row r="163" spans="1:14" x14ac:dyDescent="0.3">
      <c r="A163" s="13" t="s">
        <v>161</v>
      </c>
      <c r="B163" s="11">
        <v>126</v>
      </c>
      <c r="C163" s="11">
        <v>201</v>
      </c>
      <c r="D163" s="11">
        <v>849</v>
      </c>
      <c r="E163" s="11">
        <v>2552</v>
      </c>
      <c r="F163" s="11">
        <v>5169</v>
      </c>
      <c r="G163" s="11">
        <v>3543</v>
      </c>
      <c r="H163" s="11">
        <v>2449</v>
      </c>
      <c r="I163" s="11">
        <v>3243</v>
      </c>
      <c r="J163" s="11">
        <v>4820</v>
      </c>
      <c r="K163" s="11">
        <v>4975</v>
      </c>
      <c r="L163" s="11">
        <v>1330</v>
      </c>
      <c r="M163" s="11">
        <v>151</v>
      </c>
      <c r="N163" s="12">
        <f t="shared" si="31"/>
        <v>29408</v>
      </c>
    </row>
    <row r="164" spans="1:14" x14ac:dyDescent="0.3">
      <c r="A164" s="10" t="s">
        <v>162</v>
      </c>
      <c r="B164" s="11">
        <v>0</v>
      </c>
      <c r="C164" s="11">
        <v>71</v>
      </c>
      <c r="D164" s="11">
        <v>114</v>
      </c>
      <c r="E164" s="11">
        <v>279</v>
      </c>
      <c r="F164" s="11">
        <v>580</v>
      </c>
      <c r="G164" s="11">
        <v>522</v>
      </c>
      <c r="H164" s="11">
        <v>643</v>
      </c>
      <c r="I164" s="11">
        <v>776</v>
      </c>
      <c r="J164" s="11">
        <v>708</v>
      </c>
      <c r="K164" s="11">
        <v>604</v>
      </c>
      <c r="L164" s="11">
        <v>68</v>
      </c>
      <c r="M164" s="11">
        <v>0</v>
      </c>
      <c r="N164" s="12">
        <f t="shared" si="31"/>
        <v>4365</v>
      </c>
    </row>
    <row r="165" spans="1:14" ht="15.6" x14ac:dyDescent="0.3">
      <c r="A165" s="15" t="s">
        <v>163</v>
      </c>
      <c r="B165" s="16">
        <f t="shared" ref="B165:M165" si="34">SUM(B166:B172)</f>
        <v>177</v>
      </c>
      <c r="C165" s="16">
        <f t="shared" si="34"/>
        <v>516</v>
      </c>
      <c r="D165" s="16">
        <f t="shared" si="34"/>
        <v>582</v>
      </c>
      <c r="E165" s="16">
        <f t="shared" si="34"/>
        <v>844</v>
      </c>
      <c r="F165" s="16">
        <f t="shared" si="34"/>
        <v>968</v>
      </c>
      <c r="G165" s="16">
        <f t="shared" si="34"/>
        <v>1243</v>
      </c>
      <c r="H165" s="16">
        <f t="shared" si="34"/>
        <v>2991</v>
      </c>
      <c r="I165" s="16">
        <f>SUM(I166:I172)</f>
        <v>3587</v>
      </c>
      <c r="J165" s="16">
        <f>SUM(J166:J172)</f>
        <v>1822</v>
      </c>
      <c r="K165" s="16">
        <f t="shared" si="34"/>
        <v>926</v>
      </c>
      <c r="L165" s="16">
        <f t="shared" si="34"/>
        <v>826</v>
      </c>
      <c r="M165" s="16">
        <f t="shared" si="34"/>
        <v>976</v>
      </c>
      <c r="N165" s="17">
        <f t="shared" si="31"/>
        <v>15458</v>
      </c>
    </row>
    <row r="166" spans="1:14" x14ac:dyDescent="0.3">
      <c r="A166" s="10" t="s">
        <v>164</v>
      </c>
      <c r="B166" s="11">
        <v>5</v>
      </c>
      <c r="C166" s="11">
        <v>34</v>
      </c>
      <c r="D166" s="11">
        <v>7</v>
      </c>
      <c r="E166" s="11">
        <v>43</v>
      </c>
      <c r="F166" s="11">
        <v>239</v>
      </c>
      <c r="G166" s="11">
        <v>226</v>
      </c>
      <c r="H166" s="11">
        <v>355</v>
      </c>
      <c r="I166" s="11">
        <v>428</v>
      </c>
      <c r="J166" s="11">
        <v>347</v>
      </c>
      <c r="K166" s="11">
        <v>212</v>
      </c>
      <c r="L166" s="11">
        <v>18</v>
      </c>
      <c r="M166" s="11">
        <v>23</v>
      </c>
      <c r="N166" s="12">
        <f t="shared" si="31"/>
        <v>1937</v>
      </c>
    </row>
    <row r="167" spans="1:14" x14ac:dyDescent="0.3">
      <c r="A167" s="10" t="s">
        <v>165</v>
      </c>
      <c r="B167" s="11">
        <v>0</v>
      </c>
      <c r="C167" s="11">
        <v>0</v>
      </c>
      <c r="D167" s="11">
        <v>0</v>
      </c>
      <c r="E167" s="11">
        <v>13</v>
      </c>
      <c r="F167" s="11">
        <v>109</v>
      </c>
      <c r="G167" s="11">
        <v>137</v>
      </c>
      <c r="H167" s="11">
        <v>35</v>
      </c>
      <c r="I167" s="11">
        <v>73</v>
      </c>
      <c r="J167" s="11">
        <v>76</v>
      </c>
      <c r="K167" s="11">
        <v>13</v>
      </c>
      <c r="L167" s="11">
        <v>3</v>
      </c>
      <c r="M167" s="11">
        <v>2</v>
      </c>
      <c r="N167" s="12">
        <f t="shared" si="31"/>
        <v>461</v>
      </c>
    </row>
    <row r="168" spans="1:14" x14ac:dyDescent="0.3">
      <c r="A168" s="10" t="s">
        <v>166</v>
      </c>
      <c r="B168" s="11">
        <v>59</v>
      </c>
      <c r="C168" s="11">
        <v>101</v>
      </c>
      <c r="D168" s="11">
        <v>175</v>
      </c>
      <c r="E168" s="11">
        <v>241</v>
      </c>
      <c r="F168" s="11">
        <v>238</v>
      </c>
      <c r="G168" s="11">
        <v>483</v>
      </c>
      <c r="H168" s="11">
        <v>1524</v>
      </c>
      <c r="I168" s="11">
        <v>1634</v>
      </c>
      <c r="J168" s="11">
        <v>753</v>
      </c>
      <c r="K168" s="11">
        <v>218</v>
      </c>
      <c r="L168" s="11">
        <v>85</v>
      </c>
      <c r="M168" s="11">
        <v>22</v>
      </c>
      <c r="N168" s="12">
        <f t="shared" si="31"/>
        <v>5533</v>
      </c>
    </row>
    <row r="169" spans="1:14" x14ac:dyDescent="0.3">
      <c r="A169" s="10" t="s">
        <v>167</v>
      </c>
      <c r="B169" s="11">
        <v>27</v>
      </c>
      <c r="C169" s="11">
        <v>61</v>
      </c>
      <c r="D169" s="11">
        <v>129</v>
      </c>
      <c r="E169" s="11">
        <v>80</v>
      </c>
      <c r="F169" s="11">
        <v>65</v>
      </c>
      <c r="G169" s="11">
        <v>64</v>
      </c>
      <c r="H169" s="11">
        <v>391</v>
      </c>
      <c r="I169" s="11">
        <v>475</v>
      </c>
      <c r="J169" s="11">
        <v>118</v>
      </c>
      <c r="K169" s="11">
        <v>89</v>
      </c>
      <c r="L169" s="11">
        <v>579</v>
      </c>
      <c r="M169" s="11">
        <v>667</v>
      </c>
      <c r="N169" s="12">
        <f t="shared" si="31"/>
        <v>2745</v>
      </c>
    </row>
    <row r="170" spans="1:14" x14ac:dyDescent="0.3">
      <c r="A170" s="10" t="s">
        <v>168</v>
      </c>
      <c r="B170" s="11">
        <v>86</v>
      </c>
      <c r="C170" s="11">
        <v>320</v>
      </c>
      <c r="D170" s="11">
        <v>271</v>
      </c>
      <c r="E170" s="11">
        <v>467</v>
      </c>
      <c r="F170" s="11">
        <v>317</v>
      </c>
      <c r="G170" s="11">
        <v>333</v>
      </c>
      <c r="H170" s="11">
        <v>686</v>
      </c>
      <c r="I170" s="11">
        <v>977</v>
      </c>
      <c r="J170" s="11">
        <v>528</v>
      </c>
      <c r="K170" s="11">
        <v>394</v>
      </c>
      <c r="L170" s="11">
        <v>141</v>
      </c>
      <c r="M170" s="11">
        <v>262</v>
      </c>
      <c r="N170" s="12">
        <f t="shared" si="31"/>
        <v>4782</v>
      </c>
    </row>
    <row r="171" spans="1:14" x14ac:dyDescent="0.3">
      <c r="A171" s="10" t="s">
        <v>169</v>
      </c>
      <c r="B171" s="11">
        <v>0</v>
      </c>
      <c r="C171" s="11">
        <v>0</v>
      </c>
      <c r="D171" s="11">
        <v>0</v>
      </c>
      <c r="E171" s="11">
        <v>0</v>
      </c>
      <c r="F171" s="11">
        <v>0</v>
      </c>
      <c r="G171" s="11">
        <v>0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2">
        <f t="shared" si="31"/>
        <v>0</v>
      </c>
    </row>
    <row r="172" spans="1:14" x14ac:dyDescent="0.3">
      <c r="A172" s="10" t="s">
        <v>170</v>
      </c>
      <c r="B172" s="11">
        <v>0</v>
      </c>
      <c r="C172" s="11">
        <v>0</v>
      </c>
      <c r="D172" s="11">
        <v>0</v>
      </c>
      <c r="E172" s="11">
        <v>0</v>
      </c>
      <c r="F172" s="11">
        <v>0</v>
      </c>
      <c r="G172" s="11">
        <v>0</v>
      </c>
      <c r="H172" s="11">
        <v>0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2">
        <f t="shared" si="31"/>
        <v>0</v>
      </c>
    </row>
    <row r="173" spans="1:14" ht="15.6" x14ac:dyDescent="0.3">
      <c r="A173" s="15" t="s">
        <v>171</v>
      </c>
      <c r="B173" s="16">
        <f t="shared" ref="B173:M173" si="35">SUM(B174:B174)</f>
        <v>0</v>
      </c>
      <c r="C173" s="16">
        <f t="shared" si="35"/>
        <v>125</v>
      </c>
      <c r="D173" s="16">
        <f t="shared" si="35"/>
        <v>380</v>
      </c>
      <c r="E173" s="16">
        <f t="shared" si="35"/>
        <v>1020</v>
      </c>
      <c r="F173" s="16">
        <f t="shared" si="35"/>
        <v>1400</v>
      </c>
      <c r="G173" s="16">
        <f t="shared" si="35"/>
        <v>638</v>
      </c>
      <c r="H173" s="16">
        <f t="shared" si="35"/>
        <v>695</v>
      </c>
      <c r="I173" s="16">
        <f>SUM(I174:I174)</f>
        <v>995</v>
      </c>
      <c r="J173" s="16">
        <f>SUM(J174:J174)</f>
        <v>541</v>
      </c>
      <c r="K173" s="16">
        <f t="shared" si="35"/>
        <v>333</v>
      </c>
      <c r="L173" s="16">
        <f t="shared" si="35"/>
        <v>0</v>
      </c>
      <c r="M173" s="16">
        <f t="shared" si="35"/>
        <v>7</v>
      </c>
      <c r="N173" s="17">
        <f t="shared" si="31"/>
        <v>6134</v>
      </c>
    </row>
    <row r="174" spans="1:14" x14ac:dyDescent="0.3">
      <c r="A174" s="10" t="s">
        <v>172</v>
      </c>
      <c r="B174" s="11">
        <v>0</v>
      </c>
      <c r="C174" s="11">
        <v>125</v>
      </c>
      <c r="D174" s="11">
        <v>380</v>
      </c>
      <c r="E174" s="11">
        <v>1020</v>
      </c>
      <c r="F174" s="11">
        <v>1400</v>
      </c>
      <c r="G174" s="11">
        <v>638</v>
      </c>
      <c r="H174" s="11">
        <v>695</v>
      </c>
      <c r="I174" s="11">
        <v>995</v>
      </c>
      <c r="J174" s="11">
        <v>541</v>
      </c>
      <c r="K174" s="11">
        <v>333</v>
      </c>
      <c r="L174" s="11">
        <v>0</v>
      </c>
      <c r="M174" s="11">
        <v>7</v>
      </c>
      <c r="N174" s="12">
        <f t="shared" si="31"/>
        <v>6134</v>
      </c>
    </row>
    <row r="175" spans="1:14" ht="15.6" x14ac:dyDescent="0.3">
      <c r="A175" s="15" t="s">
        <v>173</v>
      </c>
      <c r="B175" s="16">
        <f t="shared" ref="B175:M175" si="36">SUM(B176:B177)</f>
        <v>396</v>
      </c>
      <c r="C175" s="16">
        <f t="shared" si="36"/>
        <v>1374</v>
      </c>
      <c r="D175" s="16">
        <f t="shared" si="36"/>
        <v>5761</v>
      </c>
      <c r="E175" s="16">
        <f t="shared" si="36"/>
        <v>8950</v>
      </c>
      <c r="F175" s="16">
        <f t="shared" si="36"/>
        <v>4488</v>
      </c>
      <c r="G175" s="16">
        <f t="shared" si="36"/>
        <v>1448</v>
      </c>
      <c r="H175" s="16">
        <f t="shared" si="36"/>
        <v>925</v>
      </c>
      <c r="I175" s="16">
        <f>SUM(I176:I177)</f>
        <v>1553</v>
      </c>
      <c r="J175" s="16">
        <f>SUM(J176:J177)</f>
        <v>1321</v>
      </c>
      <c r="K175" s="16">
        <f t="shared" si="36"/>
        <v>1540</v>
      </c>
      <c r="L175" s="16">
        <f t="shared" si="36"/>
        <v>682</v>
      </c>
      <c r="M175" s="16">
        <f t="shared" si="36"/>
        <v>2193</v>
      </c>
      <c r="N175" s="17">
        <f t="shared" si="31"/>
        <v>30631</v>
      </c>
    </row>
    <row r="176" spans="1:14" x14ac:dyDescent="0.3">
      <c r="A176" s="10" t="s">
        <v>174</v>
      </c>
      <c r="B176" s="11">
        <v>24</v>
      </c>
      <c r="C176" s="11">
        <v>26</v>
      </c>
      <c r="D176" s="11">
        <v>73</v>
      </c>
      <c r="E176" s="11">
        <v>6</v>
      </c>
      <c r="F176" s="11">
        <v>128</v>
      </c>
      <c r="G176" s="11">
        <v>84</v>
      </c>
      <c r="H176" s="11">
        <v>41</v>
      </c>
      <c r="I176" s="11">
        <v>31</v>
      </c>
      <c r="J176" s="11">
        <v>43</v>
      </c>
      <c r="K176" s="11">
        <v>511</v>
      </c>
      <c r="L176" s="11">
        <v>73</v>
      </c>
      <c r="M176" s="11">
        <v>34</v>
      </c>
      <c r="N176" s="12">
        <f t="shared" si="31"/>
        <v>1074</v>
      </c>
    </row>
    <row r="177" spans="1:14" x14ac:dyDescent="0.3">
      <c r="A177" s="10" t="s">
        <v>175</v>
      </c>
      <c r="B177" s="11">
        <v>372</v>
      </c>
      <c r="C177" s="11">
        <v>1348</v>
      </c>
      <c r="D177" s="11">
        <v>5688</v>
      </c>
      <c r="E177" s="11">
        <v>8944</v>
      </c>
      <c r="F177" s="11">
        <v>4360</v>
      </c>
      <c r="G177" s="11">
        <v>1364</v>
      </c>
      <c r="H177" s="11">
        <v>884</v>
      </c>
      <c r="I177" s="11">
        <v>1522</v>
      </c>
      <c r="J177" s="11">
        <v>1278</v>
      </c>
      <c r="K177" s="11">
        <v>1029</v>
      </c>
      <c r="L177" s="11">
        <v>609</v>
      </c>
      <c r="M177" s="11">
        <v>2159</v>
      </c>
      <c r="N177" s="12">
        <f t="shared" si="31"/>
        <v>29557</v>
      </c>
    </row>
    <row r="178" spans="1:14" ht="15.6" x14ac:dyDescent="0.3">
      <c r="A178" s="15" t="s">
        <v>176</v>
      </c>
      <c r="B178" s="16">
        <f t="shared" ref="B178:M178" si="37">SUM(B179:B185)</f>
        <v>598</v>
      </c>
      <c r="C178" s="16">
        <f t="shared" si="37"/>
        <v>1079</v>
      </c>
      <c r="D178" s="16">
        <f t="shared" si="37"/>
        <v>1834</v>
      </c>
      <c r="E178" s="16">
        <f t="shared" si="37"/>
        <v>5533</v>
      </c>
      <c r="F178" s="16">
        <f t="shared" si="37"/>
        <v>5347</v>
      </c>
      <c r="G178" s="16">
        <f t="shared" si="37"/>
        <v>3250</v>
      </c>
      <c r="H178" s="16">
        <f t="shared" si="37"/>
        <v>4433</v>
      </c>
      <c r="I178" s="16">
        <f>SUM(I179:I185)</f>
        <v>6016</v>
      </c>
      <c r="J178" s="16">
        <f>SUM(J179:J185)</f>
        <v>5072</v>
      </c>
      <c r="K178" s="16">
        <f t="shared" si="37"/>
        <v>4038</v>
      </c>
      <c r="L178" s="16">
        <f t="shared" si="37"/>
        <v>1527</v>
      </c>
      <c r="M178" s="16">
        <f t="shared" si="37"/>
        <v>911</v>
      </c>
      <c r="N178" s="17">
        <f t="shared" si="31"/>
        <v>39638</v>
      </c>
    </row>
    <row r="179" spans="1:14" x14ac:dyDescent="0.3">
      <c r="A179" s="10" t="s">
        <v>177</v>
      </c>
      <c r="B179" s="11">
        <v>32</v>
      </c>
      <c r="C179" s="11">
        <v>20</v>
      </c>
      <c r="D179" s="11">
        <v>360</v>
      </c>
      <c r="E179" s="11">
        <v>665</v>
      </c>
      <c r="F179" s="11">
        <v>724</v>
      </c>
      <c r="G179" s="11">
        <v>320</v>
      </c>
      <c r="H179" s="11">
        <v>569</v>
      </c>
      <c r="I179" s="11">
        <v>848</v>
      </c>
      <c r="J179" s="11">
        <v>528</v>
      </c>
      <c r="K179" s="11">
        <v>547</v>
      </c>
      <c r="L179" s="11">
        <v>99</v>
      </c>
      <c r="M179" s="11">
        <v>130</v>
      </c>
      <c r="N179" s="12">
        <f t="shared" si="31"/>
        <v>4842</v>
      </c>
    </row>
    <row r="180" spans="1:14" x14ac:dyDescent="0.3">
      <c r="A180" s="10" t="s">
        <v>178</v>
      </c>
      <c r="B180" s="11">
        <v>0</v>
      </c>
      <c r="C180" s="11">
        <v>3</v>
      </c>
      <c r="D180" s="11">
        <v>80</v>
      </c>
      <c r="E180" s="11">
        <v>41</v>
      </c>
      <c r="F180" s="11">
        <v>43</v>
      </c>
      <c r="G180" s="11">
        <v>22</v>
      </c>
      <c r="H180" s="11">
        <v>4</v>
      </c>
      <c r="I180" s="11">
        <v>0</v>
      </c>
      <c r="J180" s="11">
        <v>0</v>
      </c>
      <c r="K180" s="11">
        <v>102</v>
      </c>
      <c r="L180" s="11">
        <v>6</v>
      </c>
      <c r="M180" s="11">
        <v>0</v>
      </c>
      <c r="N180" s="12">
        <f t="shared" si="31"/>
        <v>301</v>
      </c>
    </row>
    <row r="181" spans="1:14" x14ac:dyDescent="0.3">
      <c r="A181" s="10" t="s">
        <v>179</v>
      </c>
      <c r="B181" s="11">
        <v>0</v>
      </c>
      <c r="C181" s="11">
        <v>0</v>
      </c>
      <c r="D181" s="11">
        <v>0</v>
      </c>
      <c r="E181" s="11">
        <v>0</v>
      </c>
      <c r="F181" s="11">
        <v>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2">
        <f t="shared" si="31"/>
        <v>0</v>
      </c>
    </row>
    <row r="182" spans="1:14" x14ac:dyDescent="0.3">
      <c r="A182" s="10" t="s">
        <v>180</v>
      </c>
      <c r="B182" s="11">
        <v>432</v>
      </c>
      <c r="C182" s="11">
        <v>950</v>
      </c>
      <c r="D182" s="11">
        <v>1068</v>
      </c>
      <c r="E182" s="11">
        <v>2842</v>
      </c>
      <c r="F182" s="11">
        <v>1961</v>
      </c>
      <c r="G182" s="11">
        <v>934</v>
      </c>
      <c r="H182" s="11">
        <v>1559</v>
      </c>
      <c r="I182" s="11">
        <v>1867</v>
      </c>
      <c r="J182" s="11">
        <v>1504</v>
      </c>
      <c r="K182" s="11">
        <v>1134</v>
      </c>
      <c r="L182" s="11">
        <v>1131</v>
      </c>
      <c r="M182" s="11">
        <v>622</v>
      </c>
      <c r="N182" s="12">
        <f t="shared" si="31"/>
        <v>16004</v>
      </c>
    </row>
    <row r="183" spans="1:14" x14ac:dyDescent="0.3">
      <c r="A183" s="10" t="s">
        <v>4</v>
      </c>
      <c r="B183" s="11">
        <v>0</v>
      </c>
      <c r="C183" s="11">
        <v>0</v>
      </c>
      <c r="D183" s="11">
        <v>0</v>
      </c>
      <c r="E183" s="11">
        <v>0</v>
      </c>
      <c r="F183" s="11">
        <v>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2">
        <f t="shared" si="31"/>
        <v>0</v>
      </c>
    </row>
    <row r="184" spans="1:14" x14ac:dyDescent="0.3">
      <c r="A184" s="10" t="s">
        <v>181</v>
      </c>
      <c r="B184" s="11">
        <v>0</v>
      </c>
      <c r="C184" s="11">
        <v>0</v>
      </c>
      <c r="D184" s="11">
        <v>0</v>
      </c>
      <c r="E184" s="11">
        <v>1215</v>
      </c>
      <c r="F184" s="11">
        <v>1086</v>
      </c>
      <c r="G184" s="11">
        <v>896</v>
      </c>
      <c r="H184" s="11">
        <v>1169</v>
      </c>
      <c r="I184" s="11">
        <v>1692</v>
      </c>
      <c r="J184" s="11">
        <v>1751</v>
      </c>
      <c r="K184" s="11">
        <v>1206</v>
      </c>
      <c r="L184" s="11">
        <v>0</v>
      </c>
      <c r="M184" s="11">
        <v>68</v>
      </c>
      <c r="N184" s="12">
        <f t="shared" si="31"/>
        <v>9083</v>
      </c>
    </row>
    <row r="185" spans="1:14" x14ac:dyDescent="0.3">
      <c r="A185" s="10" t="s">
        <v>182</v>
      </c>
      <c r="B185" s="11">
        <v>134</v>
      </c>
      <c r="C185" s="11">
        <v>106</v>
      </c>
      <c r="D185" s="11">
        <v>326</v>
      </c>
      <c r="E185" s="11">
        <v>770</v>
      </c>
      <c r="F185" s="11">
        <v>1533</v>
      </c>
      <c r="G185" s="11">
        <v>1078</v>
      </c>
      <c r="H185" s="11">
        <v>1132</v>
      </c>
      <c r="I185" s="11">
        <v>1609</v>
      </c>
      <c r="J185" s="11">
        <v>1289</v>
      </c>
      <c r="K185" s="11">
        <v>1049</v>
      </c>
      <c r="L185" s="11">
        <v>291</v>
      </c>
      <c r="M185" s="11">
        <v>91</v>
      </c>
      <c r="N185" s="12">
        <f t="shared" si="31"/>
        <v>9408</v>
      </c>
    </row>
    <row r="186" spans="1:14" ht="15.6" x14ac:dyDescent="0.3">
      <c r="A186" s="15" t="s">
        <v>183</v>
      </c>
      <c r="B186" s="16">
        <f t="shared" ref="B186:M186" si="38">SUM(B187:B187)</f>
        <v>113</v>
      </c>
      <c r="C186" s="16">
        <f t="shared" si="38"/>
        <v>284</v>
      </c>
      <c r="D186" s="16">
        <f t="shared" si="38"/>
        <v>826</v>
      </c>
      <c r="E186" s="16">
        <f t="shared" si="38"/>
        <v>1185</v>
      </c>
      <c r="F186" s="16">
        <f t="shared" si="38"/>
        <v>1742</v>
      </c>
      <c r="G186" s="16">
        <f t="shared" si="38"/>
        <v>1547</v>
      </c>
      <c r="H186" s="16">
        <f t="shared" si="38"/>
        <v>542</v>
      </c>
      <c r="I186" s="16">
        <f>SUM(I187:I187)</f>
        <v>1500</v>
      </c>
      <c r="J186" s="16">
        <f>SUM(J187:J187)</f>
        <v>654</v>
      </c>
      <c r="K186" s="16">
        <f t="shared" si="38"/>
        <v>701</v>
      </c>
      <c r="L186" s="16">
        <f t="shared" si="38"/>
        <v>0</v>
      </c>
      <c r="M186" s="16">
        <f t="shared" si="38"/>
        <v>167</v>
      </c>
      <c r="N186" s="17">
        <f t="shared" si="31"/>
        <v>9261</v>
      </c>
    </row>
    <row r="187" spans="1:14" x14ac:dyDescent="0.3">
      <c r="A187" s="10" t="s">
        <v>5</v>
      </c>
      <c r="B187" s="11">
        <v>113</v>
      </c>
      <c r="C187" s="11">
        <v>284</v>
      </c>
      <c r="D187" s="11">
        <v>826</v>
      </c>
      <c r="E187" s="11">
        <v>1185</v>
      </c>
      <c r="F187" s="11">
        <v>1742</v>
      </c>
      <c r="G187" s="11">
        <v>1547</v>
      </c>
      <c r="H187" s="11">
        <v>542</v>
      </c>
      <c r="I187" s="11">
        <v>1500</v>
      </c>
      <c r="J187" s="11">
        <v>654</v>
      </c>
      <c r="K187" s="11">
        <v>701</v>
      </c>
      <c r="L187" s="11"/>
      <c r="M187" s="11">
        <v>167</v>
      </c>
      <c r="N187" s="12">
        <f t="shared" si="31"/>
        <v>9261</v>
      </c>
    </row>
    <row r="188" spans="1:14" ht="15.6" x14ac:dyDescent="0.3">
      <c r="A188" s="15" t="s">
        <v>184</v>
      </c>
      <c r="B188" s="16">
        <f t="shared" ref="B188:M188" si="39">SUM(B189:B189)</f>
        <v>0</v>
      </c>
      <c r="C188" s="16">
        <f t="shared" si="39"/>
        <v>0</v>
      </c>
      <c r="D188" s="16">
        <f t="shared" si="39"/>
        <v>0</v>
      </c>
      <c r="E188" s="16">
        <f t="shared" si="39"/>
        <v>0</v>
      </c>
      <c r="F188" s="16">
        <f t="shared" si="39"/>
        <v>68</v>
      </c>
      <c r="G188" s="16">
        <f t="shared" si="39"/>
        <v>187</v>
      </c>
      <c r="H188" s="16">
        <f t="shared" si="39"/>
        <v>588</v>
      </c>
      <c r="I188" s="16">
        <f>SUM(I189:I189)</f>
        <v>896</v>
      </c>
      <c r="J188" s="16">
        <f>SUM(J189:J189)</f>
        <v>469</v>
      </c>
      <c r="K188" s="16">
        <f t="shared" si="39"/>
        <v>118</v>
      </c>
      <c r="L188" s="16">
        <f t="shared" si="39"/>
        <v>6</v>
      </c>
      <c r="M188" s="16">
        <f t="shared" si="39"/>
        <v>0</v>
      </c>
      <c r="N188" s="17">
        <f t="shared" si="31"/>
        <v>2332</v>
      </c>
    </row>
    <row r="189" spans="1:14" x14ac:dyDescent="0.3">
      <c r="A189" s="10" t="s">
        <v>185</v>
      </c>
      <c r="B189" s="11">
        <v>0</v>
      </c>
      <c r="C189" s="11">
        <v>0</v>
      </c>
      <c r="D189" s="11">
        <v>0</v>
      </c>
      <c r="E189" s="11">
        <v>0</v>
      </c>
      <c r="F189" s="11">
        <v>68</v>
      </c>
      <c r="G189" s="11">
        <v>187</v>
      </c>
      <c r="H189" s="11">
        <v>588</v>
      </c>
      <c r="I189" s="11">
        <v>896</v>
      </c>
      <c r="J189" s="11">
        <v>469</v>
      </c>
      <c r="K189" s="11">
        <v>118</v>
      </c>
      <c r="L189" s="11">
        <v>6</v>
      </c>
      <c r="M189" s="11">
        <v>0</v>
      </c>
      <c r="N189" s="12">
        <f t="shared" si="31"/>
        <v>2332</v>
      </c>
    </row>
    <row r="190" spans="1:14" ht="15.6" x14ac:dyDescent="0.3">
      <c r="A190" s="15" t="s">
        <v>186</v>
      </c>
      <c r="B190" s="16">
        <f t="shared" ref="B190:M190" si="40">SUM(B191:B191)</f>
        <v>799</v>
      </c>
      <c r="C190" s="16">
        <f t="shared" si="40"/>
        <v>1117</v>
      </c>
      <c r="D190" s="16">
        <f t="shared" si="40"/>
        <v>1881</v>
      </c>
      <c r="E190" s="16">
        <f t="shared" si="40"/>
        <v>2791</v>
      </c>
      <c r="F190" s="16">
        <f t="shared" si="40"/>
        <v>5445</v>
      </c>
      <c r="G190" s="16">
        <f t="shared" si="40"/>
        <v>2468</v>
      </c>
      <c r="H190" s="16">
        <f t="shared" si="40"/>
        <v>1862</v>
      </c>
      <c r="I190" s="16">
        <f>SUM(I191:I191)</f>
        <v>1849</v>
      </c>
      <c r="J190" s="16">
        <f>SUM(J191:J191)</f>
        <v>3036</v>
      </c>
      <c r="K190" s="16">
        <f t="shared" si="40"/>
        <v>2283</v>
      </c>
      <c r="L190" s="16">
        <f t="shared" si="40"/>
        <v>1302</v>
      </c>
      <c r="M190" s="16">
        <f t="shared" si="40"/>
        <v>1470</v>
      </c>
      <c r="N190" s="17">
        <f t="shared" si="31"/>
        <v>26303</v>
      </c>
    </row>
    <row r="191" spans="1:14" x14ac:dyDescent="0.3">
      <c r="A191" s="10" t="s">
        <v>187</v>
      </c>
      <c r="B191" s="11">
        <v>799</v>
      </c>
      <c r="C191" s="11">
        <v>1117</v>
      </c>
      <c r="D191" s="11">
        <v>1881</v>
      </c>
      <c r="E191" s="11">
        <v>2791</v>
      </c>
      <c r="F191" s="11">
        <v>5445</v>
      </c>
      <c r="G191" s="11">
        <v>2468</v>
      </c>
      <c r="H191" s="11">
        <v>1862</v>
      </c>
      <c r="I191" s="11">
        <v>1849</v>
      </c>
      <c r="J191" s="11">
        <v>3036</v>
      </c>
      <c r="K191" s="11">
        <v>2283</v>
      </c>
      <c r="L191" s="11">
        <v>1302</v>
      </c>
      <c r="M191" s="11">
        <v>1470</v>
      </c>
      <c r="N191" s="12">
        <f t="shared" si="31"/>
        <v>26303</v>
      </c>
    </row>
    <row r="192" spans="1:14" ht="15.6" x14ac:dyDescent="0.3">
      <c r="A192" s="15" t="s">
        <v>188</v>
      </c>
      <c r="B192" s="16">
        <f t="shared" ref="B192:M192" si="41">SUM(B193:B193)</f>
        <v>453</v>
      </c>
      <c r="C192" s="16">
        <f t="shared" si="41"/>
        <v>565</v>
      </c>
      <c r="D192" s="16">
        <f t="shared" si="41"/>
        <v>1941</v>
      </c>
      <c r="E192" s="16">
        <f t="shared" si="41"/>
        <v>5955</v>
      </c>
      <c r="F192" s="16">
        <f t="shared" si="41"/>
        <v>7253</v>
      </c>
      <c r="G192" s="16">
        <f t="shared" si="41"/>
        <v>1639</v>
      </c>
      <c r="H192" s="16">
        <f t="shared" si="41"/>
        <v>2959</v>
      </c>
      <c r="I192" s="16">
        <f>SUM(I193:I193)</f>
        <v>3340</v>
      </c>
      <c r="J192" s="16">
        <f>SUM(J193:J193)</f>
        <v>3317</v>
      </c>
      <c r="K192" s="16">
        <f t="shared" si="41"/>
        <v>2893</v>
      </c>
      <c r="L192" s="16">
        <f t="shared" si="41"/>
        <v>1696</v>
      </c>
      <c r="M192" s="16">
        <f t="shared" si="41"/>
        <v>1422</v>
      </c>
      <c r="N192" s="17">
        <f t="shared" si="31"/>
        <v>33433</v>
      </c>
    </row>
    <row r="193" spans="1:14" x14ac:dyDescent="0.3">
      <c r="A193" s="10" t="s">
        <v>189</v>
      </c>
      <c r="B193" s="11">
        <v>453</v>
      </c>
      <c r="C193" s="11">
        <v>565</v>
      </c>
      <c r="D193" s="11">
        <v>1941</v>
      </c>
      <c r="E193" s="11">
        <v>5955</v>
      </c>
      <c r="F193" s="11">
        <v>7253</v>
      </c>
      <c r="G193" s="11">
        <v>1639</v>
      </c>
      <c r="H193" s="11">
        <v>2959</v>
      </c>
      <c r="I193" s="11">
        <v>3340</v>
      </c>
      <c r="J193" s="11">
        <v>3317</v>
      </c>
      <c r="K193" s="11">
        <v>2893</v>
      </c>
      <c r="L193" s="11">
        <v>1696</v>
      </c>
      <c r="M193" s="11">
        <v>1422</v>
      </c>
      <c r="N193" s="12">
        <f t="shared" si="31"/>
        <v>33433</v>
      </c>
    </row>
    <row r="194" spans="1:14" ht="15.6" x14ac:dyDescent="0.3">
      <c r="A194" s="15" t="s">
        <v>190</v>
      </c>
      <c r="B194" s="16">
        <f t="shared" ref="B194:M194" si="42">SUM(B195:B195)</f>
        <v>110</v>
      </c>
      <c r="C194" s="16">
        <f t="shared" si="42"/>
        <v>200</v>
      </c>
      <c r="D194" s="16">
        <f t="shared" si="42"/>
        <v>580</v>
      </c>
      <c r="E194" s="16">
        <f t="shared" si="42"/>
        <v>1280</v>
      </c>
      <c r="F194" s="16">
        <f t="shared" si="42"/>
        <v>1620</v>
      </c>
      <c r="G194" s="16">
        <f t="shared" si="42"/>
        <v>860</v>
      </c>
      <c r="H194" s="16">
        <f t="shared" si="42"/>
        <v>800</v>
      </c>
      <c r="I194" s="16">
        <f>SUM(I195:I195)</f>
        <v>1040</v>
      </c>
      <c r="J194" s="16">
        <f>SUM(J195:J195)</f>
        <v>1060</v>
      </c>
      <c r="K194" s="16">
        <f t="shared" si="42"/>
        <v>600</v>
      </c>
      <c r="L194" s="16">
        <f t="shared" si="42"/>
        <v>244</v>
      </c>
      <c r="M194" s="16">
        <f t="shared" si="42"/>
        <v>176</v>
      </c>
      <c r="N194" s="17">
        <f t="shared" si="31"/>
        <v>8570</v>
      </c>
    </row>
    <row r="195" spans="1:14" x14ac:dyDescent="0.3">
      <c r="A195" s="10" t="s">
        <v>191</v>
      </c>
      <c r="B195" s="11">
        <v>110</v>
      </c>
      <c r="C195" s="11">
        <v>200</v>
      </c>
      <c r="D195" s="11">
        <v>580</v>
      </c>
      <c r="E195" s="11">
        <v>1280</v>
      </c>
      <c r="F195" s="11">
        <v>1620</v>
      </c>
      <c r="G195" s="11">
        <v>860</v>
      </c>
      <c r="H195" s="11">
        <v>800</v>
      </c>
      <c r="I195" s="11">
        <v>1040</v>
      </c>
      <c r="J195" s="11">
        <v>1060</v>
      </c>
      <c r="K195" s="11">
        <v>600</v>
      </c>
      <c r="L195" s="11">
        <v>244</v>
      </c>
      <c r="M195" s="11">
        <v>176</v>
      </c>
      <c r="N195" s="12">
        <f t="shared" si="31"/>
        <v>8570</v>
      </c>
    </row>
    <row r="196" spans="1:14" ht="15.6" x14ac:dyDescent="0.3">
      <c r="A196" s="15" t="s">
        <v>192</v>
      </c>
      <c r="B196" s="16">
        <f>SUM(B197:B198)</f>
        <v>1714</v>
      </c>
      <c r="C196" s="16">
        <f t="shared" ref="C196:H196" si="43">SUM(C197:C198)</f>
        <v>4993</v>
      </c>
      <c r="D196" s="16">
        <f t="shared" si="43"/>
        <v>6512</v>
      </c>
      <c r="E196" s="16">
        <f t="shared" si="43"/>
        <v>7514</v>
      </c>
      <c r="F196" s="16">
        <f t="shared" si="43"/>
        <v>5903</v>
      </c>
      <c r="G196" s="16">
        <f t="shared" si="43"/>
        <v>5942</v>
      </c>
      <c r="H196" s="16">
        <f t="shared" si="43"/>
        <v>6726</v>
      </c>
      <c r="I196" s="16">
        <f>SUM(I197:I198)</f>
        <v>6210</v>
      </c>
      <c r="J196" s="16">
        <f>SUM(J197:J198)</f>
        <v>5786</v>
      </c>
      <c r="K196" s="16">
        <f>SUM(K197:K198)</f>
        <v>11376</v>
      </c>
      <c r="L196" s="16">
        <f>SUM(L197:L198)</f>
        <v>10881</v>
      </c>
      <c r="M196" s="16">
        <f>SUM(M197:M198)</f>
        <v>3090</v>
      </c>
      <c r="N196" s="17">
        <f t="shared" si="31"/>
        <v>76647</v>
      </c>
    </row>
    <row r="197" spans="1:14" x14ac:dyDescent="0.3">
      <c r="A197" s="13" t="s">
        <v>193</v>
      </c>
      <c r="B197" s="11">
        <v>1430</v>
      </c>
      <c r="C197" s="11">
        <v>4565</v>
      </c>
      <c r="D197" s="11">
        <v>6085</v>
      </c>
      <c r="E197" s="11">
        <v>6560</v>
      </c>
      <c r="F197" s="11">
        <v>3565</v>
      </c>
      <c r="G197" s="11">
        <v>2541</v>
      </c>
      <c r="H197" s="11">
        <v>2441</v>
      </c>
      <c r="I197" s="11">
        <v>3114</v>
      </c>
      <c r="J197" s="11">
        <v>2925</v>
      </c>
      <c r="K197" s="11">
        <v>8395</v>
      </c>
      <c r="L197" s="11">
        <v>10616</v>
      </c>
      <c r="M197" s="11">
        <v>2759</v>
      </c>
      <c r="N197" s="12">
        <f t="shared" si="31"/>
        <v>54996</v>
      </c>
    </row>
    <row r="198" spans="1:14" x14ac:dyDescent="0.3">
      <c r="A198" s="10" t="s">
        <v>194</v>
      </c>
      <c r="B198" s="11">
        <v>284</v>
      </c>
      <c r="C198" s="11">
        <v>428</v>
      </c>
      <c r="D198" s="11">
        <v>427</v>
      </c>
      <c r="E198" s="11">
        <v>954</v>
      </c>
      <c r="F198" s="11">
        <v>2338</v>
      </c>
      <c r="G198" s="11">
        <v>3401</v>
      </c>
      <c r="H198" s="11">
        <v>4285</v>
      </c>
      <c r="I198" s="11">
        <v>3096</v>
      </c>
      <c r="J198" s="11">
        <v>2861</v>
      </c>
      <c r="K198" s="11">
        <v>2981</v>
      </c>
      <c r="L198" s="11">
        <v>265</v>
      </c>
      <c r="M198" s="11">
        <v>331</v>
      </c>
      <c r="N198" s="12">
        <f t="shared" si="31"/>
        <v>21651</v>
      </c>
    </row>
    <row r="199" spans="1:14" ht="15.6" x14ac:dyDescent="0.3">
      <c r="A199" s="18" t="s">
        <v>195</v>
      </c>
      <c r="B199" s="16">
        <f t="shared" ref="B199:M199" si="44">SUM(B200:B201)</f>
        <v>303</v>
      </c>
      <c r="C199" s="16">
        <f t="shared" si="44"/>
        <v>423</v>
      </c>
      <c r="D199" s="16">
        <f t="shared" si="44"/>
        <v>439</v>
      </c>
      <c r="E199" s="16">
        <f t="shared" si="44"/>
        <v>514</v>
      </c>
      <c r="F199" s="16">
        <f t="shared" si="44"/>
        <v>1004</v>
      </c>
      <c r="G199" s="16">
        <f t="shared" si="44"/>
        <v>334</v>
      </c>
      <c r="H199" s="16">
        <f t="shared" si="44"/>
        <v>266</v>
      </c>
      <c r="I199" s="16">
        <f>SUM(I200:I201)</f>
        <v>256</v>
      </c>
      <c r="J199" s="16">
        <f>SUM(J200:J201)</f>
        <v>206</v>
      </c>
      <c r="K199" s="16">
        <f t="shared" si="44"/>
        <v>240</v>
      </c>
      <c r="L199" s="16">
        <f t="shared" si="44"/>
        <v>374</v>
      </c>
      <c r="M199" s="16">
        <f t="shared" si="44"/>
        <v>213</v>
      </c>
      <c r="N199" s="17">
        <f t="shared" si="31"/>
        <v>4572</v>
      </c>
    </row>
    <row r="200" spans="1:14" x14ac:dyDescent="0.3">
      <c r="A200" s="22" t="s">
        <v>196</v>
      </c>
      <c r="B200" s="11">
        <v>0</v>
      </c>
      <c r="C200" s="11">
        <v>0</v>
      </c>
      <c r="D200" s="11">
        <v>84</v>
      </c>
      <c r="E200" s="11">
        <v>90</v>
      </c>
      <c r="F200" s="11">
        <v>77</v>
      </c>
      <c r="G200" s="11">
        <v>59</v>
      </c>
      <c r="H200" s="11">
        <v>109</v>
      </c>
      <c r="I200" s="11">
        <v>28</v>
      </c>
      <c r="J200" s="11">
        <v>59</v>
      </c>
      <c r="K200" s="11">
        <v>54</v>
      </c>
      <c r="L200" s="11">
        <v>15</v>
      </c>
      <c r="M200" s="11">
        <v>34</v>
      </c>
      <c r="N200" s="12">
        <f t="shared" si="31"/>
        <v>609</v>
      </c>
    </row>
    <row r="201" spans="1:14" x14ac:dyDescent="0.3">
      <c r="A201" s="10" t="s">
        <v>197</v>
      </c>
      <c r="B201" s="11">
        <v>303</v>
      </c>
      <c r="C201" s="11">
        <v>423</v>
      </c>
      <c r="D201" s="11">
        <v>355</v>
      </c>
      <c r="E201" s="11">
        <v>424</v>
      </c>
      <c r="F201" s="11">
        <v>927</v>
      </c>
      <c r="G201" s="11">
        <v>275</v>
      </c>
      <c r="H201" s="11">
        <v>157</v>
      </c>
      <c r="I201" s="11">
        <v>228</v>
      </c>
      <c r="J201" s="11">
        <v>147</v>
      </c>
      <c r="K201" s="11">
        <v>186</v>
      </c>
      <c r="L201" s="11">
        <v>359</v>
      </c>
      <c r="M201" s="11">
        <v>179</v>
      </c>
      <c r="N201" s="12">
        <f t="shared" si="31"/>
        <v>3963</v>
      </c>
    </row>
    <row r="202" spans="1:14" ht="15.6" x14ac:dyDescent="0.3">
      <c r="A202" s="15" t="s">
        <v>198</v>
      </c>
      <c r="B202" s="16">
        <f t="shared" ref="B202:M202" si="45">SUM(B203:B204)</f>
        <v>99</v>
      </c>
      <c r="C202" s="16">
        <f t="shared" si="45"/>
        <v>126</v>
      </c>
      <c r="D202" s="16">
        <f t="shared" si="45"/>
        <v>329</v>
      </c>
      <c r="E202" s="16">
        <f t="shared" si="45"/>
        <v>457</v>
      </c>
      <c r="F202" s="16">
        <f t="shared" si="45"/>
        <v>1437</v>
      </c>
      <c r="G202" s="16">
        <f t="shared" si="45"/>
        <v>2029</v>
      </c>
      <c r="H202" s="16">
        <f t="shared" si="45"/>
        <v>3535</v>
      </c>
      <c r="I202" s="16">
        <f>SUM(I203:I204)</f>
        <v>4754</v>
      </c>
      <c r="J202" s="16">
        <f>SUM(J203:J204)</f>
        <v>3322</v>
      </c>
      <c r="K202" s="16">
        <f t="shared" si="45"/>
        <v>820</v>
      </c>
      <c r="L202" s="16">
        <f t="shared" si="45"/>
        <v>172</v>
      </c>
      <c r="M202" s="16">
        <f t="shared" si="45"/>
        <v>200</v>
      </c>
      <c r="N202" s="17">
        <f t="shared" si="31"/>
        <v>17280</v>
      </c>
    </row>
    <row r="203" spans="1:14" x14ac:dyDescent="0.3">
      <c r="A203" s="13" t="s">
        <v>199</v>
      </c>
      <c r="B203" s="11">
        <v>39</v>
      </c>
      <c r="C203" s="11">
        <v>61</v>
      </c>
      <c r="D203" s="11">
        <v>138</v>
      </c>
      <c r="E203" s="11">
        <v>262</v>
      </c>
      <c r="F203" s="11">
        <v>642</v>
      </c>
      <c r="G203" s="11">
        <v>983</v>
      </c>
      <c r="H203" s="11">
        <v>1792</v>
      </c>
      <c r="I203" s="11">
        <v>2194</v>
      </c>
      <c r="J203" s="11">
        <v>1642</v>
      </c>
      <c r="K203" s="11">
        <v>431</v>
      </c>
      <c r="L203" s="11">
        <v>83</v>
      </c>
      <c r="M203" s="11">
        <v>86</v>
      </c>
      <c r="N203" s="12">
        <f t="shared" si="31"/>
        <v>8353</v>
      </c>
    </row>
    <row r="204" spans="1:14" x14ac:dyDescent="0.3">
      <c r="A204" s="10" t="s">
        <v>200</v>
      </c>
      <c r="B204" s="11">
        <v>60</v>
      </c>
      <c r="C204" s="11">
        <v>65</v>
      </c>
      <c r="D204" s="11">
        <v>191</v>
      </c>
      <c r="E204" s="11">
        <v>195</v>
      </c>
      <c r="F204" s="11">
        <v>795</v>
      </c>
      <c r="G204" s="11">
        <v>1046</v>
      </c>
      <c r="H204" s="11">
        <v>1743</v>
      </c>
      <c r="I204" s="11">
        <v>2560</v>
      </c>
      <c r="J204" s="11">
        <v>1680</v>
      </c>
      <c r="K204" s="11">
        <v>389</v>
      </c>
      <c r="L204" s="11">
        <v>89</v>
      </c>
      <c r="M204" s="11">
        <v>114</v>
      </c>
      <c r="N204" s="12">
        <f t="shared" si="31"/>
        <v>8927</v>
      </c>
    </row>
    <row r="205" spans="1:14" ht="15.6" x14ac:dyDescent="0.3">
      <c r="A205" s="18" t="s">
        <v>201</v>
      </c>
      <c r="B205" s="16">
        <f t="shared" ref="B205:M205" si="46">SUM(B206:B206)</f>
        <v>199</v>
      </c>
      <c r="C205" s="16">
        <f t="shared" si="46"/>
        <v>265</v>
      </c>
      <c r="D205" s="16">
        <f t="shared" si="46"/>
        <v>883</v>
      </c>
      <c r="E205" s="16">
        <f t="shared" si="46"/>
        <v>3055</v>
      </c>
      <c r="F205" s="16">
        <f t="shared" si="46"/>
        <v>3627</v>
      </c>
      <c r="G205" s="16">
        <f t="shared" si="46"/>
        <v>2749</v>
      </c>
      <c r="H205" s="16">
        <f t="shared" si="46"/>
        <v>1127</v>
      </c>
      <c r="I205" s="16">
        <f>SUM(I206:I206)</f>
        <v>1970</v>
      </c>
      <c r="J205" s="16">
        <f>SUM(J206:J206)</f>
        <v>1336</v>
      </c>
      <c r="K205" s="16">
        <f t="shared" si="46"/>
        <v>1974</v>
      </c>
      <c r="L205" s="16">
        <f t="shared" si="46"/>
        <v>1367</v>
      </c>
      <c r="M205" s="16">
        <f t="shared" si="46"/>
        <v>679</v>
      </c>
      <c r="N205" s="17">
        <f t="shared" si="31"/>
        <v>19231</v>
      </c>
    </row>
    <row r="206" spans="1:14" x14ac:dyDescent="0.3">
      <c r="A206" s="10" t="s">
        <v>202</v>
      </c>
      <c r="B206" s="11">
        <v>199</v>
      </c>
      <c r="C206" s="11">
        <v>265</v>
      </c>
      <c r="D206" s="11">
        <v>883</v>
      </c>
      <c r="E206" s="11">
        <v>3055</v>
      </c>
      <c r="F206" s="11">
        <v>3627</v>
      </c>
      <c r="G206" s="11">
        <v>2749</v>
      </c>
      <c r="H206" s="11">
        <v>1127</v>
      </c>
      <c r="I206" s="11">
        <v>1970</v>
      </c>
      <c r="J206" s="11">
        <v>1336</v>
      </c>
      <c r="K206" s="11">
        <v>1974</v>
      </c>
      <c r="L206" s="11">
        <v>1367</v>
      </c>
      <c r="M206" s="11">
        <v>679</v>
      </c>
      <c r="N206" s="12">
        <f t="shared" si="31"/>
        <v>19231</v>
      </c>
    </row>
    <row r="207" spans="1:14" ht="15.6" x14ac:dyDescent="0.3">
      <c r="A207" s="18" t="s">
        <v>203</v>
      </c>
      <c r="B207" s="16">
        <f t="shared" ref="B207:M207" si="47">SUM(B208:B211)</f>
        <v>377</v>
      </c>
      <c r="C207" s="16">
        <f t="shared" si="47"/>
        <v>325</v>
      </c>
      <c r="D207" s="16">
        <f t="shared" si="47"/>
        <v>855</v>
      </c>
      <c r="E207" s="16">
        <f t="shared" si="47"/>
        <v>984</v>
      </c>
      <c r="F207" s="16">
        <f t="shared" si="47"/>
        <v>781</v>
      </c>
      <c r="G207" s="16">
        <f t="shared" si="47"/>
        <v>527</v>
      </c>
      <c r="H207" s="16">
        <f t="shared" si="47"/>
        <v>380</v>
      </c>
      <c r="I207" s="16">
        <f>SUM(I208:I211)</f>
        <v>1097</v>
      </c>
      <c r="J207" s="16">
        <f>SUM(J208:J211)</f>
        <v>658</v>
      </c>
      <c r="K207" s="16">
        <f t="shared" si="47"/>
        <v>934</v>
      </c>
      <c r="L207" s="16">
        <f t="shared" si="47"/>
        <v>829</v>
      </c>
      <c r="M207" s="16">
        <f t="shared" si="47"/>
        <v>385</v>
      </c>
      <c r="N207" s="17">
        <f t="shared" si="31"/>
        <v>8132</v>
      </c>
    </row>
    <row r="208" spans="1:14" x14ac:dyDescent="0.3">
      <c r="A208" s="10" t="s">
        <v>204</v>
      </c>
      <c r="B208" s="11">
        <v>49</v>
      </c>
      <c r="C208" s="11">
        <v>0</v>
      </c>
      <c r="D208" s="11">
        <v>41</v>
      </c>
      <c r="E208" s="11">
        <v>154</v>
      </c>
      <c r="F208" s="11">
        <v>45</v>
      </c>
      <c r="G208" s="11">
        <v>87</v>
      </c>
      <c r="H208" s="11">
        <v>88</v>
      </c>
      <c r="I208" s="11">
        <v>46</v>
      </c>
      <c r="J208" s="11">
        <v>142</v>
      </c>
      <c r="K208" s="11">
        <v>38</v>
      </c>
      <c r="L208" s="11">
        <v>4</v>
      </c>
      <c r="M208" s="11">
        <v>79</v>
      </c>
      <c r="N208" s="12">
        <f t="shared" si="31"/>
        <v>773</v>
      </c>
    </row>
    <row r="209" spans="1:14" x14ac:dyDescent="0.3">
      <c r="A209" s="10" t="s">
        <v>205</v>
      </c>
      <c r="B209" s="11">
        <v>4</v>
      </c>
      <c r="C209" s="11">
        <v>0</v>
      </c>
      <c r="D209" s="11">
        <v>38</v>
      </c>
      <c r="E209" s="11">
        <v>0</v>
      </c>
      <c r="F209" s="11">
        <v>0</v>
      </c>
      <c r="G209" s="11">
        <v>0</v>
      </c>
      <c r="H209" s="11">
        <v>0</v>
      </c>
      <c r="I209" s="11">
        <v>0</v>
      </c>
      <c r="J209" s="11">
        <v>17</v>
      </c>
      <c r="K209" s="11">
        <v>0</v>
      </c>
      <c r="L209" s="11">
        <v>0</v>
      </c>
      <c r="M209" s="11">
        <v>11</v>
      </c>
      <c r="N209" s="12">
        <f t="shared" si="31"/>
        <v>70</v>
      </c>
    </row>
    <row r="210" spans="1:14" x14ac:dyDescent="0.3">
      <c r="A210" s="10" t="s">
        <v>206</v>
      </c>
      <c r="B210" s="11">
        <v>242</v>
      </c>
      <c r="C210" s="11">
        <v>253</v>
      </c>
      <c r="D210" s="11">
        <v>552</v>
      </c>
      <c r="E210" s="11">
        <v>635</v>
      </c>
      <c r="F210" s="11">
        <v>471</v>
      </c>
      <c r="G210" s="11">
        <v>327</v>
      </c>
      <c r="H210" s="11">
        <v>217</v>
      </c>
      <c r="I210" s="11">
        <v>792</v>
      </c>
      <c r="J210" s="11">
        <v>454</v>
      </c>
      <c r="K210" s="11">
        <v>535</v>
      </c>
      <c r="L210" s="11">
        <v>613</v>
      </c>
      <c r="M210" s="11">
        <v>130</v>
      </c>
      <c r="N210" s="12">
        <f t="shared" si="31"/>
        <v>5221</v>
      </c>
    </row>
    <row r="211" spans="1:14" x14ac:dyDescent="0.3">
      <c r="A211" s="10" t="s">
        <v>207</v>
      </c>
      <c r="B211" s="11">
        <v>82</v>
      </c>
      <c r="C211" s="11">
        <v>72</v>
      </c>
      <c r="D211" s="11">
        <v>224</v>
      </c>
      <c r="E211" s="11">
        <v>195</v>
      </c>
      <c r="F211" s="11">
        <v>265</v>
      </c>
      <c r="G211" s="11">
        <v>113</v>
      </c>
      <c r="H211" s="11">
        <v>75</v>
      </c>
      <c r="I211" s="11">
        <v>259</v>
      </c>
      <c r="J211" s="11">
        <v>45</v>
      </c>
      <c r="K211" s="11">
        <v>361</v>
      </c>
      <c r="L211" s="11">
        <v>212</v>
      </c>
      <c r="M211" s="11">
        <v>165</v>
      </c>
      <c r="N211" s="12">
        <f t="shared" si="31"/>
        <v>2068</v>
      </c>
    </row>
    <row r="212" spans="1:14" ht="15.6" x14ac:dyDescent="0.3">
      <c r="A212" s="15" t="s">
        <v>208</v>
      </c>
      <c r="B212" s="16">
        <f t="shared" ref="B212:L212" si="48">SUM(B213:B213)</f>
        <v>15</v>
      </c>
      <c r="C212" s="16">
        <f t="shared" si="48"/>
        <v>147</v>
      </c>
      <c r="D212" s="16">
        <f t="shared" si="48"/>
        <v>226</v>
      </c>
      <c r="E212" s="16">
        <f t="shared" si="48"/>
        <v>151</v>
      </c>
      <c r="F212" s="16">
        <f t="shared" si="48"/>
        <v>233</v>
      </c>
      <c r="G212" s="16">
        <f t="shared" si="48"/>
        <v>111</v>
      </c>
      <c r="H212" s="16">
        <f t="shared" si="48"/>
        <v>131</v>
      </c>
      <c r="I212" s="16">
        <f>SUM(I213:I213)</f>
        <v>89</v>
      </c>
      <c r="J212" s="16">
        <f>SUM(J213:J213)</f>
        <v>118</v>
      </c>
      <c r="K212" s="16">
        <f t="shared" si="48"/>
        <v>173</v>
      </c>
      <c r="L212" s="16">
        <f t="shared" si="48"/>
        <v>173</v>
      </c>
      <c r="M212" s="16">
        <f>SUM(M213:M213)</f>
        <v>126</v>
      </c>
      <c r="N212" s="17">
        <f t="shared" si="31"/>
        <v>1693</v>
      </c>
    </row>
    <row r="213" spans="1:14" x14ac:dyDescent="0.3">
      <c r="A213" s="10" t="s">
        <v>209</v>
      </c>
      <c r="B213" s="11">
        <v>15</v>
      </c>
      <c r="C213" s="11">
        <v>147</v>
      </c>
      <c r="D213" s="11">
        <v>226</v>
      </c>
      <c r="E213" s="11">
        <v>151</v>
      </c>
      <c r="F213" s="11">
        <v>233</v>
      </c>
      <c r="G213" s="11">
        <v>111</v>
      </c>
      <c r="H213" s="11">
        <v>131</v>
      </c>
      <c r="I213" s="11">
        <v>89</v>
      </c>
      <c r="J213" s="11">
        <v>118</v>
      </c>
      <c r="K213" s="11">
        <v>173</v>
      </c>
      <c r="L213" s="11">
        <v>173</v>
      </c>
      <c r="M213" s="11">
        <v>126</v>
      </c>
      <c r="N213" s="12">
        <f t="shared" si="31"/>
        <v>1693</v>
      </c>
    </row>
    <row r="214" spans="1:14" ht="15.6" x14ac:dyDescent="0.3">
      <c r="A214" s="15" t="s">
        <v>210</v>
      </c>
      <c r="B214" s="16">
        <f t="shared" ref="B214:M214" si="49">SUM(B215:B216)</f>
        <v>6944</v>
      </c>
      <c r="C214" s="16">
        <f t="shared" si="49"/>
        <v>9776</v>
      </c>
      <c r="D214" s="16">
        <f t="shared" si="49"/>
        <v>22537</v>
      </c>
      <c r="E214" s="16">
        <f t="shared" si="49"/>
        <v>37112</v>
      </c>
      <c r="F214" s="16">
        <f t="shared" si="49"/>
        <v>39377</v>
      </c>
      <c r="G214" s="16">
        <f t="shared" si="49"/>
        <v>27960</v>
      </c>
      <c r="H214" s="16">
        <f t="shared" si="49"/>
        <v>23831</v>
      </c>
      <c r="I214" s="16">
        <f>SUM(I215:I216)</f>
        <v>26709</v>
      </c>
      <c r="J214" s="16">
        <f>SUM(J215:J216)</f>
        <v>30530</v>
      </c>
      <c r="K214" s="16">
        <f t="shared" si="49"/>
        <v>29747</v>
      </c>
      <c r="L214" s="16">
        <f t="shared" si="49"/>
        <v>13458</v>
      </c>
      <c r="M214" s="16">
        <f t="shared" si="49"/>
        <v>10020</v>
      </c>
      <c r="N214" s="17">
        <f t="shared" si="31"/>
        <v>278001</v>
      </c>
    </row>
    <row r="215" spans="1:14" x14ac:dyDescent="0.3">
      <c r="A215" s="13" t="s">
        <v>211</v>
      </c>
      <c r="B215" s="11">
        <v>33</v>
      </c>
      <c r="C215" s="11">
        <v>191</v>
      </c>
      <c r="D215" s="11">
        <v>321</v>
      </c>
      <c r="E215" s="11">
        <v>156</v>
      </c>
      <c r="F215" s="11">
        <v>353</v>
      </c>
      <c r="G215" s="11">
        <v>118</v>
      </c>
      <c r="H215" s="11">
        <v>49</v>
      </c>
      <c r="I215" s="11">
        <v>409</v>
      </c>
      <c r="J215" s="11">
        <v>74</v>
      </c>
      <c r="K215" s="11">
        <v>122</v>
      </c>
      <c r="L215" s="11">
        <v>149</v>
      </c>
      <c r="M215" s="11">
        <v>33</v>
      </c>
      <c r="N215" s="12">
        <f t="shared" si="31"/>
        <v>2008</v>
      </c>
    </row>
    <row r="216" spans="1:14" x14ac:dyDescent="0.3">
      <c r="A216" s="10" t="s">
        <v>212</v>
      </c>
      <c r="B216" s="11">
        <v>6911</v>
      </c>
      <c r="C216" s="11">
        <v>9585</v>
      </c>
      <c r="D216" s="11">
        <v>22216</v>
      </c>
      <c r="E216" s="11">
        <v>36956</v>
      </c>
      <c r="F216" s="11">
        <v>39024</v>
      </c>
      <c r="G216" s="11">
        <v>27842</v>
      </c>
      <c r="H216" s="11">
        <v>23782</v>
      </c>
      <c r="I216" s="11">
        <v>26300</v>
      </c>
      <c r="J216" s="11">
        <v>30456</v>
      </c>
      <c r="K216" s="11">
        <v>29625</v>
      </c>
      <c r="L216" s="11">
        <v>13309</v>
      </c>
      <c r="M216" s="11">
        <v>9987</v>
      </c>
      <c r="N216" s="12">
        <f t="shared" si="31"/>
        <v>275993</v>
      </c>
    </row>
    <row r="217" spans="1:14" ht="15.6" x14ac:dyDescent="0.3">
      <c r="A217" s="15" t="s">
        <v>213</v>
      </c>
      <c r="B217" s="16">
        <f t="shared" ref="B217:M217" si="50">SUM(B218:B220)</f>
        <v>0</v>
      </c>
      <c r="C217" s="16">
        <f t="shared" si="50"/>
        <v>0</v>
      </c>
      <c r="D217" s="16">
        <f t="shared" si="50"/>
        <v>34</v>
      </c>
      <c r="E217" s="16">
        <f t="shared" si="50"/>
        <v>91</v>
      </c>
      <c r="F217" s="16">
        <f t="shared" si="50"/>
        <v>238</v>
      </c>
      <c r="G217" s="16">
        <f t="shared" si="50"/>
        <v>920</v>
      </c>
      <c r="H217" s="16">
        <f t="shared" si="50"/>
        <v>1158</v>
      </c>
      <c r="I217" s="16">
        <f>SUM(I218:I220)</f>
        <v>1243</v>
      </c>
      <c r="J217" s="16">
        <f>SUM(J218:J220)</f>
        <v>1264</v>
      </c>
      <c r="K217" s="16">
        <f t="shared" si="50"/>
        <v>183</v>
      </c>
      <c r="L217" s="16">
        <f t="shared" si="50"/>
        <v>39</v>
      </c>
      <c r="M217" s="16">
        <f t="shared" si="50"/>
        <v>0</v>
      </c>
      <c r="N217" s="17">
        <f t="shared" si="31"/>
        <v>5170</v>
      </c>
    </row>
    <row r="218" spans="1:14" x14ac:dyDescent="0.3">
      <c r="A218" s="13" t="s">
        <v>214</v>
      </c>
      <c r="B218" s="11">
        <v>0</v>
      </c>
      <c r="C218" s="11">
        <v>0</v>
      </c>
      <c r="D218" s="11">
        <v>34</v>
      </c>
      <c r="E218" s="11">
        <v>91</v>
      </c>
      <c r="F218" s="11">
        <v>238</v>
      </c>
      <c r="G218" s="11">
        <v>208</v>
      </c>
      <c r="H218" s="11">
        <v>150</v>
      </c>
      <c r="I218" s="11">
        <v>131</v>
      </c>
      <c r="J218" s="11">
        <v>275</v>
      </c>
      <c r="K218" s="11">
        <v>183</v>
      </c>
      <c r="L218" s="11">
        <v>39</v>
      </c>
      <c r="M218" s="11">
        <v>0</v>
      </c>
      <c r="N218" s="12">
        <f t="shared" si="31"/>
        <v>1349</v>
      </c>
    </row>
    <row r="219" spans="1:14" x14ac:dyDescent="0.3">
      <c r="A219" s="10" t="s">
        <v>215</v>
      </c>
      <c r="B219" s="11">
        <v>0</v>
      </c>
      <c r="C219" s="11">
        <v>0</v>
      </c>
      <c r="D219" s="11">
        <v>0</v>
      </c>
      <c r="E219" s="11">
        <v>0</v>
      </c>
      <c r="F219" s="11">
        <v>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2">
        <f t="shared" si="31"/>
        <v>0</v>
      </c>
    </row>
    <row r="220" spans="1:14" x14ac:dyDescent="0.3">
      <c r="A220" s="10" t="s">
        <v>216</v>
      </c>
      <c r="B220" s="11">
        <v>0</v>
      </c>
      <c r="C220" s="11">
        <v>0</v>
      </c>
      <c r="D220" s="11">
        <v>0</v>
      </c>
      <c r="E220" s="11">
        <v>0</v>
      </c>
      <c r="F220" s="11">
        <v>0</v>
      </c>
      <c r="G220" s="11">
        <v>712</v>
      </c>
      <c r="H220" s="11">
        <v>1008</v>
      </c>
      <c r="I220" s="11">
        <v>1112</v>
      </c>
      <c r="J220" s="11">
        <v>989</v>
      </c>
      <c r="K220" s="11">
        <v>0</v>
      </c>
      <c r="L220" s="11">
        <v>0</v>
      </c>
      <c r="M220" s="11">
        <v>0</v>
      </c>
      <c r="N220" s="12">
        <f t="shared" si="31"/>
        <v>3821</v>
      </c>
    </row>
    <row r="221" spans="1:14" ht="15.6" x14ac:dyDescent="0.3">
      <c r="A221" s="18" t="s">
        <v>217</v>
      </c>
      <c r="B221" s="16">
        <f t="shared" ref="B221:M221" si="51">SUM(B222:B224)</f>
        <v>659</v>
      </c>
      <c r="C221" s="16">
        <f t="shared" si="51"/>
        <v>1398</v>
      </c>
      <c r="D221" s="16">
        <f t="shared" si="51"/>
        <v>1790</v>
      </c>
      <c r="E221" s="16">
        <f t="shared" si="51"/>
        <v>5201</v>
      </c>
      <c r="F221" s="16">
        <f t="shared" si="51"/>
        <v>9914</v>
      </c>
      <c r="G221" s="16">
        <f t="shared" si="51"/>
        <v>8097</v>
      </c>
      <c r="H221" s="16">
        <f t="shared" si="51"/>
        <v>10378</v>
      </c>
      <c r="I221" s="16">
        <f>SUM(I222:I224)</f>
        <v>12101</v>
      </c>
      <c r="J221" s="16">
        <f>SUM(J222:J224)</f>
        <v>10372</v>
      </c>
      <c r="K221" s="16">
        <f t="shared" si="51"/>
        <v>7647</v>
      </c>
      <c r="L221" s="16">
        <f t="shared" si="51"/>
        <v>1738</v>
      </c>
      <c r="M221" s="16">
        <f t="shared" si="51"/>
        <v>2258</v>
      </c>
      <c r="N221" s="17">
        <f t="shared" ref="N221:N229" si="52">SUM(B221:M221)</f>
        <v>71553</v>
      </c>
    </row>
    <row r="222" spans="1:14" x14ac:dyDescent="0.3">
      <c r="A222" s="10" t="s">
        <v>218</v>
      </c>
      <c r="B222" s="11">
        <v>72</v>
      </c>
      <c r="C222" s="11">
        <v>128</v>
      </c>
      <c r="D222" s="11">
        <v>163</v>
      </c>
      <c r="E222" s="11">
        <v>696</v>
      </c>
      <c r="F222" s="11">
        <v>969</v>
      </c>
      <c r="G222" s="11">
        <v>964</v>
      </c>
      <c r="H222" s="11">
        <v>1398</v>
      </c>
      <c r="I222" s="11">
        <v>1340</v>
      </c>
      <c r="J222" s="11">
        <v>1430</v>
      </c>
      <c r="K222" s="11">
        <v>958</v>
      </c>
      <c r="L222" s="11">
        <v>260</v>
      </c>
      <c r="M222" s="11">
        <v>154</v>
      </c>
      <c r="N222" s="12">
        <f t="shared" si="52"/>
        <v>8532</v>
      </c>
    </row>
    <row r="223" spans="1:14" x14ac:dyDescent="0.3">
      <c r="A223" s="10" t="s">
        <v>219</v>
      </c>
      <c r="B223" s="11">
        <v>103</v>
      </c>
      <c r="C223" s="11">
        <v>79</v>
      </c>
      <c r="D223" s="11">
        <v>177</v>
      </c>
      <c r="E223" s="11">
        <v>640</v>
      </c>
      <c r="F223" s="11">
        <v>969</v>
      </c>
      <c r="G223" s="11">
        <v>808</v>
      </c>
      <c r="H223" s="11">
        <v>946</v>
      </c>
      <c r="I223" s="11">
        <v>755</v>
      </c>
      <c r="J223" s="11">
        <v>1015</v>
      </c>
      <c r="K223" s="11">
        <v>725</v>
      </c>
      <c r="L223" s="11">
        <v>159</v>
      </c>
      <c r="M223" s="11">
        <v>147</v>
      </c>
      <c r="N223" s="12">
        <f t="shared" si="52"/>
        <v>6523</v>
      </c>
    </row>
    <row r="224" spans="1:14" x14ac:dyDescent="0.3">
      <c r="A224" s="10" t="s">
        <v>220</v>
      </c>
      <c r="B224" s="11">
        <v>484</v>
      </c>
      <c r="C224" s="11">
        <v>1191</v>
      </c>
      <c r="D224" s="11">
        <v>1450</v>
      </c>
      <c r="E224" s="11">
        <v>3865</v>
      </c>
      <c r="F224" s="11">
        <v>7976</v>
      </c>
      <c r="G224" s="11">
        <v>6325</v>
      </c>
      <c r="H224" s="11">
        <v>8034</v>
      </c>
      <c r="I224" s="11">
        <v>10006</v>
      </c>
      <c r="J224" s="11">
        <v>7927</v>
      </c>
      <c r="K224" s="11">
        <v>5964</v>
      </c>
      <c r="L224" s="11">
        <v>1319</v>
      </c>
      <c r="M224" s="11">
        <v>1957</v>
      </c>
      <c r="N224" s="12">
        <f t="shared" si="52"/>
        <v>56498</v>
      </c>
    </row>
    <row r="225" spans="1:14" ht="15.6" x14ac:dyDescent="0.3">
      <c r="A225" s="18" t="s">
        <v>221</v>
      </c>
      <c r="B225" s="16">
        <f t="shared" ref="B225:M225" si="53">SUM(B226:B229)</f>
        <v>252</v>
      </c>
      <c r="C225" s="16">
        <f t="shared" si="53"/>
        <v>423</v>
      </c>
      <c r="D225" s="16">
        <f t="shared" si="53"/>
        <v>809</v>
      </c>
      <c r="E225" s="16">
        <f t="shared" si="53"/>
        <v>1109</v>
      </c>
      <c r="F225" s="16">
        <f t="shared" si="53"/>
        <v>1130</v>
      </c>
      <c r="G225" s="16">
        <f t="shared" si="53"/>
        <v>1493</v>
      </c>
      <c r="H225" s="16">
        <f t="shared" si="53"/>
        <v>2534</v>
      </c>
      <c r="I225" s="16">
        <f>SUM(I226:I229)</f>
        <v>3831</v>
      </c>
      <c r="J225" s="16">
        <f>SUM(J226:J229)</f>
        <v>1768</v>
      </c>
      <c r="K225" s="16">
        <f t="shared" si="53"/>
        <v>835</v>
      </c>
      <c r="L225" s="16">
        <f t="shared" si="53"/>
        <v>649</v>
      </c>
      <c r="M225" s="16">
        <f t="shared" si="53"/>
        <v>342</v>
      </c>
      <c r="N225" s="17">
        <f t="shared" si="52"/>
        <v>15175</v>
      </c>
    </row>
    <row r="226" spans="1:14" x14ac:dyDescent="0.3">
      <c r="A226" s="10" t="s">
        <v>222</v>
      </c>
      <c r="B226" s="11">
        <v>60</v>
      </c>
      <c r="C226" s="11">
        <v>15</v>
      </c>
      <c r="D226" s="11">
        <v>190</v>
      </c>
      <c r="E226" s="11">
        <v>348</v>
      </c>
      <c r="F226" s="11">
        <v>180</v>
      </c>
      <c r="G226" s="11">
        <v>525</v>
      </c>
      <c r="H226" s="11">
        <v>680</v>
      </c>
      <c r="I226" s="11">
        <v>1241</v>
      </c>
      <c r="J226" s="11">
        <v>303</v>
      </c>
      <c r="K226" s="11">
        <v>275</v>
      </c>
      <c r="L226" s="11">
        <v>141</v>
      </c>
      <c r="M226" s="11">
        <v>83</v>
      </c>
      <c r="N226" s="12">
        <f t="shared" si="52"/>
        <v>4041</v>
      </c>
    </row>
    <row r="227" spans="1:14" x14ac:dyDescent="0.3">
      <c r="A227" s="10" t="s">
        <v>223</v>
      </c>
      <c r="B227" s="11">
        <v>73</v>
      </c>
      <c r="C227" s="11">
        <v>41</v>
      </c>
      <c r="D227" s="11">
        <v>146</v>
      </c>
      <c r="E227" s="11">
        <v>197</v>
      </c>
      <c r="F227" s="11">
        <v>251</v>
      </c>
      <c r="G227" s="11">
        <v>251</v>
      </c>
      <c r="H227" s="11">
        <v>463</v>
      </c>
      <c r="I227" s="11">
        <v>511</v>
      </c>
      <c r="J227" s="11">
        <v>386</v>
      </c>
      <c r="K227" s="11">
        <v>152</v>
      </c>
      <c r="L227" s="11">
        <v>63</v>
      </c>
      <c r="M227" s="11"/>
      <c r="N227" s="12">
        <f t="shared" si="52"/>
        <v>2534</v>
      </c>
    </row>
    <row r="228" spans="1:14" x14ac:dyDescent="0.3">
      <c r="A228" s="10" t="s">
        <v>224</v>
      </c>
      <c r="B228" s="11">
        <v>91</v>
      </c>
      <c r="C228" s="11">
        <v>119</v>
      </c>
      <c r="D228" s="11">
        <v>227</v>
      </c>
      <c r="E228" s="11">
        <v>353</v>
      </c>
      <c r="F228" s="11">
        <v>409</v>
      </c>
      <c r="G228" s="11">
        <v>463</v>
      </c>
      <c r="H228" s="11">
        <v>693</v>
      </c>
      <c r="I228" s="11">
        <v>1126</v>
      </c>
      <c r="J228" s="11">
        <v>505</v>
      </c>
      <c r="K228" s="11">
        <v>209</v>
      </c>
      <c r="L228" s="11">
        <v>210</v>
      </c>
      <c r="M228" s="11">
        <v>97</v>
      </c>
      <c r="N228" s="12">
        <f t="shared" si="52"/>
        <v>4502</v>
      </c>
    </row>
    <row r="229" spans="1:14" x14ac:dyDescent="0.3">
      <c r="A229" s="10" t="s">
        <v>225</v>
      </c>
      <c r="B229" s="11">
        <v>28</v>
      </c>
      <c r="C229" s="11">
        <v>248</v>
      </c>
      <c r="D229" s="11">
        <v>246</v>
      </c>
      <c r="E229" s="11">
        <v>211</v>
      </c>
      <c r="F229" s="11">
        <v>290</v>
      </c>
      <c r="G229" s="11">
        <v>254</v>
      </c>
      <c r="H229" s="11">
        <v>698</v>
      </c>
      <c r="I229" s="11">
        <v>953</v>
      </c>
      <c r="J229" s="11">
        <v>574</v>
      </c>
      <c r="K229" s="11">
        <v>199</v>
      </c>
      <c r="L229" s="11">
        <v>235</v>
      </c>
      <c r="M229" s="11">
        <v>162</v>
      </c>
      <c r="N229" s="12">
        <f t="shared" si="52"/>
        <v>4098</v>
      </c>
    </row>
  </sheetData>
  <mergeCells count="1">
    <mergeCell ref="A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Kleanthis K</dc:creator>
  <cp:lastModifiedBy>Kleanthis K</cp:lastModifiedBy>
  <dcterms:created xsi:type="dcterms:W3CDTF">2020-10-15T14:52:10Z</dcterms:created>
  <dcterms:modified xsi:type="dcterms:W3CDTF">2020-10-15T17:13:37Z</dcterms:modified>
</cp:coreProperties>
</file>