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600" windowHeight="7125" activeTab="5"/>
  </bookViews>
  <sheets>
    <sheet name="Binario Time" sheetId="1" r:id="rId1"/>
    <sheet name="Binario Sum" sheetId="6" r:id="rId2"/>
    <sheet name="RealDNA" sheetId="2" r:id="rId3"/>
    <sheet name="FakeDNA" sheetId="3" r:id="rId4"/>
    <sheet name="PlainText" sheetId="4" r:id="rId5"/>
    <sheet name="FakeText" sheetId="5" r:id="rId6"/>
  </sheets>
  <calcPr calcId="144525"/>
  <fileRecoveryPr repairLoad="1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D15" i="1"/>
  <c r="E10" i="1"/>
  <c r="F10" i="1"/>
  <c r="G10" i="1"/>
  <c r="H10" i="1"/>
  <c r="I10" i="1"/>
  <c r="D10" i="1"/>
  <c r="E5" i="1"/>
  <c r="F5" i="1"/>
  <c r="G5" i="1"/>
  <c r="H5" i="1"/>
  <c r="I5" i="1"/>
  <c r="D5" i="1"/>
  <c r="O16" i="2"/>
  <c r="O17" i="2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O6" i="2"/>
  <c r="O7" i="2" s="1"/>
  <c r="N6" i="2"/>
  <c r="N7" i="2" s="1"/>
  <c r="M6" i="2"/>
  <c r="M7" i="2" s="1"/>
  <c r="L6" i="2"/>
  <c r="L7" i="2" s="1"/>
  <c r="K6" i="2"/>
  <c r="K7" i="2" s="1"/>
  <c r="J6" i="2"/>
  <c r="J7" i="2" s="1"/>
  <c r="I6" i="2"/>
  <c r="I7" i="2" s="1"/>
  <c r="H6" i="2"/>
  <c r="H7" i="2" s="1"/>
  <c r="G6" i="2"/>
  <c r="G7" i="2" s="1"/>
  <c r="F6" i="2"/>
  <c r="F7" i="2" s="1"/>
  <c r="E6" i="2"/>
  <c r="E7" i="2" s="1"/>
  <c r="D6" i="2"/>
  <c r="D7" i="2" s="1"/>
  <c r="C1" i="1"/>
  <c r="I16" i="1" s="1"/>
  <c r="I16" i="6"/>
  <c r="E16" i="6"/>
  <c r="F16" i="6"/>
  <c r="G16" i="6"/>
  <c r="H16" i="6"/>
  <c r="D16" i="6"/>
  <c r="I11" i="6"/>
  <c r="E11" i="6"/>
  <c r="F11" i="6"/>
  <c r="G11" i="6"/>
  <c r="H11" i="6"/>
  <c r="D11" i="6"/>
  <c r="E6" i="6"/>
  <c r="F6" i="6"/>
  <c r="G6" i="6"/>
  <c r="H6" i="6"/>
  <c r="I6" i="6"/>
  <c r="D6" i="6"/>
  <c r="C1" i="6"/>
  <c r="I15" i="6" s="1"/>
  <c r="D6" i="1" l="1"/>
  <c r="E6" i="1"/>
  <c r="F6" i="1"/>
  <c r="G6" i="1"/>
  <c r="H6" i="1"/>
  <c r="I6" i="1"/>
  <c r="D11" i="1"/>
  <c r="E11" i="1"/>
  <c r="F11" i="1"/>
  <c r="G11" i="1"/>
  <c r="H11" i="1"/>
  <c r="I11" i="1"/>
  <c r="D16" i="1"/>
  <c r="E16" i="1"/>
  <c r="F16" i="1"/>
  <c r="G16" i="1"/>
  <c r="H16" i="1"/>
  <c r="D5" i="6"/>
  <c r="E5" i="6"/>
  <c r="F5" i="6"/>
  <c r="G5" i="6"/>
  <c r="H5" i="6"/>
  <c r="I5" i="6"/>
  <c r="D10" i="6"/>
  <c r="E10" i="6"/>
  <c r="F10" i="6"/>
  <c r="G10" i="6"/>
  <c r="H10" i="6"/>
  <c r="I10" i="6"/>
  <c r="D15" i="6"/>
  <c r="E15" i="6"/>
  <c r="F15" i="6"/>
  <c r="G15" i="6"/>
  <c r="H15" i="6"/>
</calcChain>
</file>

<file path=xl/sharedStrings.xml><?xml version="1.0" encoding="utf-8"?>
<sst xmlns="http://schemas.openxmlformats.org/spreadsheetml/2006/main" count="189" uniqueCount="31">
  <si>
    <t>2^2</t>
  </si>
  <si>
    <t>BF Iterations: 50000</t>
  </si>
  <si>
    <t>BFtime:</t>
  </si>
  <si>
    <t>BFsum:</t>
  </si>
  <si>
    <t>KMP Iterations: 50000</t>
  </si>
  <si>
    <t>KMPtime:</t>
  </si>
  <si>
    <t>KMPsum:</t>
  </si>
  <si>
    <t>BMH Iterations: 50000</t>
  </si>
  <si>
    <t>BMHtime:</t>
  </si>
  <si>
    <t>BMHsum:</t>
  </si>
  <si>
    <t>2^3</t>
  </si>
  <si>
    <t>2^4</t>
  </si>
  <si>
    <t>2^5</t>
  </si>
  <si>
    <t>2^6</t>
  </si>
  <si>
    <t>2^7</t>
  </si>
  <si>
    <t>Largo</t>
  </si>
  <si>
    <t>Promedio</t>
  </si>
  <si>
    <t>Varianza</t>
  </si>
  <si>
    <t>Desviación Standard</t>
  </si>
  <si>
    <t>Error Standard</t>
  </si>
  <si>
    <t>Error Estándar</t>
  </si>
  <si>
    <t>Fuerza Bruta</t>
  </si>
  <si>
    <t>Knuth-Morris-Pratt</t>
  </si>
  <si>
    <t>Boyer-Moore-Horspool</t>
  </si>
  <si>
    <t>Desviación Estándar</t>
  </si>
  <si>
    <t xml:space="preserve">  -Error Estándar</t>
  </si>
  <si>
    <t>Tiempo</t>
  </si>
  <si>
    <t>Comparaciones</t>
  </si>
  <si>
    <t>Desviación</t>
  </si>
  <si>
    <t>Error</t>
  </si>
  <si>
    <t xml:space="preserve"> 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</si>
</sst>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7" formatCode="0.00000"/>
    <numFmt numFmtId="168" formatCode="0.000000"/>
    <numFmt numFmtId="171" formatCode="0.000000000"/>
    <numFmt numFmtId="172" formatCode="0.0000000000"/>
    <numFmt numFmtId="173" formatCode="0.00000000000"/>
    <numFmt numFmtId="178" formatCode="0.000000000000000"/>
    <numFmt numFmtId="186" formatCode="0.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178" fontId="0" fillId="0" borderId="0" xfId="0" applyNumberFormat="1"/>
    <xf numFmtId="178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86" fontId="0" fillId="0" borderId="0" xfId="2" applyNumberFormat="1" applyFont="1"/>
    <xf numFmtId="11" fontId="0" fillId="0" borderId="0" xfId="0" applyNumberFormat="1"/>
    <xf numFmtId="0" fontId="2" fillId="0" borderId="0" xfId="0" applyFont="1"/>
    <xf numFmtId="0" fontId="0" fillId="0" borderId="0" xfId="0" applyFont="1"/>
    <xf numFmtId="11" fontId="0" fillId="0" borderId="0" xfId="0" applyNumberFormat="1" applyFont="1"/>
    <xf numFmtId="49" fontId="0" fillId="0" borderId="0" xfId="0" applyNumberFormat="1"/>
    <xf numFmtId="0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</a:t>
            </a:r>
            <a:r>
              <a:rPr lang="es-CL" baseline="0"/>
              <a:t> Texto Binario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Time'!$A$2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Time'!$D$5:$I$5</c:f>
                <c:numCache>
                  <c:formatCode>General</c:formatCode>
                  <c:ptCount val="6"/>
                  <c:pt idx="0">
                    <c:v>4.3161968536091647E-3</c:v>
                  </c:pt>
                  <c:pt idx="1">
                    <c:v>4.2295883369838786E-3</c:v>
                  </c:pt>
                  <c:pt idx="2">
                    <c:v>4.2330162976935842E-3</c:v>
                  </c:pt>
                  <c:pt idx="3">
                    <c:v>4.2282343841514138E-3</c:v>
                  </c:pt>
                  <c:pt idx="4">
                    <c:v>4.2279260962298669E-3</c:v>
                  </c:pt>
                  <c:pt idx="5">
                    <c:v>4.2317867338015893E-3</c:v>
                  </c:pt>
                </c:numCache>
              </c:numRef>
            </c:plus>
            <c:minus>
              <c:numRef>
                <c:f>'Binario Time'!$D$6:$I$6</c:f>
                <c:numCache>
                  <c:formatCode>General</c:formatCode>
                  <c:ptCount val="6"/>
                  <c:pt idx="0">
                    <c:v>-4.3161968536091647E-3</c:v>
                  </c:pt>
                  <c:pt idx="1">
                    <c:v>-4.2295883369838786E-3</c:v>
                  </c:pt>
                  <c:pt idx="2">
                    <c:v>-4.2330162976935842E-3</c:v>
                  </c:pt>
                  <c:pt idx="3">
                    <c:v>-4.2282343841514138E-3</c:v>
                  </c:pt>
                  <c:pt idx="4">
                    <c:v>-4.2279260962298669E-3</c:v>
                  </c:pt>
                  <c:pt idx="5">
                    <c:v>-4.2317867338015893E-3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Time'!$D$2:$I$2</c:f>
              <c:numCache>
                <c:formatCode>0.00000000000</c:formatCode>
                <c:ptCount val="6"/>
                <c:pt idx="0">
                  <c:v>2.3564199999999702</c:v>
                </c:pt>
                <c:pt idx="1">
                  <c:v>2.3375599999999901</c:v>
                </c:pt>
                <c:pt idx="2">
                  <c:v>2.3386799999999699</c:v>
                </c:pt>
                <c:pt idx="3">
                  <c:v>2.3371199999999801</c:v>
                </c:pt>
                <c:pt idx="4">
                  <c:v>2.3370200000000101</c:v>
                </c:pt>
                <c:pt idx="5">
                  <c:v>2.33680000000001</c:v>
                </c:pt>
              </c:numCache>
            </c:numRef>
          </c:val>
        </c:ser>
        <c:ser>
          <c:idx val="7"/>
          <c:order val="1"/>
          <c:tx>
            <c:strRef>
              <c:f>'Binario Time'!$A$7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Time'!$D$10:$I$10</c:f>
                <c:numCache>
                  <c:formatCode>General</c:formatCode>
                  <c:ptCount val="6"/>
                  <c:pt idx="0">
                    <c:v>2.5766085512224199E-3</c:v>
                  </c:pt>
                  <c:pt idx="1">
                    <c:v>2.0300336915272548E-3</c:v>
                  </c:pt>
                  <c:pt idx="2">
                    <c:v>2.0513129838469644E-3</c:v>
                  </c:pt>
                  <c:pt idx="3">
                    <c:v>2.0889209558561908E-3</c:v>
                  </c:pt>
                  <c:pt idx="4">
                    <c:v>2.0519151832174799E-3</c:v>
                  </c:pt>
                  <c:pt idx="5">
                    <c:v>2.0615992810999744E-3</c:v>
                  </c:pt>
                </c:numCache>
              </c:numRef>
            </c:plus>
            <c:minus>
              <c:numRef>
                <c:f>'Binario Time'!$D$11:$I$11</c:f>
                <c:numCache>
                  <c:formatCode>General</c:formatCode>
                  <c:ptCount val="6"/>
                  <c:pt idx="0">
                    <c:v>-2.5766085512224199E-3</c:v>
                  </c:pt>
                  <c:pt idx="1">
                    <c:v>-2.0300336915272548E-3</c:v>
                  </c:pt>
                  <c:pt idx="2">
                    <c:v>-2.0513129838469644E-3</c:v>
                  </c:pt>
                  <c:pt idx="3">
                    <c:v>-2.0889209558561908E-3</c:v>
                  </c:pt>
                  <c:pt idx="4">
                    <c:v>-2.0519151832174799E-3</c:v>
                  </c:pt>
                  <c:pt idx="5">
                    <c:v>-2.0615992810999744E-3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Time'!$D$7:$I$7</c:f>
              <c:numCache>
                <c:formatCode>0.00000000000</c:formatCode>
                <c:ptCount val="6"/>
                <c:pt idx="0">
                  <c:v>2.0873800000000098</c:v>
                </c:pt>
                <c:pt idx="1">
                  <c:v>2.0544799999999901</c:v>
                </c:pt>
                <c:pt idx="2">
                  <c:v>2.0556999999999901</c:v>
                </c:pt>
                <c:pt idx="3">
                  <c:v>2.0549199999999499</c:v>
                </c:pt>
                <c:pt idx="4">
                  <c:v>2.0550599999999801</c:v>
                </c:pt>
                <c:pt idx="5">
                  <c:v>2.0552600000000001</c:v>
                </c:pt>
              </c:numCache>
            </c:numRef>
          </c:val>
        </c:ser>
        <c:ser>
          <c:idx val="10"/>
          <c:order val="2"/>
          <c:tx>
            <c:strRef>
              <c:f>'Binario Time'!$A$12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Time'!$D$15:$I$15</c:f>
                <c:numCache>
                  <c:formatCode>General</c:formatCode>
                  <c:ptCount val="6"/>
                  <c:pt idx="0">
                    <c:v>8.3010492698441345E-3</c:v>
                  </c:pt>
                  <c:pt idx="1">
                    <c:v>2.4933535297338898E-3</c:v>
                  </c:pt>
                  <c:pt idx="2">
                    <c:v>3.4505430316030296E-3</c:v>
                  </c:pt>
                  <c:pt idx="3">
                    <c:v>3.9489664084053321E-3</c:v>
                  </c:pt>
                  <c:pt idx="4">
                    <c:v>4.2370828438231733E-3</c:v>
                  </c:pt>
                  <c:pt idx="5">
                    <c:v>4.2407701341415013E-3</c:v>
                  </c:pt>
                </c:numCache>
              </c:numRef>
            </c:plus>
            <c:minus>
              <c:numRef>
                <c:f>'Binario Time'!$D$16:$I$16</c:f>
                <c:numCache>
                  <c:formatCode>General</c:formatCode>
                  <c:ptCount val="6"/>
                  <c:pt idx="0">
                    <c:v>-8.3010492698441345E-3</c:v>
                  </c:pt>
                  <c:pt idx="1">
                    <c:v>-2.4933535297338898E-3</c:v>
                  </c:pt>
                  <c:pt idx="2">
                    <c:v>-3.4505430316030296E-3</c:v>
                  </c:pt>
                  <c:pt idx="3">
                    <c:v>-3.9489664084053321E-3</c:v>
                  </c:pt>
                  <c:pt idx="4">
                    <c:v>-4.2370828438231733E-3</c:v>
                  </c:pt>
                  <c:pt idx="5">
                    <c:v>-4.2407701341415013E-3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Time'!$D$12:$I$12</c:f>
              <c:numCache>
                <c:formatCode>0.0000000000</c:formatCode>
                <c:ptCount val="6"/>
                <c:pt idx="0">
                  <c:v>3.1866399999999899</c:v>
                </c:pt>
                <c:pt idx="1">
                  <c:v>1.0849200000000101</c:v>
                </c:pt>
                <c:pt idx="2">
                  <c:v>0.81807999999999603</c:v>
                </c:pt>
                <c:pt idx="3">
                  <c:v>0.73468000000000899</c:v>
                </c:pt>
                <c:pt idx="4">
                  <c:v>0.65998000000000401</c:v>
                </c:pt>
                <c:pt idx="5">
                  <c:v>0.65888000000000502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11232"/>
        <c:axId val="129171840"/>
      </c:barChart>
      <c:catAx>
        <c:axId val="1289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171840"/>
        <c:crosses val="autoZero"/>
        <c:auto val="1"/>
        <c:lblAlgn val="ctr"/>
        <c:lblOffset val="100"/>
        <c:noMultiLvlLbl val="0"/>
      </c:catAx>
      <c:valAx>
        <c:axId val="1291718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Milisegundos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89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 Texto Binario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Sum'!$A$2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Sum'!$D$5:$I$5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'Binario Sum'!$D$6:$I$6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Sum'!$D$2:$I$2</c:f>
              <c:numCache>
                <c:formatCode>0</c:formatCode>
                <c:ptCount val="6"/>
                <c:pt idx="0">
                  <c:v>1048572</c:v>
                </c:pt>
                <c:pt idx="1">
                  <c:v>1048568</c:v>
                </c:pt>
                <c:pt idx="2">
                  <c:v>1048560</c:v>
                </c:pt>
                <c:pt idx="3">
                  <c:v>1048544</c:v>
                </c:pt>
                <c:pt idx="4">
                  <c:v>1048512</c:v>
                </c:pt>
                <c:pt idx="5">
                  <c:v>1048448</c:v>
                </c:pt>
              </c:numCache>
            </c:numRef>
          </c:val>
        </c:ser>
        <c:ser>
          <c:idx val="7"/>
          <c:order val="1"/>
          <c:tx>
            <c:strRef>
              <c:f>'Binario Sum'!$A$7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Sum'!$D$10:$I$10</c:f>
                <c:numCache>
                  <c:formatCode>General</c:formatCode>
                  <c:ptCount val="6"/>
                  <c:pt idx="0">
                    <c:v>1.28830427561121E-3</c:v>
                  </c:pt>
                  <c:pt idx="1">
                    <c:v>1.0150168457636274E-3</c:v>
                  </c:pt>
                  <c:pt idx="2">
                    <c:v>1.0256564919234822E-3</c:v>
                  </c:pt>
                  <c:pt idx="3">
                    <c:v>1.0444604779280954E-3</c:v>
                  </c:pt>
                  <c:pt idx="4">
                    <c:v>1.0259575916087399E-3</c:v>
                  </c:pt>
                  <c:pt idx="5">
                    <c:v>1.0307996405499872E-3</c:v>
                  </c:pt>
                </c:numCache>
              </c:numRef>
            </c:plus>
            <c:minus>
              <c:numRef>
                <c:f>'Binario Sum'!$D$11:$I$11</c:f>
                <c:numCache>
                  <c:formatCode>General</c:formatCode>
                  <c:ptCount val="6"/>
                  <c:pt idx="0">
                    <c:v>-1.28830427561121E-3</c:v>
                  </c:pt>
                  <c:pt idx="1">
                    <c:v>-1.0150168457636274E-3</c:v>
                  </c:pt>
                  <c:pt idx="2">
                    <c:v>-1.0256564919234822E-3</c:v>
                  </c:pt>
                  <c:pt idx="3">
                    <c:v>-1.0444604779280954E-3</c:v>
                  </c:pt>
                  <c:pt idx="4">
                    <c:v>-1.0259575916087399E-3</c:v>
                  </c:pt>
                  <c:pt idx="5">
                    <c:v>-1.0307996405499872E-3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Sum'!$D$7:$I$7</c:f>
              <c:numCache>
                <c:formatCode>0</c:formatCode>
                <c:ptCount val="6"/>
                <c:pt idx="0">
                  <c:v>1048580</c:v>
                </c:pt>
                <c:pt idx="1">
                  <c:v>1048584</c:v>
                </c:pt>
                <c:pt idx="2">
                  <c:v>1048592</c:v>
                </c:pt>
                <c:pt idx="3">
                  <c:v>1048608</c:v>
                </c:pt>
                <c:pt idx="4">
                  <c:v>1048640</c:v>
                </c:pt>
                <c:pt idx="5">
                  <c:v>1048704</c:v>
                </c:pt>
              </c:numCache>
            </c:numRef>
          </c:val>
        </c:ser>
        <c:ser>
          <c:idx val="10"/>
          <c:order val="2"/>
          <c:tx>
            <c:strRef>
              <c:f>'Binario Sum'!$A$12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Sum'!$D$15:$I$15</c:f>
                <c:numCache>
                  <c:formatCode>General</c:formatCode>
                  <c:ptCount val="6"/>
                  <c:pt idx="0">
                    <c:v>4.1505246349220672E-3</c:v>
                  </c:pt>
                  <c:pt idx="1">
                    <c:v>1.2466767648669449E-3</c:v>
                  </c:pt>
                  <c:pt idx="2">
                    <c:v>1.7252715158015148E-3</c:v>
                  </c:pt>
                  <c:pt idx="3">
                    <c:v>1.974483204202666E-3</c:v>
                  </c:pt>
                  <c:pt idx="4">
                    <c:v>2.1185414219115867E-3</c:v>
                  </c:pt>
                  <c:pt idx="5">
                    <c:v>2.1203850670707507E-3</c:v>
                  </c:pt>
                </c:numCache>
              </c:numRef>
            </c:plus>
            <c:minus>
              <c:numRef>
                <c:f>'Binario Sum'!$D$16:$I$16</c:f>
                <c:numCache>
                  <c:formatCode>General</c:formatCode>
                  <c:ptCount val="6"/>
                  <c:pt idx="0">
                    <c:v>-4.1505246349220672E-3</c:v>
                  </c:pt>
                  <c:pt idx="1">
                    <c:v>-1.2466767648669449E-3</c:v>
                  </c:pt>
                  <c:pt idx="2">
                    <c:v>-1.7252715158015148E-3</c:v>
                  </c:pt>
                  <c:pt idx="3">
                    <c:v>-1.974483204202666E-3</c:v>
                  </c:pt>
                  <c:pt idx="4">
                    <c:v>-2.1185414219115867E-3</c:v>
                  </c:pt>
                  <c:pt idx="5">
                    <c:v>-2.1203850670707507E-3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Sum'!$D$12:$I$12</c:f>
              <c:numCache>
                <c:formatCode>0</c:formatCode>
                <c:ptCount val="6"/>
                <c:pt idx="0">
                  <c:v>1398100</c:v>
                </c:pt>
                <c:pt idx="1">
                  <c:v>1198368</c:v>
                </c:pt>
                <c:pt idx="2">
                  <c:v>1118480</c:v>
                </c:pt>
                <c:pt idx="3">
                  <c:v>1082400</c:v>
                </c:pt>
                <c:pt idx="4">
                  <c:v>1065216</c:v>
                </c:pt>
                <c:pt idx="5">
                  <c:v>1056768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18"/>
        <c:axId val="111268992"/>
        <c:axId val="111341952"/>
      </c:barChart>
      <c:catAx>
        <c:axId val="111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41952"/>
        <c:crosses val="autoZero"/>
        <c:auto val="1"/>
        <c:lblAlgn val="ctr"/>
        <c:lblOffset val="100"/>
        <c:noMultiLvlLbl val="0"/>
      </c:catAx>
      <c:valAx>
        <c:axId val="111341952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11268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u="sng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 Texto</a:t>
            </a:r>
            <a:r>
              <a:rPr lang="es-CL" baseline="0"/>
              <a:t> ADN Real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(RealDNA!$D$3,RealDNA!$F$3,RealDNA!$H$3,RealDNA!$J$3,RealDNA!$L$3,RealDNA!$N$3)</c:f>
              <c:numCache>
                <c:formatCode>General</c:formatCode>
                <c:ptCount val="6"/>
                <c:pt idx="0">
                  <c:v>4.7935800000000599</c:v>
                </c:pt>
                <c:pt idx="1">
                  <c:v>4.7910599999999999</c:v>
                </c:pt>
                <c:pt idx="2">
                  <c:v>4.7906999999999798</c:v>
                </c:pt>
                <c:pt idx="3">
                  <c:v>4.7938200000000402</c:v>
                </c:pt>
                <c:pt idx="4">
                  <c:v>4.7912599999999497</c:v>
                </c:pt>
                <c:pt idx="5">
                  <c:v>4.7923000000000604</c:v>
                </c:pt>
              </c:numCache>
            </c:numRef>
          </c:val>
        </c:ser>
        <c:ser>
          <c:idx val="1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(RealDNA!$D$8,RealDNA!$F$8,RealDNA!$H$8,RealDNA!$J$8,RealDNA!$L$8,RealDNA!$N$8)</c:f>
              <c:numCache>
                <c:formatCode>General</c:formatCode>
                <c:ptCount val="6"/>
                <c:pt idx="0">
                  <c:v>2.1400000000000099E-3</c:v>
                </c:pt>
                <c:pt idx="1">
                  <c:v>0.34197999999999801</c:v>
                </c:pt>
                <c:pt idx="2">
                  <c:v>2.91666000000003</c:v>
                </c:pt>
                <c:pt idx="3">
                  <c:v>3.02053999999998</c:v>
                </c:pt>
                <c:pt idx="4">
                  <c:v>3.0365200000000101</c:v>
                </c:pt>
                <c:pt idx="5">
                  <c:v>3.0395999999999601</c:v>
                </c:pt>
              </c:numCache>
            </c:numRef>
          </c:val>
        </c:ser>
        <c:ser>
          <c:idx val="11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(RealDNA!$D$13,RealDNA!$F$13,RealDNA!$H$13,RealDNA!$J$13,RealDNA!$L$13,RealDNA!$N$13)</c:f>
              <c:numCache>
                <c:formatCode>General</c:formatCode>
                <c:ptCount val="6"/>
                <c:pt idx="0">
                  <c:v>1.74E-3</c:v>
                </c:pt>
                <c:pt idx="1">
                  <c:v>0.22661999999999899</c:v>
                </c:pt>
                <c:pt idx="2">
                  <c:v>1.7498800000000101</c:v>
                </c:pt>
                <c:pt idx="3">
                  <c:v>1.7894999999999901</c:v>
                </c:pt>
                <c:pt idx="4">
                  <c:v>1.7867199999999901</c:v>
                </c:pt>
                <c:pt idx="5">
                  <c:v>1.80972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9088"/>
        <c:axId val="129211392"/>
      </c:barChart>
      <c:catAx>
        <c:axId val="1292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11392"/>
        <c:crosses val="autoZero"/>
        <c:auto val="1"/>
        <c:lblAlgn val="ctr"/>
        <c:lblOffset val="100"/>
        <c:noMultiLvlLbl val="0"/>
      </c:catAx>
      <c:valAx>
        <c:axId val="12921139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292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Comparaciones Texto ADN Real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(RealDNA!$E$3,RealDNA!$G$3,RealDNA!$I$3,RealDNA!$K$3,RealDNA!$M$3,RealDNA!$O$3)</c:f>
              <c:numCache>
                <c:formatCode>General</c:formatCode>
                <c:ptCount val="6"/>
                <c:pt idx="0">
                  <c:v>1335657.5886399799</c:v>
                </c:pt>
                <c:pt idx="1">
                  <c:v>1342552.66068</c:v>
                </c:pt>
                <c:pt idx="2">
                  <c:v>1342446.2929799999</c:v>
                </c:pt>
                <c:pt idx="3">
                  <c:v>1342866.1813399901</c:v>
                </c:pt>
                <c:pt idx="4">
                  <c:v>1342761.63454</c:v>
                </c:pt>
                <c:pt idx="5">
                  <c:v>1342616.12678</c:v>
                </c:pt>
              </c:numCache>
            </c:numRef>
          </c:val>
        </c:ser>
        <c:ser>
          <c:idx val="0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(RealDNA!$E$8,RealDNA!$G$8,RealDNA!$I$8,RealDNA!$K$8,RealDNA!$M$8,RealDNA!$O$8)</c:f>
              <c:numCache>
                <c:formatCode>General</c:formatCode>
                <c:ptCount val="6"/>
                <c:pt idx="0">
                  <c:v>506.38659999999697</c:v>
                </c:pt>
                <c:pt idx="1">
                  <c:v>81471.812640000397</c:v>
                </c:pt>
                <c:pt idx="2">
                  <c:v>692624.63803999696</c:v>
                </c:pt>
                <c:pt idx="3">
                  <c:v>717419.45467999799</c:v>
                </c:pt>
                <c:pt idx="4">
                  <c:v>720829.78766000306</c:v>
                </c:pt>
                <c:pt idx="5">
                  <c:v>720793.451779995</c:v>
                </c:pt>
              </c:numCache>
            </c:numRef>
          </c:val>
        </c:ser>
        <c:ser>
          <c:idx val="10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(RealDNA!$E$13,RealDNA!$G$13,RealDNA!$I$13,RealDNA!$K$13,RealDNA!$M$13,RealDNA!$O$13)</c:f>
              <c:numCache>
                <c:formatCode>General</c:formatCode>
                <c:ptCount val="6"/>
                <c:pt idx="0">
                  <c:v>548.13947999999402</c:v>
                </c:pt>
                <c:pt idx="1">
                  <c:v>79996.626419999098</c:v>
                </c:pt>
                <c:pt idx="2">
                  <c:v>654564.27992000303</c:v>
                </c:pt>
                <c:pt idx="3">
                  <c:v>678027.26236000506</c:v>
                </c:pt>
                <c:pt idx="4">
                  <c:v>677935.95799999498</c:v>
                </c:pt>
                <c:pt idx="5">
                  <c:v>685245.59188000194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08736"/>
        <c:axId val="144710272"/>
      </c:barChart>
      <c:catAx>
        <c:axId val="1447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10272"/>
        <c:crosses val="autoZero"/>
        <c:auto val="1"/>
        <c:lblAlgn val="ctr"/>
        <c:lblOffset val="100"/>
        <c:noMultiLvlLbl val="0"/>
      </c:catAx>
      <c:valAx>
        <c:axId val="14471027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4470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17</xdr:row>
      <xdr:rowOff>138112</xdr:rowOff>
    </xdr:from>
    <xdr:to>
      <xdr:col>5</xdr:col>
      <xdr:colOff>933450</xdr:colOff>
      <xdr:row>32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18</xdr:row>
      <xdr:rowOff>180975</xdr:rowOff>
    </xdr:from>
    <xdr:to>
      <xdr:col>7</xdr:col>
      <xdr:colOff>1157287</xdr:colOff>
      <xdr:row>39</xdr:row>
      <xdr:rowOff>128587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18</xdr:row>
      <xdr:rowOff>61912</xdr:rowOff>
    </xdr:from>
    <xdr:to>
      <xdr:col>5</xdr:col>
      <xdr:colOff>481012</xdr:colOff>
      <xdr:row>32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18</xdr:row>
      <xdr:rowOff>119062</xdr:rowOff>
    </xdr:from>
    <xdr:to>
      <xdr:col>13</xdr:col>
      <xdr:colOff>166687</xdr:colOff>
      <xdr:row>33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13" workbookViewId="0">
      <selection activeCell="I18" sqref="I18"/>
    </sheetView>
  </sheetViews>
  <sheetFormatPr baseColWidth="10" defaultRowHeight="15" x14ac:dyDescent="0.25"/>
  <cols>
    <col min="1" max="1" width="12.42578125" style="6" customWidth="1"/>
    <col min="2" max="2" width="11.42578125" style="6"/>
    <col min="3" max="3" width="11.42578125" style="6" customWidth="1"/>
    <col min="4" max="4" width="19.28515625" style="6" customWidth="1"/>
    <col min="5" max="5" width="22.140625" style="6" customWidth="1"/>
    <col min="6" max="6" width="22.85546875" style="6" bestFit="1" customWidth="1"/>
    <col min="7" max="9" width="23.85546875" style="6" bestFit="1" customWidth="1"/>
    <col min="10" max="16384" width="11.42578125" style="6"/>
  </cols>
  <sheetData>
    <row r="1" spans="1:16" x14ac:dyDescent="0.25">
      <c r="B1" s="6" t="s">
        <v>15</v>
      </c>
      <c r="C1" s="1">
        <f>SQRT(50000)</f>
        <v>223.60679774997897</v>
      </c>
      <c r="D1" s="6" t="s">
        <v>0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16" x14ac:dyDescent="0.25">
      <c r="A2" s="6" t="s">
        <v>21</v>
      </c>
      <c r="B2" s="6" t="s">
        <v>16</v>
      </c>
      <c r="D2" s="5">
        <v>2.3564199999999702</v>
      </c>
      <c r="E2" s="5">
        <v>2.3375599999999901</v>
      </c>
      <c r="F2" s="5">
        <v>2.3386799999999699</v>
      </c>
      <c r="G2" s="5">
        <v>2.3371199999999801</v>
      </c>
      <c r="H2" s="5">
        <v>2.3370200000000101</v>
      </c>
      <c r="I2" s="5">
        <v>2.33680000000001</v>
      </c>
    </row>
    <row r="3" spans="1:16" x14ac:dyDescent="0.25">
      <c r="B3" s="6" t="s">
        <v>17</v>
      </c>
      <c r="D3" s="7">
        <v>0.23286944098882001</v>
      </c>
      <c r="E3" s="7">
        <v>0.223617718754376</v>
      </c>
      <c r="F3" s="7">
        <v>0.22398033720674301</v>
      </c>
      <c r="G3" s="7">
        <v>0.22347457509150301</v>
      </c>
      <c r="H3" s="7">
        <v>0.22344198843976901</v>
      </c>
      <c r="I3" s="7">
        <v>0.22385023700473899</v>
      </c>
      <c r="J3" s="7"/>
      <c r="K3" s="3"/>
      <c r="M3" s="2"/>
      <c r="N3" s="7"/>
      <c r="O3" s="7"/>
      <c r="P3" s="3"/>
    </row>
    <row r="4" spans="1:16" x14ac:dyDescent="0.25">
      <c r="B4" s="6" t="s">
        <v>18</v>
      </c>
      <c r="D4" s="8">
        <v>0.48256547844704001</v>
      </c>
      <c r="E4" s="7">
        <v>0.47288235191681199</v>
      </c>
      <c r="F4" s="7">
        <v>0.47326560957536701</v>
      </c>
      <c r="G4" s="7">
        <v>0.472730975388226</v>
      </c>
      <c r="H4" s="7">
        <v>0.47269650775076499</v>
      </c>
      <c r="I4" s="7">
        <v>0.473128140153108</v>
      </c>
      <c r="J4" s="7"/>
      <c r="K4" s="3"/>
      <c r="M4" s="2"/>
      <c r="N4" s="7"/>
      <c r="O4" s="7"/>
      <c r="P4" s="3"/>
    </row>
    <row r="5" spans="1:16" s="11" customFormat="1" x14ac:dyDescent="0.25">
      <c r="B5" s="11" t="s">
        <v>20</v>
      </c>
      <c r="D5" s="11">
        <f>2*D$4/$C$1</f>
        <v>4.3161968536091647E-3</v>
      </c>
      <c r="E5" s="11">
        <f t="shared" ref="E5:I5" si="0">2*E$4/$C$1</f>
        <v>4.2295883369838786E-3</v>
      </c>
      <c r="F5" s="11">
        <f t="shared" si="0"/>
        <v>4.2330162976935842E-3</v>
      </c>
      <c r="G5" s="11">
        <f t="shared" si="0"/>
        <v>4.2282343841514138E-3</v>
      </c>
      <c r="H5" s="11">
        <f t="shared" si="0"/>
        <v>4.2279260962298669E-3</v>
      </c>
      <c r="I5" s="11">
        <f t="shared" si="0"/>
        <v>4.2317867338015893E-3</v>
      </c>
    </row>
    <row r="6" spans="1:16" s="11" customFormat="1" x14ac:dyDescent="0.25">
      <c r="D6" s="11">
        <f>-D5</f>
        <v>-4.3161968536091647E-3</v>
      </c>
      <c r="E6" s="11">
        <f t="shared" ref="E6:I6" si="1">-E5</f>
        <v>-4.2295883369838786E-3</v>
      </c>
      <c r="F6" s="11">
        <f t="shared" si="1"/>
        <v>-4.2330162976935842E-3</v>
      </c>
      <c r="G6" s="11">
        <f t="shared" si="1"/>
        <v>-4.2282343841514138E-3</v>
      </c>
      <c r="H6" s="11">
        <f t="shared" si="1"/>
        <v>-4.2279260962298669E-3</v>
      </c>
      <c r="I6" s="11">
        <f t="shared" si="1"/>
        <v>-4.2317867338015893E-3</v>
      </c>
    </row>
    <row r="7" spans="1:16" x14ac:dyDescent="0.25">
      <c r="A7" s="6" t="s">
        <v>22</v>
      </c>
      <c r="B7" s="6" t="s">
        <v>16</v>
      </c>
      <c r="D7" s="5">
        <v>2.0873800000000098</v>
      </c>
      <c r="E7" s="5">
        <v>2.0544799999999901</v>
      </c>
      <c r="F7" s="5">
        <v>2.0556999999999901</v>
      </c>
      <c r="G7" s="5">
        <v>2.0549199999999499</v>
      </c>
      <c r="H7" s="5">
        <v>2.0550599999999801</v>
      </c>
      <c r="I7" s="5">
        <v>2.0552600000000001</v>
      </c>
      <c r="J7" s="7"/>
      <c r="K7" s="3"/>
      <c r="M7" s="2"/>
      <c r="N7" s="7"/>
      <c r="O7" s="7"/>
      <c r="P7" s="3"/>
    </row>
    <row r="8" spans="1:16" x14ac:dyDescent="0.25">
      <c r="B8" s="6" t="s">
        <v>17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3"/>
      <c r="M8" s="2"/>
      <c r="N8" s="7"/>
      <c r="O8" s="7"/>
      <c r="P8" s="3"/>
    </row>
    <row r="9" spans="1:16" x14ac:dyDescent="0.25">
      <c r="B9" s="6" t="s">
        <v>18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</row>
    <row r="10" spans="1:16" s="11" customFormat="1" x14ac:dyDescent="0.25">
      <c r="B10" s="11" t="s">
        <v>20</v>
      </c>
      <c r="D10" s="11">
        <f>2*D$9/$C$1</f>
        <v>2.5766085512224199E-3</v>
      </c>
      <c r="E10" s="11">
        <f t="shared" ref="E10:I10" si="2">2*E$9/$C$1</f>
        <v>2.0300336915272548E-3</v>
      </c>
      <c r="F10" s="11">
        <f t="shared" si="2"/>
        <v>2.0513129838469644E-3</v>
      </c>
      <c r="G10" s="11">
        <f t="shared" si="2"/>
        <v>2.0889209558561908E-3</v>
      </c>
      <c r="H10" s="11">
        <f t="shared" si="2"/>
        <v>2.0519151832174799E-3</v>
      </c>
      <c r="I10" s="11">
        <f t="shared" si="2"/>
        <v>2.0615992810999744E-3</v>
      </c>
    </row>
    <row r="11" spans="1:16" s="11" customFormat="1" x14ac:dyDescent="0.25">
      <c r="D11" s="11">
        <f>-D10</f>
        <v>-2.5766085512224199E-3</v>
      </c>
      <c r="E11" s="11">
        <f t="shared" ref="E11:I11" si="3">-E10</f>
        <v>-2.0300336915272548E-3</v>
      </c>
      <c r="F11" s="11">
        <f t="shared" si="3"/>
        <v>-2.0513129838469644E-3</v>
      </c>
      <c r="G11" s="11">
        <f t="shared" si="3"/>
        <v>-2.0889209558561908E-3</v>
      </c>
      <c r="H11" s="11">
        <f t="shared" si="3"/>
        <v>-2.0519151832174799E-3</v>
      </c>
      <c r="I11" s="11">
        <f t="shared" si="3"/>
        <v>-2.0615992810999744E-3</v>
      </c>
    </row>
    <row r="12" spans="1:16" x14ac:dyDescent="0.25">
      <c r="A12" s="6" t="s">
        <v>23</v>
      </c>
      <c r="B12" s="6" t="s">
        <v>16</v>
      </c>
      <c r="D12" s="4">
        <v>3.1866399999999899</v>
      </c>
      <c r="E12" s="4">
        <v>1.0849200000000101</v>
      </c>
      <c r="F12" s="4">
        <v>0.81807999999999603</v>
      </c>
      <c r="G12" s="4">
        <v>0.73468000000000899</v>
      </c>
      <c r="H12" s="4">
        <v>0.65998000000000401</v>
      </c>
      <c r="I12" s="4">
        <v>0.65888000000000502</v>
      </c>
    </row>
    <row r="13" spans="1:16" x14ac:dyDescent="0.25">
      <c r="B13" s="6" t="s">
        <v>17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6" x14ac:dyDescent="0.25">
      <c r="B14" s="6" t="s">
        <v>18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6" s="11" customFormat="1" x14ac:dyDescent="0.25">
      <c r="B15" s="11" t="s">
        <v>20</v>
      </c>
      <c r="D15" s="11">
        <f>2*D$14/$C$1</f>
        <v>8.3010492698441345E-3</v>
      </c>
      <c r="E15" s="11">
        <f t="shared" ref="E15:I15" si="4">2*E$14/$C$1</f>
        <v>2.4933535297338898E-3</v>
      </c>
      <c r="F15" s="11">
        <f t="shared" si="4"/>
        <v>3.4505430316030296E-3</v>
      </c>
      <c r="G15" s="11">
        <f t="shared" si="4"/>
        <v>3.9489664084053321E-3</v>
      </c>
      <c r="H15" s="11">
        <f t="shared" si="4"/>
        <v>4.2370828438231733E-3</v>
      </c>
      <c r="I15" s="11">
        <f t="shared" si="4"/>
        <v>4.2407701341415013E-3</v>
      </c>
    </row>
    <row r="16" spans="1:16" s="11" customFormat="1" x14ac:dyDescent="0.25">
      <c r="D16" s="11">
        <f>-D15</f>
        <v>-8.3010492698441345E-3</v>
      </c>
      <c r="E16" s="11">
        <f t="shared" ref="E16:I16" si="5">-E15</f>
        <v>-2.4933535297338898E-3</v>
      </c>
      <c r="F16" s="11">
        <f t="shared" si="5"/>
        <v>-3.4505430316030296E-3</v>
      </c>
      <c r="G16" s="11">
        <f t="shared" si="5"/>
        <v>-3.9489664084053321E-3</v>
      </c>
      <c r="H16" s="11">
        <f t="shared" si="5"/>
        <v>-4.2370828438231733E-3</v>
      </c>
      <c r="I16" s="11">
        <f t="shared" si="5"/>
        <v>-4.2407701341415013E-3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B37" sqref="B37"/>
    </sheetView>
  </sheetViews>
  <sheetFormatPr baseColWidth="10" defaultRowHeight="15" x14ac:dyDescent="0.25"/>
  <cols>
    <col min="1" max="1" width="11.7109375" style="6" customWidth="1"/>
    <col min="2" max="2" width="16.5703125" style="6" customWidth="1"/>
    <col min="3" max="3" width="18.42578125" style="6" customWidth="1"/>
    <col min="4" max="4" width="19.5703125" style="6" customWidth="1"/>
    <col min="5" max="5" width="19.42578125" style="6" customWidth="1"/>
    <col min="6" max="6" width="18.85546875" style="6" customWidth="1"/>
    <col min="7" max="7" width="17.7109375" style="6" customWidth="1"/>
    <col min="8" max="8" width="17.85546875" style="6" customWidth="1"/>
    <col min="9" max="9" width="25" style="6" customWidth="1"/>
    <col min="10" max="11" width="17.28515625" style="6" customWidth="1"/>
    <col min="12" max="12" width="14.140625" style="6" customWidth="1"/>
    <col min="13" max="16384" width="11.42578125" style="6"/>
  </cols>
  <sheetData>
    <row r="1" spans="1:12" x14ac:dyDescent="0.25">
      <c r="B1" s="6" t="s">
        <v>15</v>
      </c>
      <c r="C1" s="1">
        <f>SQRT(50000)</f>
        <v>223.60679774997897</v>
      </c>
      <c r="D1" s="6" t="s">
        <v>0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9"/>
      <c r="K1" s="9"/>
      <c r="L1" s="9"/>
    </row>
    <row r="2" spans="1:12" x14ac:dyDescent="0.25">
      <c r="A2" s="10" t="s">
        <v>21</v>
      </c>
      <c r="B2" s="6" t="s">
        <v>16</v>
      </c>
      <c r="D2" s="6">
        <v>1048572</v>
      </c>
      <c r="E2" s="6">
        <v>1048568</v>
      </c>
      <c r="F2" s="6">
        <v>1048560</v>
      </c>
      <c r="G2" s="6">
        <v>1048544</v>
      </c>
      <c r="H2" s="6">
        <v>1048512</v>
      </c>
      <c r="I2" s="6">
        <v>1048448</v>
      </c>
    </row>
    <row r="3" spans="1:12" x14ac:dyDescent="0.25">
      <c r="A3" s="10"/>
      <c r="B3" s="6" t="s">
        <v>17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12" x14ac:dyDescent="0.25">
      <c r="A4" s="10"/>
      <c r="B4" s="6" t="s">
        <v>18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12" x14ac:dyDescent="0.25">
      <c r="A5" s="10"/>
      <c r="B5" s="6" t="s">
        <v>19</v>
      </c>
      <c r="D5" s="11">
        <f>D$4/$C$1</f>
        <v>0</v>
      </c>
      <c r="E5" s="11">
        <f>E$4/$C$1</f>
        <v>0</v>
      </c>
      <c r="F5" s="11">
        <f>F$4/$C$1</f>
        <v>0</v>
      </c>
      <c r="G5" s="11">
        <f>G$4/$C$1</f>
        <v>0</v>
      </c>
      <c r="H5" s="11">
        <f>H$4/$C$1</f>
        <v>0</v>
      </c>
      <c r="I5" s="11">
        <f>I$4/$C$1</f>
        <v>0</v>
      </c>
      <c r="J5" s="7"/>
      <c r="K5" s="7"/>
      <c r="L5" s="3"/>
    </row>
    <row r="6" spans="1:12" x14ac:dyDescent="0.25">
      <c r="A6" s="10"/>
      <c r="D6" s="11">
        <f>-D5</f>
        <v>0</v>
      </c>
      <c r="E6" s="11">
        <f t="shared" ref="E6:I6" si="0">-E5</f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7"/>
      <c r="K6" s="7"/>
      <c r="L6" s="3"/>
    </row>
    <row r="7" spans="1:12" x14ac:dyDescent="0.25">
      <c r="A7" s="10" t="s">
        <v>22</v>
      </c>
      <c r="B7" s="6" t="s">
        <v>16</v>
      </c>
      <c r="D7" s="6">
        <v>1048580</v>
      </c>
      <c r="E7" s="6">
        <v>1048584</v>
      </c>
      <c r="F7" s="6">
        <v>1048592</v>
      </c>
      <c r="G7" s="6">
        <v>1048608</v>
      </c>
      <c r="H7" s="6">
        <v>1048640</v>
      </c>
      <c r="I7" s="6">
        <v>1048704</v>
      </c>
      <c r="J7" s="7"/>
      <c r="K7" s="7"/>
      <c r="L7" s="3"/>
    </row>
    <row r="8" spans="1:12" x14ac:dyDescent="0.25">
      <c r="A8" s="10"/>
      <c r="B8" s="6" t="s">
        <v>17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7"/>
      <c r="L8" s="3"/>
    </row>
    <row r="9" spans="1:12" x14ac:dyDescent="0.25">
      <c r="A9" s="10"/>
      <c r="B9" s="6" t="s">
        <v>18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  <c r="J9" s="7"/>
      <c r="K9" s="7"/>
      <c r="L9" s="3"/>
    </row>
    <row r="10" spans="1:12" x14ac:dyDescent="0.25">
      <c r="A10" s="10"/>
      <c r="B10" s="6" t="s">
        <v>19</v>
      </c>
      <c r="D10" s="11">
        <f>D$9/$C$1</f>
        <v>1.28830427561121E-3</v>
      </c>
      <c r="E10" s="11">
        <f>E$9/$C$1</f>
        <v>1.0150168457636274E-3</v>
      </c>
      <c r="F10" s="11">
        <f>F$9/$C$1</f>
        <v>1.0256564919234822E-3</v>
      </c>
      <c r="G10" s="11">
        <f>G$9/$C$1</f>
        <v>1.0444604779280954E-3</v>
      </c>
      <c r="H10" s="11">
        <f>H$9/$C$1</f>
        <v>1.0259575916087399E-3</v>
      </c>
      <c r="I10" s="11">
        <f>I$9/$C$1</f>
        <v>1.0307996405499872E-3</v>
      </c>
      <c r="J10" s="7"/>
      <c r="K10" s="7"/>
      <c r="L10" s="3"/>
    </row>
    <row r="11" spans="1:12" x14ac:dyDescent="0.25">
      <c r="A11" s="10"/>
      <c r="D11" s="11">
        <f>-D10</f>
        <v>-1.28830427561121E-3</v>
      </c>
      <c r="E11" s="11">
        <f t="shared" ref="E11:H11" si="1">-E10</f>
        <v>-1.0150168457636274E-3</v>
      </c>
      <c r="F11" s="11">
        <f t="shared" si="1"/>
        <v>-1.0256564919234822E-3</v>
      </c>
      <c r="G11" s="11">
        <f t="shared" si="1"/>
        <v>-1.0444604779280954E-3</v>
      </c>
      <c r="H11" s="11">
        <f t="shared" si="1"/>
        <v>-1.0259575916087399E-3</v>
      </c>
      <c r="I11" s="11">
        <f>-I10</f>
        <v>-1.0307996405499872E-3</v>
      </c>
      <c r="J11" s="7"/>
      <c r="K11" s="7"/>
      <c r="L11" s="3"/>
    </row>
    <row r="12" spans="1:12" x14ac:dyDescent="0.25">
      <c r="A12" s="10" t="s">
        <v>23</v>
      </c>
      <c r="B12" s="6" t="s">
        <v>16</v>
      </c>
      <c r="D12" s="6">
        <v>1398100</v>
      </c>
      <c r="E12" s="6">
        <v>1198368</v>
      </c>
      <c r="F12" s="6">
        <v>1118480</v>
      </c>
      <c r="G12" s="6">
        <v>1082400</v>
      </c>
      <c r="H12" s="6">
        <v>1065216</v>
      </c>
      <c r="I12" s="6">
        <v>1056768</v>
      </c>
      <c r="J12" s="7"/>
      <c r="K12" s="7"/>
      <c r="L12" s="3"/>
    </row>
    <row r="13" spans="1:12" x14ac:dyDescent="0.25">
      <c r="A13" s="10"/>
      <c r="B13" s="6" t="s">
        <v>17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2" x14ac:dyDescent="0.25">
      <c r="A14" s="10"/>
      <c r="B14" s="6" t="s">
        <v>18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2" x14ac:dyDescent="0.25">
      <c r="A15" s="10"/>
      <c r="B15" s="6" t="s">
        <v>19</v>
      </c>
      <c r="D15" s="11">
        <f>D$14/$C$1</f>
        <v>4.1505246349220672E-3</v>
      </c>
      <c r="E15" s="11">
        <f>E$14/$C$1</f>
        <v>1.2466767648669449E-3</v>
      </c>
      <c r="F15" s="11">
        <f>F$14/$C$1</f>
        <v>1.7252715158015148E-3</v>
      </c>
      <c r="G15" s="11">
        <f>G$14/$C$1</f>
        <v>1.974483204202666E-3</v>
      </c>
      <c r="H15" s="11">
        <f>H$14/$C$1</f>
        <v>2.1185414219115867E-3</v>
      </c>
      <c r="I15" s="11">
        <f>I$14/$C$1</f>
        <v>2.1203850670707507E-3</v>
      </c>
    </row>
    <row r="16" spans="1:12" x14ac:dyDescent="0.25">
      <c r="D16" s="11">
        <f>-D15</f>
        <v>-4.1505246349220672E-3</v>
      </c>
      <c r="E16" s="11">
        <f t="shared" ref="E16:H16" si="2">-E15</f>
        <v>-1.2466767648669449E-3</v>
      </c>
      <c r="F16" s="11">
        <f t="shared" si="2"/>
        <v>-1.7252715158015148E-3</v>
      </c>
      <c r="G16" s="11">
        <f t="shared" si="2"/>
        <v>-1.974483204202666E-3</v>
      </c>
      <c r="H16" s="11">
        <f t="shared" si="2"/>
        <v>-2.1185414219115867E-3</v>
      </c>
      <c r="I16" s="11">
        <f>-I15</f>
        <v>-2.1203850670707507E-3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13" workbookViewId="0">
      <selection activeCell="F22" sqref="F22"/>
    </sheetView>
  </sheetViews>
  <sheetFormatPr baseColWidth="10" defaultRowHeight="15" x14ac:dyDescent="0.25"/>
  <cols>
    <col min="2" max="2" width="18.85546875" customWidth="1"/>
    <col min="3" max="3" width="15.7109375" customWidth="1"/>
    <col min="4" max="4" width="12.7109375" customWidth="1"/>
    <col min="5" max="5" width="14.140625" customWidth="1"/>
    <col min="6" max="6" width="11.140625" customWidth="1"/>
    <col min="7" max="7" width="10.140625" customWidth="1"/>
  </cols>
  <sheetData>
    <row r="1" spans="1:17" x14ac:dyDescent="0.25">
      <c r="D1" t="s">
        <v>0</v>
      </c>
      <c r="E1" t="s">
        <v>0</v>
      </c>
      <c r="F1" t="s">
        <v>10</v>
      </c>
      <c r="G1" t="s">
        <v>10</v>
      </c>
      <c r="H1" t="s">
        <v>11</v>
      </c>
      <c r="I1" t="s">
        <v>11</v>
      </c>
      <c r="J1" t="s">
        <v>12</v>
      </c>
      <c r="K1" t="s">
        <v>12</v>
      </c>
      <c r="L1" t="s">
        <v>13</v>
      </c>
      <c r="M1" t="s">
        <v>13</v>
      </c>
      <c r="N1" t="s">
        <v>14</v>
      </c>
      <c r="O1" t="s">
        <v>14</v>
      </c>
    </row>
    <row r="2" spans="1:17" x14ac:dyDescent="0.25">
      <c r="C2" t="s">
        <v>1</v>
      </c>
      <c r="D2" t="s">
        <v>26</v>
      </c>
      <c r="E2" t="s">
        <v>27</v>
      </c>
      <c r="F2" t="s">
        <v>26</v>
      </c>
      <c r="G2" t="s">
        <v>27</v>
      </c>
      <c r="H2" t="s">
        <v>26</v>
      </c>
      <c r="I2" t="s">
        <v>27</v>
      </c>
      <c r="J2" t="s">
        <v>26</v>
      </c>
      <c r="K2" t="s">
        <v>27</v>
      </c>
      <c r="L2" t="s">
        <v>26</v>
      </c>
      <c r="M2" t="s">
        <v>27</v>
      </c>
      <c r="N2" t="s">
        <v>26</v>
      </c>
      <c r="O2" t="s">
        <v>27</v>
      </c>
      <c r="Q2" s="16"/>
    </row>
    <row r="3" spans="1:17" x14ac:dyDescent="0.25">
      <c r="A3" t="s">
        <v>21</v>
      </c>
      <c r="D3">
        <v>4.7935800000000599</v>
      </c>
      <c r="E3">
        <v>1335657.5886399799</v>
      </c>
      <c r="F3">
        <v>4.7910599999999999</v>
      </c>
      <c r="G3">
        <v>1342552.66068</v>
      </c>
      <c r="H3">
        <v>4.7906999999999798</v>
      </c>
      <c r="I3">
        <v>1342446.2929799999</v>
      </c>
      <c r="J3">
        <v>4.7938200000000402</v>
      </c>
      <c r="K3">
        <v>1342866.1813399901</v>
      </c>
      <c r="L3">
        <v>4.7912599999999497</v>
      </c>
      <c r="M3">
        <v>1342761.63454</v>
      </c>
      <c r="N3" s="14">
        <v>4.7923000000000604</v>
      </c>
      <c r="O3" s="14">
        <v>1342616.12678</v>
      </c>
    </row>
    <row r="4" spans="1:17" x14ac:dyDescent="0.25">
      <c r="B4" t="s">
        <v>17</v>
      </c>
      <c r="D4">
        <v>0.20933497029940501</v>
      </c>
      <c r="E4" s="12">
        <v>559091321.83917904</v>
      </c>
      <c r="F4">
        <v>0.21016827976559599</v>
      </c>
      <c r="G4" s="12">
        <v>620209607.77866197</v>
      </c>
      <c r="H4">
        <v>0.209497699953998</v>
      </c>
      <c r="I4" s="12">
        <v>618147957.86557996</v>
      </c>
      <c r="J4">
        <v>0.20855397867957401</v>
      </c>
      <c r="K4" s="12">
        <v>607783287.70392895</v>
      </c>
      <c r="L4">
        <v>0.209611804636093</v>
      </c>
      <c r="M4" s="12">
        <v>614630897.61241198</v>
      </c>
      <c r="N4" s="14">
        <v>0.20952490049801101</v>
      </c>
      <c r="O4" s="15">
        <v>609900734.58415306</v>
      </c>
    </row>
    <row r="5" spans="1:17" x14ac:dyDescent="0.25">
      <c r="B5" t="s">
        <v>24</v>
      </c>
      <c r="D5">
        <v>0.45753138722868503</v>
      </c>
      <c r="E5">
        <v>23645.112007329899</v>
      </c>
      <c r="F5">
        <v>0.45844114100459599</v>
      </c>
      <c r="G5">
        <v>24904.007865776599</v>
      </c>
      <c r="H5">
        <v>0.45770918709809399</v>
      </c>
      <c r="I5">
        <v>24862.581480320499</v>
      </c>
      <c r="J5">
        <v>0.45667710549092999</v>
      </c>
      <c r="K5">
        <v>24653.261198144301</v>
      </c>
      <c r="L5">
        <v>0.457833817706919</v>
      </c>
      <c r="M5">
        <v>24791.7505959626</v>
      </c>
      <c r="N5" s="14">
        <v>0.45773889991785799</v>
      </c>
      <c r="O5" s="14">
        <v>24696.1684190919</v>
      </c>
    </row>
    <row r="6" spans="1:17" x14ac:dyDescent="0.25">
      <c r="B6" t="s">
        <v>20</v>
      </c>
      <c r="D6">
        <f>D5/SQRT(50000)</f>
        <v>2.0461425673662377E-3</v>
      </c>
      <c r="E6">
        <f>E5/SQRT(50000)</f>
        <v>105.74415556797231</v>
      </c>
      <c r="F6">
        <f>F5/SQRT(50000)</f>
        <v>2.0502111099376858E-3</v>
      </c>
      <c r="G6">
        <f>G5/SQRT(50000)</f>
        <v>111.37410900013187</v>
      </c>
      <c r="H6">
        <f>H5/SQRT(50000)</f>
        <v>2.0469377125550158E-3</v>
      </c>
      <c r="I6">
        <f>I5/SQRT(50000)</f>
        <v>111.18884457224797</v>
      </c>
      <c r="J6">
        <f>J5/SQRT(50000)</f>
        <v>2.042322103291124E-3</v>
      </c>
      <c r="K6">
        <f>K5/SQRT(50000)</f>
        <v>110.25273581221714</v>
      </c>
      <c r="L6">
        <f>L5/SQRT(50000)</f>
        <v>2.0474950775818354E-3</v>
      </c>
      <c r="M6">
        <f>M5/SQRT(50000)</f>
        <v>110.8720792275866</v>
      </c>
      <c r="N6">
        <f>N5/SQRT(50000)</f>
        <v>2.0470705923246067E-3</v>
      </c>
      <c r="O6">
        <f>O5/SQRT(50000)</f>
        <v>110.44462273774602</v>
      </c>
    </row>
    <row r="7" spans="1:17" x14ac:dyDescent="0.25">
      <c r="B7" s="16" t="s">
        <v>25</v>
      </c>
      <c r="D7">
        <f>-D6</f>
        <v>-2.0461425673662377E-3</v>
      </c>
      <c r="E7">
        <f>-E6</f>
        <v>-105.74415556797231</v>
      </c>
      <c r="F7">
        <f>-F6</f>
        <v>-2.0502111099376858E-3</v>
      </c>
      <c r="G7">
        <f>-G6</f>
        <v>-111.37410900013187</v>
      </c>
      <c r="H7">
        <f>-H6</f>
        <v>-2.0469377125550158E-3</v>
      </c>
      <c r="I7">
        <f>-I6</f>
        <v>-111.18884457224797</v>
      </c>
      <c r="J7">
        <f>-J6</f>
        <v>-2.042322103291124E-3</v>
      </c>
      <c r="K7">
        <f>-K6</f>
        <v>-110.25273581221714</v>
      </c>
      <c r="L7">
        <f>-L6</f>
        <v>-2.0474950775818354E-3</v>
      </c>
      <c r="M7">
        <f>-M6</f>
        <v>-110.8720792275866</v>
      </c>
      <c r="N7">
        <f>-N6</f>
        <v>-2.0470705923246067E-3</v>
      </c>
      <c r="O7">
        <f>-O6</f>
        <v>-110.44462273774602</v>
      </c>
    </row>
    <row r="8" spans="1:17" x14ac:dyDescent="0.25">
      <c r="A8" t="s">
        <v>22</v>
      </c>
      <c r="D8">
        <v>2.1400000000000099E-3</v>
      </c>
      <c r="E8">
        <v>506.38659999999697</v>
      </c>
      <c r="F8">
        <v>0.34197999999999801</v>
      </c>
      <c r="G8">
        <v>81471.812640000397</v>
      </c>
      <c r="H8">
        <v>2.91666000000003</v>
      </c>
      <c r="I8">
        <v>692624.63803999696</v>
      </c>
      <c r="J8">
        <v>3.02053999999998</v>
      </c>
      <c r="K8">
        <v>717419.45467999799</v>
      </c>
      <c r="L8">
        <v>3.0365200000000101</v>
      </c>
      <c r="M8">
        <v>720829.78766000306</v>
      </c>
      <c r="N8" s="14">
        <v>3.0395999999999601</v>
      </c>
      <c r="O8" s="14">
        <v>720793.451779995</v>
      </c>
    </row>
    <row r="9" spans="1:17" x14ac:dyDescent="0.25">
      <c r="B9" t="s">
        <v>17</v>
      </c>
      <c r="D9">
        <v>2.1354631092621902E-3</v>
      </c>
      <c r="E9">
        <v>736994.80863661598</v>
      </c>
      <c r="F9">
        <v>0.39287753715074297</v>
      </c>
      <c r="G9" s="12">
        <v>14967218648.3251</v>
      </c>
      <c r="H9">
        <v>3.1790580255605301</v>
      </c>
      <c r="I9" s="12">
        <v>170799038599.40601</v>
      </c>
      <c r="J9">
        <v>3.10062012080241</v>
      </c>
      <c r="K9" s="12">
        <v>165900048815.228</v>
      </c>
      <c r="L9">
        <v>3.0842879753594801</v>
      </c>
      <c r="M9" s="12">
        <v>165046350941.20901</v>
      </c>
      <c r="N9" s="14">
        <v>3.0922536850736901</v>
      </c>
      <c r="O9" s="15">
        <v>165240568691.974</v>
      </c>
    </row>
    <row r="10" spans="1:17" x14ac:dyDescent="0.25">
      <c r="B10" t="s">
        <v>24</v>
      </c>
      <c r="D10">
        <v>4.6211071284511303E-2</v>
      </c>
      <c r="E10">
        <v>858.48401769433997</v>
      </c>
      <c r="F10">
        <v>0.626799439335058</v>
      </c>
      <c r="G10">
        <v>122340.584632921</v>
      </c>
      <c r="H10">
        <v>1.782991313933</v>
      </c>
      <c r="I10">
        <v>413278.40325790801</v>
      </c>
      <c r="J10">
        <v>1.76085777983414</v>
      </c>
      <c r="K10">
        <v>407308.29701250599</v>
      </c>
      <c r="L10">
        <v>1.75621410293832</v>
      </c>
      <c r="M10">
        <v>406258.97029014502</v>
      </c>
      <c r="N10" s="14">
        <v>1.7584805046043801</v>
      </c>
      <c r="O10" s="14">
        <v>406497.93196518801</v>
      </c>
    </row>
    <row r="11" spans="1:17" x14ac:dyDescent="0.25">
      <c r="B11" t="s">
        <v>20</v>
      </c>
      <c r="D11">
        <f>D10/SQRT(50000)</f>
        <v>2.066621934105116E-4</v>
      </c>
      <c r="E11">
        <f>E10/SQRT(50000)</f>
        <v>3.8392572423233529</v>
      </c>
      <c r="F11">
        <f>F10/SQRT(50000)</f>
        <v>2.8031323092238907E-3</v>
      </c>
      <c r="G11">
        <f>G10/SQRT(50000)</f>
        <v>547.12372729255503</v>
      </c>
      <c r="H11">
        <f>H10/SQRT(50000)</f>
        <v>7.9737795624917115E-3</v>
      </c>
      <c r="I11">
        <f>I10/SQRT(50000)</f>
        <v>1848.2372066345058</v>
      </c>
      <c r="J11">
        <f>J10/SQRT(50000)</f>
        <v>7.8747953888369908E-3</v>
      </c>
      <c r="K11">
        <f>K10/SQRT(50000)</f>
        <v>1821.538079839276</v>
      </c>
      <c r="L11">
        <f>L10/SQRT(50000)</f>
        <v>7.8540282344277939E-3</v>
      </c>
      <c r="M11">
        <f>M10/SQRT(50000)</f>
        <v>1816.8453480756634</v>
      </c>
      <c r="N11">
        <f>N10/SQRT(50000)</f>
        <v>7.8641638908070518E-3</v>
      </c>
      <c r="O11">
        <f>O10/SQRT(50000)</f>
        <v>1817.9140171744903</v>
      </c>
    </row>
    <row r="12" spans="1:17" x14ac:dyDescent="0.25">
      <c r="B12" s="16" t="s">
        <v>25</v>
      </c>
      <c r="D12">
        <f>-D11</f>
        <v>-2.066621934105116E-4</v>
      </c>
      <c r="E12">
        <f>-E11</f>
        <v>-3.8392572423233529</v>
      </c>
      <c r="F12">
        <f>-F11</f>
        <v>-2.8031323092238907E-3</v>
      </c>
      <c r="G12">
        <f>-G11</f>
        <v>-547.12372729255503</v>
      </c>
      <c r="H12">
        <f>-H11</f>
        <v>-7.9737795624917115E-3</v>
      </c>
      <c r="I12">
        <f>-I11</f>
        <v>-1848.2372066345058</v>
      </c>
      <c r="J12">
        <f>-J11</f>
        <v>-7.8747953888369908E-3</v>
      </c>
      <c r="K12">
        <f>-K11</f>
        <v>-1821.538079839276</v>
      </c>
      <c r="L12">
        <f>-L11</f>
        <v>-7.8540282344277939E-3</v>
      </c>
      <c r="M12">
        <f>-M11</f>
        <v>-1816.8453480756634</v>
      </c>
      <c r="N12">
        <f>-N11</f>
        <v>-7.8641638908070518E-3</v>
      </c>
      <c r="O12">
        <f>-O11</f>
        <v>-1817.9140171744903</v>
      </c>
    </row>
    <row r="13" spans="1:17" x14ac:dyDescent="0.25">
      <c r="A13" t="s">
        <v>23</v>
      </c>
      <c r="D13">
        <v>1.74E-3</v>
      </c>
      <c r="E13">
        <v>548.13947999999402</v>
      </c>
      <c r="F13">
        <v>0.22661999999999899</v>
      </c>
      <c r="G13">
        <v>79996.626419999098</v>
      </c>
      <c r="H13">
        <v>1.7498800000000101</v>
      </c>
      <c r="I13">
        <v>654564.27992000303</v>
      </c>
      <c r="J13">
        <v>1.7894999999999901</v>
      </c>
      <c r="K13">
        <v>678027.26236000506</v>
      </c>
      <c r="L13">
        <v>1.7867199999999901</v>
      </c>
      <c r="M13">
        <v>677935.95799999498</v>
      </c>
      <c r="N13" s="14">
        <v>1.80972</v>
      </c>
      <c r="O13" s="14">
        <v>685245.59188000194</v>
      </c>
    </row>
    <row r="14" spans="1:17" x14ac:dyDescent="0.25">
      <c r="A14" s="13"/>
      <c r="B14" t="s">
        <v>17</v>
      </c>
      <c r="D14">
        <v>1.7370071401428099E-3</v>
      </c>
      <c r="E14">
        <v>2630998.9306039298</v>
      </c>
      <c r="F14">
        <v>0.23978817136342701</v>
      </c>
      <c r="G14" s="12">
        <v>15220273760.743799</v>
      </c>
      <c r="H14">
        <v>1.50603010620213</v>
      </c>
      <c r="I14" s="12">
        <v>163014098372.47299</v>
      </c>
      <c r="J14">
        <v>1.5040998319966401</v>
      </c>
      <c r="K14" s="12">
        <v>159454880026.14001</v>
      </c>
      <c r="L14">
        <v>1.51130186763736</v>
      </c>
      <c r="M14" s="12">
        <v>159544442187.42001</v>
      </c>
      <c r="N14" s="14">
        <v>1.51262377407548</v>
      </c>
      <c r="O14" s="15">
        <v>159726396361.54599</v>
      </c>
    </row>
    <row r="15" spans="1:17" x14ac:dyDescent="0.25">
      <c r="B15" t="s">
        <v>24</v>
      </c>
      <c r="D15">
        <v>4.1677417628049003E-2</v>
      </c>
      <c r="E15">
        <v>1622.0354282825999</v>
      </c>
      <c r="F15">
        <v>0.48968170413384599</v>
      </c>
      <c r="G15">
        <v>123370.473618057</v>
      </c>
      <c r="H15">
        <v>1.22720418276753</v>
      </c>
      <c r="I15">
        <v>403750.044424113</v>
      </c>
      <c r="J15">
        <v>1.22641747867381</v>
      </c>
      <c r="K15">
        <v>399318.01865948999</v>
      </c>
      <c r="L15">
        <v>1.2293501810458001</v>
      </c>
      <c r="M15">
        <v>399430.14681846398</v>
      </c>
      <c r="N15" s="14">
        <v>1.22988770791299</v>
      </c>
      <c r="O15" s="14">
        <v>399657.84911789902</v>
      </c>
    </row>
    <row r="16" spans="1:17" x14ac:dyDescent="0.25">
      <c r="B16" t="s">
        <v>20</v>
      </c>
      <c r="D16">
        <f>D15/SQRT(50000)</f>
        <v>1.8638707788593123E-4</v>
      </c>
      <c r="E16">
        <f>E15/SQRT(50000)</f>
        <v>7.2539629591057571</v>
      </c>
      <c r="F16">
        <f>F15/SQRT(50000)</f>
        <v>2.1899231555624387E-3</v>
      </c>
      <c r="G16">
        <f>G15/SQRT(50000)</f>
        <v>551.72953085263975</v>
      </c>
      <c r="H16">
        <f>H15/SQRT(50000)</f>
        <v>5.4882239498805462E-3</v>
      </c>
      <c r="I16">
        <f>I15/SQRT(50000)</f>
        <v>1805.6250905017532</v>
      </c>
      <c r="J16">
        <f>J15/SQRT(50000)</f>
        <v>5.4847057022170756E-3</v>
      </c>
      <c r="K16">
        <f>K15/SQRT(50000)</f>
        <v>1785.8044687262982</v>
      </c>
      <c r="L16">
        <f>L15/SQRT(50000)</f>
        <v>5.4978211459401653E-3</v>
      </c>
      <c r="M16">
        <f>M15/SQRT(50000)</f>
        <v>1786.3059210976137</v>
      </c>
      <c r="N16">
        <f>N15/SQRT(50000)</f>
        <v>5.5002250391697032E-3</v>
      </c>
      <c r="O16" s="17">
        <f>O15/SQRT(50000)</f>
        <v>1787.3242367379532</v>
      </c>
    </row>
    <row r="17" spans="2:15" x14ac:dyDescent="0.25">
      <c r="B17" s="16" t="s">
        <v>25</v>
      </c>
      <c r="D17">
        <f>-D16</f>
        <v>-1.8638707788593123E-4</v>
      </c>
      <c r="E17">
        <f>-E16</f>
        <v>-7.2539629591057571</v>
      </c>
      <c r="F17">
        <f>-F16</f>
        <v>-2.1899231555624387E-3</v>
      </c>
      <c r="G17">
        <f>-G16</f>
        <v>-551.72953085263975</v>
      </c>
      <c r="H17">
        <f>-H16</f>
        <v>-5.4882239498805462E-3</v>
      </c>
      <c r="I17">
        <f>-I16</f>
        <v>-1805.6250905017532</v>
      </c>
      <c r="J17">
        <f>-J16</f>
        <v>-5.4847057022170756E-3</v>
      </c>
      <c r="K17">
        <f>-K16</f>
        <v>-1785.8044687262982</v>
      </c>
      <c r="L17">
        <f>-L16</f>
        <v>-5.4978211459401653E-3</v>
      </c>
      <c r="M17">
        <f>-M16</f>
        <v>-1786.3059210976137</v>
      </c>
      <c r="N17">
        <f>-N16</f>
        <v>-5.5002250391697032E-3</v>
      </c>
      <c r="O17">
        <f>-O16</f>
        <v>-1787.3242367379532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1" sqref="E1:S1"/>
    </sheetView>
  </sheetViews>
  <sheetFormatPr baseColWidth="10" defaultRowHeight="15" x14ac:dyDescent="0.25"/>
  <sheetData>
    <row r="1" spans="1:19" x14ac:dyDescent="0.25">
      <c r="A1" t="s">
        <v>0</v>
      </c>
      <c r="E1" t="s">
        <v>16</v>
      </c>
      <c r="F1" t="s">
        <v>17</v>
      </c>
      <c r="G1" t="s">
        <v>28</v>
      </c>
      <c r="H1" t="s">
        <v>29</v>
      </c>
      <c r="I1" t="s">
        <v>30</v>
      </c>
      <c r="J1" t="s">
        <v>16</v>
      </c>
      <c r="K1" t="s">
        <v>17</v>
      </c>
      <c r="L1" t="s">
        <v>28</v>
      </c>
      <c r="M1" t="s">
        <v>29</v>
      </c>
      <c r="N1" t="s">
        <v>30</v>
      </c>
      <c r="O1" t="s">
        <v>16</v>
      </c>
      <c r="P1" t="s">
        <v>17</v>
      </c>
      <c r="Q1" t="s">
        <v>28</v>
      </c>
      <c r="R1" t="s">
        <v>29</v>
      </c>
      <c r="S1" t="s">
        <v>30</v>
      </c>
    </row>
    <row r="2" spans="1:19" x14ac:dyDescent="0.25">
      <c r="A2" t="s">
        <v>1</v>
      </c>
    </row>
    <row r="3" spans="1:19" x14ac:dyDescent="0.25">
      <c r="A3" t="s">
        <v>2</v>
      </c>
      <c r="B3">
        <v>5.09295999999995</v>
      </c>
      <c r="C3">
        <v>0.21420272245444899</v>
      </c>
      <c r="D3">
        <v>0.462820399782085</v>
      </c>
    </row>
    <row r="4" spans="1:19" x14ac:dyDescent="0.25">
      <c r="A4" t="s">
        <v>3</v>
      </c>
      <c r="B4">
        <v>1392772.0728799901</v>
      </c>
      <c r="C4">
        <v>599741.73872327898</v>
      </c>
      <c r="D4">
        <v>774.42994436119204</v>
      </c>
    </row>
    <row r="5" spans="1:19" x14ac:dyDescent="0.25">
      <c r="A5" t="s">
        <v>4</v>
      </c>
    </row>
    <row r="6" spans="1:19" x14ac:dyDescent="0.25">
      <c r="A6" t="s">
        <v>5</v>
      </c>
      <c r="B6">
        <v>1.8400000000000001E-3</v>
      </c>
      <c r="C6">
        <v>1.8366511330226501E-3</v>
      </c>
      <c r="D6">
        <v>4.2856167969414299E-2</v>
      </c>
    </row>
    <row r="7" spans="1:19" x14ac:dyDescent="0.25">
      <c r="A7" t="s">
        <v>6</v>
      </c>
      <c r="B7">
        <v>386.68885999999799</v>
      </c>
      <c r="C7">
        <v>147687.063953178</v>
      </c>
      <c r="D7">
        <v>384.30074675074201</v>
      </c>
    </row>
    <row r="8" spans="1:19" x14ac:dyDescent="0.25">
      <c r="A8" t="s">
        <v>7</v>
      </c>
    </row>
    <row r="9" spans="1:19" x14ac:dyDescent="0.25">
      <c r="A9" t="s">
        <v>8</v>
      </c>
      <c r="B9">
        <v>1.55999999999999E-3</v>
      </c>
      <c r="C9">
        <v>1.55759755195102E-3</v>
      </c>
      <c r="D9">
        <v>3.9466410426475598E-2</v>
      </c>
    </row>
    <row r="10" spans="1:19" x14ac:dyDescent="0.25">
      <c r="A10" t="s">
        <v>9</v>
      </c>
      <c r="B10">
        <v>428.827259999999</v>
      </c>
      <c r="C10">
        <v>191983.01304115399</v>
      </c>
      <c r="D10">
        <v>438.158661949247</v>
      </c>
    </row>
    <row r="11" spans="1:19" x14ac:dyDescent="0.25">
      <c r="A11" t="s">
        <v>10</v>
      </c>
    </row>
    <row r="12" spans="1:19" x14ac:dyDescent="0.25">
      <c r="A12" t="s">
        <v>1</v>
      </c>
    </row>
    <row r="13" spans="1:19" x14ac:dyDescent="0.25">
      <c r="A13" t="s">
        <v>2</v>
      </c>
      <c r="B13">
        <v>5.0859199999999696</v>
      </c>
      <c r="C13">
        <v>0.21514205644112899</v>
      </c>
      <c r="D13">
        <v>0.463834082879998</v>
      </c>
    </row>
    <row r="14" spans="1:19" x14ac:dyDescent="0.25">
      <c r="A14" t="s">
        <v>3</v>
      </c>
      <c r="B14">
        <v>1398202.1531400101</v>
      </c>
      <c r="C14">
        <v>652244.704542247</v>
      </c>
      <c r="D14">
        <v>807.61668168893505</v>
      </c>
    </row>
    <row r="15" spans="1:19" x14ac:dyDescent="0.25">
      <c r="A15" t="s">
        <v>4</v>
      </c>
    </row>
    <row r="16" spans="1:19" x14ac:dyDescent="0.25">
      <c r="A16" t="s">
        <v>5</v>
      </c>
      <c r="B16">
        <v>0.377159999999997</v>
      </c>
      <c r="C16">
        <v>0.29231618072361398</v>
      </c>
      <c r="D16">
        <v>0.54066272363055901</v>
      </c>
    </row>
    <row r="17" spans="1:4" x14ac:dyDescent="0.25">
      <c r="A17" t="s">
        <v>6</v>
      </c>
      <c r="B17">
        <v>87207.884739999296</v>
      </c>
      <c r="C17" s="12">
        <v>7707811098.0828304</v>
      </c>
      <c r="D17">
        <v>87794.140454148903</v>
      </c>
    </row>
    <row r="18" spans="1:4" x14ac:dyDescent="0.25">
      <c r="A18" t="s">
        <v>7</v>
      </c>
    </row>
    <row r="19" spans="1:4" x14ac:dyDescent="0.25">
      <c r="A19" t="s">
        <v>8</v>
      </c>
      <c r="B19">
        <v>0.25354000000000099</v>
      </c>
      <c r="C19">
        <v>0.20062148082961501</v>
      </c>
      <c r="D19">
        <v>0.44790789324325903</v>
      </c>
    </row>
    <row r="20" spans="1:4" x14ac:dyDescent="0.25">
      <c r="A20" t="s">
        <v>9</v>
      </c>
      <c r="B20">
        <v>87362.785799999794</v>
      </c>
      <c r="C20" s="12">
        <v>7663927874.4538698</v>
      </c>
      <c r="D20">
        <v>87543.862574448198</v>
      </c>
    </row>
    <row r="21" spans="1:4" x14ac:dyDescent="0.25">
      <c r="A21" t="s">
        <v>11</v>
      </c>
    </row>
    <row r="22" spans="1:4" x14ac:dyDescent="0.25">
      <c r="A22" t="s">
        <v>1</v>
      </c>
    </row>
    <row r="23" spans="1:4" x14ac:dyDescent="0.25">
      <c r="A23" t="s">
        <v>2</v>
      </c>
      <c r="B23">
        <v>5.0933000000000099</v>
      </c>
      <c r="C23">
        <v>0.21911949238984599</v>
      </c>
      <c r="D23">
        <v>0.46810201066631402</v>
      </c>
    </row>
    <row r="24" spans="1:4" x14ac:dyDescent="0.25">
      <c r="A24" t="s">
        <v>3</v>
      </c>
      <c r="B24">
        <v>1398230.5447</v>
      </c>
      <c r="C24">
        <v>647646.39312980894</v>
      </c>
      <c r="D24">
        <v>804.76480609542602</v>
      </c>
    </row>
    <row r="25" spans="1:4" x14ac:dyDescent="0.25">
      <c r="A25" t="s">
        <v>4</v>
      </c>
    </row>
    <row r="26" spans="1:4" x14ac:dyDescent="0.25">
      <c r="A26" t="s">
        <v>5</v>
      </c>
      <c r="B26">
        <v>3.1638799999999998</v>
      </c>
      <c r="C26">
        <v>3.4244118338366598</v>
      </c>
      <c r="D26">
        <v>1.8505166397081301</v>
      </c>
    </row>
    <row r="27" spans="1:4" x14ac:dyDescent="0.25">
      <c r="A27" t="s">
        <v>6</v>
      </c>
      <c r="B27">
        <v>730363.73114000598</v>
      </c>
      <c r="C27" s="12">
        <v>174828398533.69601</v>
      </c>
      <c r="D27">
        <v>418124.85998047999</v>
      </c>
    </row>
    <row r="28" spans="1:4" x14ac:dyDescent="0.25">
      <c r="A28" t="s">
        <v>7</v>
      </c>
    </row>
    <row r="29" spans="1:4" x14ac:dyDescent="0.25">
      <c r="A29" t="s">
        <v>8</v>
      </c>
      <c r="B29">
        <v>2.0094600000000198</v>
      </c>
      <c r="C29">
        <v>1.75724565331305</v>
      </c>
      <c r="D29">
        <v>1.3256114262154799</v>
      </c>
    </row>
    <row r="30" spans="1:4" x14ac:dyDescent="0.25">
      <c r="A30" t="s">
        <v>9</v>
      </c>
      <c r="B30">
        <v>719050.991159998</v>
      </c>
      <c r="C30" s="12">
        <v>179719665060.327</v>
      </c>
      <c r="D30">
        <v>423933.562082936</v>
      </c>
    </row>
    <row r="31" spans="1:4" x14ac:dyDescent="0.25">
      <c r="A31" t="s">
        <v>12</v>
      </c>
    </row>
    <row r="32" spans="1:4" x14ac:dyDescent="0.25">
      <c r="A32" t="s">
        <v>1</v>
      </c>
    </row>
    <row r="33" spans="1:4" x14ac:dyDescent="0.25">
      <c r="A33" t="s">
        <v>2</v>
      </c>
      <c r="B33">
        <v>5.0886799999999699</v>
      </c>
      <c r="C33">
        <v>0.213860134802698</v>
      </c>
      <c r="D33">
        <v>0.46245014304538601</v>
      </c>
    </row>
    <row r="34" spans="1:4" x14ac:dyDescent="0.25">
      <c r="A34" t="s">
        <v>3</v>
      </c>
      <c r="B34">
        <v>1398220.6872799899</v>
      </c>
      <c r="C34">
        <v>653818.924064619</v>
      </c>
      <c r="D34">
        <v>808.59070243518102</v>
      </c>
    </row>
    <row r="35" spans="1:4" x14ac:dyDescent="0.25">
      <c r="A35" t="s">
        <v>4</v>
      </c>
    </row>
    <row r="36" spans="1:4" x14ac:dyDescent="0.25">
      <c r="A36" t="s">
        <v>5</v>
      </c>
      <c r="B36">
        <v>3.18213999999998</v>
      </c>
      <c r="C36">
        <v>3.4131132826656199</v>
      </c>
      <c r="D36">
        <v>1.8474613074880899</v>
      </c>
    </row>
    <row r="37" spans="1:4" x14ac:dyDescent="0.25">
      <c r="A37" t="s">
        <v>6</v>
      </c>
      <c r="B37">
        <v>734605.98251999705</v>
      </c>
      <c r="C37" s="12">
        <v>174402425025.84201</v>
      </c>
      <c r="D37">
        <v>417615.16378819599</v>
      </c>
    </row>
    <row r="38" spans="1:4" x14ac:dyDescent="0.25">
      <c r="A38" t="s">
        <v>7</v>
      </c>
    </row>
    <row r="39" spans="1:4" x14ac:dyDescent="0.25">
      <c r="A39" t="s">
        <v>8</v>
      </c>
      <c r="B39">
        <v>2.0182399999999601</v>
      </c>
      <c r="C39">
        <v>1.7619025404508</v>
      </c>
      <c r="D39">
        <v>1.3273667693786799</v>
      </c>
    </row>
    <row r="40" spans="1:4" x14ac:dyDescent="0.25">
      <c r="A40" t="s">
        <v>9</v>
      </c>
      <c r="B40">
        <v>724877.47230000701</v>
      </c>
      <c r="C40" s="12">
        <v>178246410009.427</v>
      </c>
      <c r="D40">
        <v>422192.38506802497</v>
      </c>
    </row>
    <row r="41" spans="1:4" x14ac:dyDescent="0.25">
      <c r="A41" t="s">
        <v>13</v>
      </c>
    </row>
    <row r="42" spans="1:4" x14ac:dyDescent="0.25">
      <c r="A42" t="s">
        <v>1</v>
      </c>
    </row>
    <row r="43" spans="1:4" x14ac:dyDescent="0.25">
      <c r="A43" t="s">
        <v>2</v>
      </c>
      <c r="B43">
        <v>5.0913200000000298</v>
      </c>
      <c r="C43">
        <v>0.21730500370007499</v>
      </c>
      <c r="D43">
        <v>0.46615984779909497</v>
      </c>
    </row>
    <row r="44" spans="1:4" x14ac:dyDescent="0.25">
      <c r="A44" t="s">
        <v>3</v>
      </c>
      <c r="B44">
        <v>1398209.5757800001</v>
      </c>
      <c r="C44">
        <v>653497.21812175994</v>
      </c>
      <c r="D44">
        <v>808.391747930272</v>
      </c>
    </row>
    <row r="45" spans="1:4" x14ac:dyDescent="0.25">
      <c r="A45" t="s">
        <v>4</v>
      </c>
    </row>
    <row r="46" spans="1:4" x14ac:dyDescent="0.25">
      <c r="A46" t="s">
        <v>5</v>
      </c>
      <c r="B46">
        <v>3.1809599999999998</v>
      </c>
      <c r="C46">
        <v>3.4122017224344501</v>
      </c>
      <c r="D46">
        <v>1.8472145848369701</v>
      </c>
    </row>
    <row r="47" spans="1:4" x14ac:dyDescent="0.25">
      <c r="A47" t="s">
        <v>6</v>
      </c>
      <c r="B47">
        <v>733891.18229999905</v>
      </c>
      <c r="C47" s="12">
        <v>173908381835.944</v>
      </c>
      <c r="D47">
        <v>417023.238963902</v>
      </c>
    </row>
    <row r="48" spans="1:4" x14ac:dyDescent="0.25">
      <c r="A48" t="s">
        <v>7</v>
      </c>
    </row>
    <row r="49" spans="1:4" x14ac:dyDescent="0.25">
      <c r="A49" t="s">
        <v>8</v>
      </c>
      <c r="B49">
        <v>2.0028599999999899</v>
      </c>
      <c r="C49">
        <v>1.7337264949299001</v>
      </c>
      <c r="D49">
        <v>1.3167104825776601</v>
      </c>
    </row>
    <row r="50" spans="1:4" x14ac:dyDescent="0.25">
      <c r="A50" t="s">
        <v>9</v>
      </c>
      <c r="B50">
        <v>721796.29705999803</v>
      </c>
      <c r="C50" s="12">
        <v>177944199855.276</v>
      </c>
      <c r="D50">
        <v>421834.32749751001</v>
      </c>
    </row>
    <row r="51" spans="1:4" x14ac:dyDescent="0.25">
      <c r="A51" t="s">
        <v>14</v>
      </c>
    </row>
    <row r="52" spans="1:4" x14ac:dyDescent="0.25">
      <c r="A52" t="s">
        <v>1</v>
      </c>
    </row>
    <row r="53" spans="1:4" x14ac:dyDescent="0.25">
      <c r="A53" t="s">
        <v>2</v>
      </c>
      <c r="B53">
        <v>5.0912199999999297</v>
      </c>
      <c r="C53">
        <v>0.21446320086401599</v>
      </c>
      <c r="D53">
        <v>0.46310171762153501</v>
      </c>
    </row>
    <row r="54" spans="1:4" x14ac:dyDescent="0.25">
      <c r="A54" t="s">
        <v>3</v>
      </c>
      <c r="B54">
        <v>1398192.9505399901</v>
      </c>
      <c r="C54">
        <v>650190.31237996102</v>
      </c>
      <c r="D54">
        <v>806.34379291959601</v>
      </c>
    </row>
    <row r="55" spans="1:4" x14ac:dyDescent="0.25">
      <c r="A55" t="s">
        <v>4</v>
      </c>
    </row>
    <row r="56" spans="1:4" x14ac:dyDescent="0.25">
      <c r="A56" t="s">
        <v>5</v>
      </c>
      <c r="B56">
        <v>3.18203999999999</v>
      </c>
      <c r="C56">
        <v>3.4264899681994199</v>
      </c>
      <c r="D56">
        <v>1.85107805567443</v>
      </c>
    </row>
    <row r="57" spans="1:4" x14ac:dyDescent="0.25">
      <c r="A57" t="s">
        <v>6</v>
      </c>
      <c r="B57">
        <v>734424.42971999699</v>
      </c>
      <c r="C57" s="12">
        <v>174609021929.42599</v>
      </c>
      <c r="D57">
        <v>417862.44378913299</v>
      </c>
    </row>
    <row r="58" spans="1:4" x14ac:dyDescent="0.25">
      <c r="A58" t="s">
        <v>7</v>
      </c>
    </row>
    <row r="59" spans="1:4" x14ac:dyDescent="0.25">
      <c r="A59" t="s">
        <v>8</v>
      </c>
      <c r="B59">
        <v>2.0144200000000199</v>
      </c>
      <c r="C59">
        <v>1.76648739334785</v>
      </c>
      <c r="D59">
        <v>1.3290926955437801</v>
      </c>
    </row>
    <row r="60" spans="1:4" x14ac:dyDescent="0.25">
      <c r="A60" t="s">
        <v>9</v>
      </c>
      <c r="B60">
        <v>724106.293119999</v>
      </c>
      <c r="C60" s="12">
        <v>178814272172.47198</v>
      </c>
      <c r="D60">
        <v>422864.36616540799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"/>
  <sheetViews>
    <sheetView workbookViewId="0">
      <selection activeCell="E1" sqref="E1:S1"/>
    </sheetView>
  </sheetViews>
  <sheetFormatPr baseColWidth="10" defaultRowHeight="15" x14ac:dyDescent="0.25"/>
  <sheetData>
    <row r="1" spans="5:19" x14ac:dyDescent="0.25">
      <c r="E1" t="s">
        <v>16</v>
      </c>
      <c r="F1" t="s">
        <v>17</v>
      </c>
      <c r="G1" t="s">
        <v>28</v>
      </c>
      <c r="H1" t="s">
        <v>29</v>
      </c>
      <c r="I1" t="s">
        <v>30</v>
      </c>
      <c r="J1" t="s">
        <v>16</v>
      </c>
      <c r="K1" t="s">
        <v>17</v>
      </c>
      <c r="L1" t="s">
        <v>28</v>
      </c>
      <c r="M1" t="s">
        <v>29</v>
      </c>
      <c r="N1" t="s">
        <v>30</v>
      </c>
      <c r="O1" t="s">
        <v>16</v>
      </c>
      <c r="P1" t="s">
        <v>17</v>
      </c>
      <c r="Q1" t="s">
        <v>28</v>
      </c>
      <c r="R1" t="s">
        <v>29</v>
      </c>
      <c r="S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"/>
  <sheetViews>
    <sheetView tabSelected="1" workbookViewId="0">
      <selection activeCell="E1" sqref="E1:S1"/>
    </sheetView>
  </sheetViews>
  <sheetFormatPr baseColWidth="10" defaultRowHeight="15" x14ac:dyDescent="0.25"/>
  <sheetData>
    <row r="1" spans="5:19" x14ac:dyDescent="0.25">
      <c r="E1" t="s">
        <v>16</v>
      </c>
      <c r="F1" t="s">
        <v>17</v>
      </c>
      <c r="G1" t="s">
        <v>28</v>
      </c>
      <c r="H1" t="s">
        <v>29</v>
      </c>
      <c r="I1" t="s">
        <v>30</v>
      </c>
      <c r="J1" t="s">
        <v>16</v>
      </c>
      <c r="K1" t="s">
        <v>17</v>
      </c>
      <c r="L1" t="s">
        <v>28</v>
      </c>
      <c r="M1" t="s">
        <v>29</v>
      </c>
      <c r="N1" t="s">
        <v>30</v>
      </c>
      <c r="O1" t="s">
        <v>16</v>
      </c>
      <c r="P1" t="s">
        <v>17</v>
      </c>
      <c r="Q1" t="s">
        <v>28</v>
      </c>
      <c r="R1" t="s">
        <v>29</v>
      </c>
      <c r="S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Binario Time</vt:lpstr>
      <vt:lpstr>Binario Sum</vt:lpstr>
      <vt:lpstr>RealDNA</vt:lpstr>
      <vt:lpstr>FakeDNA</vt:lpstr>
      <vt:lpstr>PlainText</vt:lpstr>
      <vt:lpstr>FakeText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dcterms:created xsi:type="dcterms:W3CDTF">2015-10-15T01:40:51Z</dcterms:created>
  <dcterms:modified xsi:type="dcterms:W3CDTF">2015-10-15T23:47:44Z</dcterms:modified>
</cp:coreProperties>
</file>