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600" windowHeight="7125" activeTab="3"/>
  </bookViews>
  <sheets>
    <sheet name="Binario Time" sheetId="1" r:id="rId1"/>
    <sheet name="Binario Sum" sheetId="6" r:id="rId2"/>
    <sheet name="RealDNA" sheetId="2" r:id="rId3"/>
    <sheet name="FakeDNA" sheetId="3" r:id="rId4"/>
    <sheet name="PlainText" sheetId="4" r:id="rId5"/>
    <sheet name="FakeText" sheetId="5" r:id="rId6"/>
  </sheets>
  <calcPr calcId="144525"/>
  <fileRecoveryPr repairLoad="1"/>
</workbook>
</file>

<file path=xl/calcChain.xml><?xml version="1.0" encoding="utf-8"?>
<calcChain xmlns="http://schemas.openxmlformats.org/spreadsheetml/2006/main">
  <c r="D16" i="5" l="1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D11" i="5"/>
  <c r="E11" i="5"/>
  <c r="F11" i="5"/>
  <c r="G11" i="5"/>
  <c r="H11" i="5"/>
  <c r="I11" i="5"/>
  <c r="J11" i="5"/>
  <c r="K11" i="5"/>
  <c r="L11" i="5"/>
  <c r="M11" i="5"/>
  <c r="N11" i="5"/>
  <c r="D12" i="5"/>
  <c r="E12" i="5"/>
  <c r="F12" i="5"/>
  <c r="G12" i="5"/>
  <c r="H12" i="5"/>
  <c r="I12" i="5"/>
  <c r="J12" i="5"/>
  <c r="K12" i="5"/>
  <c r="L12" i="5"/>
  <c r="M12" i="5"/>
  <c r="N12" i="5"/>
  <c r="C17" i="5"/>
  <c r="C16" i="5"/>
  <c r="C12" i="5"/>
  <c r="C11" i="5"/>
  <c r="D6" i="5"/>
  <c r="E6" i="5"/>
  <c r="F6" i="5"/>
  <c r="G6" i="5"/>
  <c r="H6" i="5"/>
  <c r="I6" i="5"/>
  <c r="J6" i="5"/>
  <c r="K6" i="5"/>
  <c r="L6" i="5"/>
  <c r="M6" i="5"/>
  <c r="N6" i="5"/>
  <c r="D7" i="5"/>
  <c r="E7" i="5"/>
  <c r="F7" i="5"/>
  <c r="G7" i="5"/>
  <c r="H7" i="5"/>
  <c r="I7" i="5"/>
  <c r="J7" i="5"/>
  <c r="K7" i="5"/>
  <c r="L7" i="5"/>
  <c r="M7" i="5"/>
  <c r="N7" i="5"/>
  <c r="C7" i="5"/>
  <c r="C6" i="5"/>
  <c r="D16" i="4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C17" i="4"/>
  <c r="C16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C12" i="4"/>
  <c r="C11" i="4"/>
  <c r="D7" i="4"/>
  <c r="E7" i="4"/>
  <c r="F7" i="4"/>
  <c r="G7" i="4"/>
  <c r="H7" i="4"/>
  <c r="I7" i="4"/>
  <c r="J7" i="4"/>
  <c r="K7" i="4"/>
  <c r="L7" i="4"/>
  <c r="M7" i="4"/>
  <c r="N7" i="4"/>
  <c r="C7" i="4"/>
  <c r="D6" i="4"/>
  <c r="E6" i="4"/>
  <c r="F6" i="4"/>
  <c r="G6" i="4"/>
  <c r="H6" i="4"/>
  <c r="I6" i="4"/>
  <c r="J6" i="4"/>
  <c r="K6" i="4"/>
  <c r="L6" i="4"/>
  <c r="M6" i="4"/>
  <c r="N6" i="4"/>
  <c r="C6" i="4"/>
  <c r="D16" i="3"/>
  <c r="E16" i="3"/>
  <c r="F16" i="3"/>
  <c r="G16" i="3"/>
  <c r="H16" i="3"/>
  <c r="I16" i="3"/>
  <c r="J16" i="3"/>
  <c r="K16" i="3"/>
  <c r="L16" i="3"/>
  <c r="M16" i="3"/>
  <c r="N16" i="3"/>
  <c r="D17" i="3"/>
  <c r="E17" i="3"/>
  <c r="F17" i="3"/>
  <c r="G17" i="3"/>
  <c r="H17" i="3"/>
  <c r="I17" i="3"/>
  <c r="J17" i="3"/>
  <c r="K17" i="3"/>
  <c r="L17" i="3"/>
  <c r="M17" i="3"/>
  <c r="N17" i="3"/>
  <c r="C17" i="3"/>
  <c r="C16" i="3"/>
  <c r="D11" i="3"/>
  <c r="E11" i="3"/>
  <c r="F11" i="3"/>
  <c r="G11" i="3"/>
  <c r="H11" i="3"/>
  <c r="I11" i="3"/>
  <c r="J11" i="3"/>
  <c r="K11" i="3"/>
  <c r="L11" i="3"/>
  <c r="M11" i="3"/>
  <c r="N11" i="3"/>
  <c r="D12" i="3"/>
  <c r="E12" i="3"/>
  <c r="F12" i="3"/>
  <c r="G12" i="3"/>
  <c r="H12" i="3"/>
  <c r="I12" i="3"/>
  <c r="J12" i="3"/>
  <c r="K12" i="3"/>
  <c r="L12" i="3"/>
  <c r="M12" i="3"/>
  <c r="N12" i="3"/>
  <c r="C12" i="3"/>
  <c r="C11" i="3"/>
  <c r="D7" i="3"/>
  <c r="E7" i="3"/>
  <c r="F7" i="3"/>
  <c r="G7" i="3"/>
  <c r="H7" i="3"/>
  <c r="I7" i="3"/>
  <c r="J7" i="3"/>
  <c r="K7" i="3"/>
  <c r="L7" i="3"/>
  <c r="M7" i="3"/>
  <c r="N7" i="3"/>
  <c r="C7" i="3"/>
  <c r="D6" i="3"/>
  <c r="E6" i="3"/>
  <c r="F6" i="3"/>
  <c r="G6" i="3"/>
  <c r="H6" i="3"/>
  <c r="I6" i="3"/>
  <c r="J6" i="3"/>
  <c r="K6" i="3"/>
  <c r="L6" i="3"/>
  <c r="M6" i="3"/>
  <c r="N6" i="3"/>
  <c r="C6" i="3"/>
  <c r="E16" i="2"/>
  <c r="F16" i="2"/>
  <c r="G16" i="2"/>
  <c r="H16" i="2"/>
  <c r="I16" i="2"/>
  <c r="J16" i="2"/>
  <c r="K16" i="2"/>
  <c r="L16" i="2"/>
  <c r="M16" i="2"/>
  <c r="N16" i="2"/>
  <c r="O16" i="2"/>
  <c r="D16" i="2"/>
  <c r="E11" i="2"/>
  <c r="F11" i="2"/>
  <c r="G11" i="2"/>
  <c r="H11" i="2"/>
  <c r="I11" i="2"/>
  <c r="J11" i="2"/>
  <c r="K11" i="2"/>
  <c r="L11" i="2"/>
  <c r="M11" i="2"/>
  <c r="N11" i="2"/>
  <c r="O11" i="2"/>
  <c r="D11" i="2"/>
  <c r="E6" i="2"/>
  <c r="F6" i="2"/>
  <c r="G6" i="2"/>
  <c r="H6" i="2"/>
  <c r="I6" i="2"/>
  <c r="J6" i="2"/>
  <c r="K6" i="2"/>
  <c r="L6" i="2"/>
  <c r="M6" i="2"/>
  <c r="N6" i="2"/>
  <c r="O6" i="2"/>
  <c r="D6" i="2"/>
  <c r="E15" i="1"/>
  <c r="F15" i="1"/>
  <c r="G15" i="1"/>
  <c r="H15" i="1"/>
  <c r="I15" i="1"/>
  <c r="D15" i="1"/>
  <c r="E10" i="1"/>
  <c r="F10" i="1"/>
  <c r="G10" i="1"/>
  <c r="H10" i="1"/>
  <c r="I10" i="1"/>
  <c r="D10" i="1"/>
  <c r="E5" i="1"/>
  <c r="F5" i="1"/>
  <c r="G5" i="1"/>
  <c r="H5" i="1"/>
  <c r="I5" i="1"/>
  <c r="D5" i="1"/>
  <c r="O17" i="2"/>
  <c r="N17" i="2"/>
  <c r="M17" i="2"/>
  <c r="L17" i="2"/>
  <c r="K17" i="2"/>
  <c r="J17" i="2"/>
  <c r="I17" i="2"/>
  <c r="H17" i="2"/>
  <c r="G17" i="2"/>
  <c r="F17" i="2"/>
  <c r="E17" i="2"/>
  <c r="D17" i="2"/>
  <c r="O12" i="2"/>
  <c r="N12" i="2"/>
  <c r="M12" i="2"/>
  <c r="L12" i="2"/>
  <c r="K12" i="2"/>
  <c r="J12" i="2"/>
  <c r="I12" i="2"/>
  <c r="H12" i="2"/>
  <c r="G12" i="2"/>
  <c r="F12" i="2"/>
  <c r="E12" i="2"/>
  <c r="D12" i="2"/>
  <c r="O7" i="2"/>
  <c r="N7" i="2"/>
  <c r="M7" i="2"/>
  <c r="L7" i="2"/>
  <c r="K7" i="2"/>
  <c r="J7" i="2"/>
  <c r="I7" i="2"/>
  <c r="H7" i="2"/>
  <c r="G7" i="2"/>
  <c r="F7" i="2"/>
  <c r="E7" i="2"/>
  <c r="D7" i="2"/>
  <c r="C1" i="1"/>
  <c r="I16" i="1" s="1"/>
  <c r="I16" i="6"/>
  <c r="E16" i="6"/>
  <c r="F16" i="6"/>
  <c r="G16" i="6"/>
  <c r="H16" i="6"/>
  <c r="D16" i="6"/>
  <c r="I11" i="6"/>
  <c r="E11" i="6"/>
  <c r="F11" i="6"/>
  <c r="G11" i="6"/>
  <c r="H11" i="6"/>
  <c r="D11" i="6"/>
  <c r="E6" i="6"/>
  <c r="F6" i="6"/>
  <c r="G6" i="6"/>
  <c r="H6" i="6"/>
  <c r="I6" i="6"/>
  <c r="D6" i="6"/>
  <c r="C1" i="6"/>
  <c r="I15" i="6" s="1"/>
  <c r="D6" i="1" l="1"/>
  <c r="E6" i="1"/>
  <c r="F6" i="1"/>
  <c r="G6" i="1"/>
  <c r="H6" i="1"/>
  <c r="I6" i="1"/>
  <c r="D11" i="1"/>
  <c r="E11" i="1"/>
  <c r="F11" i="1"/>
  <c r="G11" i="1"/>
  <c r="H11" i="1"/>
  <c r="I11" i="1"/>
  <c r="D16" i="1"/>
  <c r="E16" i="1"/>
  <c r="F16" i="1"/>
  <c r="G16" i="1"/>
  <c r="H16" i="1"/>
  <c r="D5" i="6"/>
  <c r="E5" i="6"/>
  <c r="F5" i="6"/>
  <c r="G5" i="6"/>
  <c r="H5" i="6"/>
  <c r="I5" i="6"/>
  <c r="D10" i="6"/>
  <c r="E10" i="6"/>
  <c r="F10" i="6"/>
  <c r="G10" i="6"/>
  <c r="H10" i="6"/>
  <c r="I10" i="6"/>
  <c r="D15" i="6"/>
  <c r="E15" i="6"/>
  <c r="F15" i="6"/>
  <c r="G15" i="6"/>
  <c r="H15" i="6"/>
</calcChain>
</file>

<file path=xl/sharedStrings.xml><?xml version="1.0" encoding="utf-8"?>
<sst xmlns="http://schemas.openxmlformats.org/spreadsheetml/2006/main" count="201" uniqueCount="23">
  <si>
    <t>2^2</t>
  </si>
  <si>
    <t>BF Iterations: 50000</t>
  </si>
  <si>
    <t>2^3</t>
  </si>
  <si>
    <t>2^4</t>
  </si>
  <si>
    <t>2^5</t>
  </si>
  <si>
    <t>2^6</t>
  </si>
  <si>
    <t>2^7</t>
  </si>
  <si>
    <t>Largo</t>
  </si>
  <si>
    <t>Promedio</t>
  </si>
  <si>
    <t>Varianza</t>
  </si>
  <si>
    <t>Desviación Standard</t>
  </si>
  <si>
    <t>Error Standard</t>
  </si>
  <si>
    <t>Error Estándar</t>
  </si>
  <si>
    <t>Fuerza Bruta</t>
  </si>
  <si>
    <t>Knuth-Morris-Pratt</t>
  </si>
  <si>
    <t>Boyer-Moore-Horspool</t>
  </si>
  <si>
    <t>Desviación Estándar</t>
  </si>
  <si>
    <t xml:space="preserve">  -Error Estándar</t>
  </si>
  <si>
    <t>Tiempo</t>
  </si>
  <si>
    <t>Comparaciones</t>
  </si>
  <si>
    <t>Desviación</t>
  </si>
  <si>
    <t>Error</t>
  </si>
  <si>
    <t xml:space="preserve"> -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</si>
</sst>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7" formatCode="0.00000"/>
    <numFmt numFmtId="168" formatCode="0.000000"/>
    <numFmt numFmtId="171" formatCode="0.000000000"/>
    <numFmt numFmtId="172" formatCode="0.0000000000"/>
    <numFmt numFmtId="173" formatCode="0.00000000000"/>
    <numFmt numFmtId="178" formatCode="0.000000000000000"/>
    <numFmt numFmtId="186" formatCode="0.000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7" fontId="0" fillId="0" borderId="0" xfId="0" applyNumberFormat="1"/>
    <xf numFmtId="168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" fontId="0" fillId="0" borderId="0" xfId="0" applyNumberFormat="1"/>
    <xf numFmtId="178" fontId="0" fillId="0" borderId="0" xfId="0" applyNumberFormat="1"/>
    <xf numFmtId="178" fontId="0" fillId="0" borderId="0" xfId="1" applyNumberFormat="1" applyFont="1"/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86" fontId="0" fillId="0" borderId="0" xfId="2" applyNumberFormat="1" applyFont="1"/>
    <xf numFmtId="11" fontId="0" fillId="0" borderId="0" xfId="0" applyNumberFormat="1"/>
    <xf numFmtId="0" fontId="2" fillId="0" borderId="0" xfId="0" applyFont="1"/>
    <xf numFmtId="0" fontId="0" fillId="0" borderId="0" xfId="0" applyFont="1"/>
    <xf numFmtId="11" fontId="0" fillId="0" borderId="0" xfId="0" applyNumberFormat="1" applyFont="1"/>
    <xf numFmtId="49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Tiempo de ejecución</a:t>
            </a:r>
            <a:r>
              <a:rPr lang="es-CL" baseline="0"/>
              <a:t> Texto Binario</a:t>
            </a:r>
            <a:endParaRPr lang="es-CL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'Binario Time'!$A$2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Time'!$D$5:$I$5</c:f>
                <c:numCache>
                  <c:formatCode>General</c:formatCode>
                  <c:ptCount val="6"/>
                  <c:pt idx="0">
                    <c:v>4.3161968536091647E-3</c:v>
                  </c:pt>
                  <c:pt idx="1">
                    <c:v>4.2295883369838786E-3</c:v>
                  </c:pt>
                  <c:pt idx="2">
                    <c:v>4.2330162976935842E-3</c:v>
                  </c:pt>
                  <c:pt idx="3">
                    <c:v>4.2282343841514138E-3</c:v>
                  </c:pt>
                  <c:pt idx="4">
                    <c:v>4.2279260962298669E-3</c:v>
                  </c:pt>
                  <c:pt idx="5">
                    <c:v>4.2317867338015893E-3</c:v>
                  </c:pt>
                </c:numCache>
              </c:numRef>
            </c:plus>
            <c:minus>
              <c:numRef>
                <c:f>'Binario Time'!$D$6:$I$6</c:f>
                <c:numCache>
                  <c:formatCode>General</c:formatCode>
                  <c:ptCount val="6"/>
                  <c:pt idx="0">
                    <c:v>-4.3161968536091647E-3</c:v>
                  </c:pt>
                  <c:pt idx="1">
                    <c:v>-4.2295883369838786E-3</c:v>
                  </c:pt>
                  <c:pt idx="2">
                    <c:v>-4.2330162976935842E-3</c:v>
                  </c:pt>
                  <c:pt idx="3">
                    <c:v>-4.2282343841514138E-3</c:v>
                  </c:pt>
                  <c:pt idx="4">
                    <c:v>-4.2279260962298669E-3</c:v>
                  </c:pt>
                  <c:pt idx="5">
                    <c:v>-4.2317867338015893E-3</c:v>
                  </c:pt>
                </c:numCache>
              </c:numRef>
            </c:minus>
          </c:errBars>
          <c:cat>
            <c:strRef>
              <c:f>'Binario Time'!$D$1:$I$1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Time'!$D$2:$I$2</c:f>
              <c:numCache>
                <c:formatCode>0.00000000000</c:formatCode>
                <c:ptCount val="6"/>
                <c:pt idx="0">
                  <c:v>2.3564199999999702</c:v>
                </c:pt>
                <c:pt idx="1">
                  <c:v>2.3375599999999901</c:v>
                </c:pt>
                <c:pt idx="2">
                  <c:v>2.3386799999999699</c:v>
                </c:pt>
                <c:pt idx="3">
                  <c:v>2.3371199999999801</c:v>
                </c:pt>
                <c:pt idx="4">
                  <c:v>2.3370200000000101</c:v>
                </c:pt>
                <c:pt idx="5">
                  <c:v>2.33680000000001</c:v>
                </c:pt>
              </c:numCache>
            </c:numRef>
          </c:val>
        </c:ser>
        <c:ser>
          <c:idx val="7"/>
          <c:order val="1"/>
          <c:tx>
            <c:strRef>
              <c:f>'Binario Time'!$A$7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Time'!$D$10:$I$10</c:f>
                <c:numCache>
                  <c:formatCode>General</c:formatCode>
                  <c:ptCount val="6"/>
                  <c:pt idx="0">
                    <c:v>2.5766085512224199E-3</c:v>
                  </c:pt>
                  <c:pt idx="1">
                    <c:v>2.0300336915272548E-3</c:v>
                  </c:pt>
                  <c:pt idx="2">
                    <c:v>2.0513129838469644E-3</c:v>
                  </c:pt>
                  <c:pt idx="3">
                    <c:v>2.0889209558561908E-3</c:v>
                  </c:pt>
                  <c:pt idx="4">
                    <c:v>2.0519151832174799E-3</c:v>
                  </c:pt>
                  <c:pt idx="5">
                    <c:v>2.0615992810999744E-3</c:v>
                  </c:pt>
                </c:numCache>
              </c:numRef>
            </c:plus>
            <c:minus>
              <c:numRef>
                <c:f>'Binario Time'!$D$11:$I$11</c:f>
                <c:numCache>
                  <c:formatCode>General</c:formatCode>
                  <c:ptCount val="6"/>
                  <c:pt idx="0">
                    <c:v>-2.5766085512224199E-3</c:v>
                  </c:pt>
                  <c:pt idx="1">
                    <c:v>-2.0300336915272548E-3</c:v>
                  </c:pt>
                  <c:pt idx="2">
                    <c:v>-2.0513129838469644E-3</c:v>
                  </c:pt>
                  <c:pt idx="3">
                    <c:v>-2.0889209558561908E-3</c:v>
                  </c:pt>
                  <c:pt idx="4">
                    <c:v>-2.0519151832174799E-3</c:v>
                  </c:pt>
                  <c:pt idx="5">
                    <c:v>-2.0615992810999744E-3</c:v>
                  </c:pt>
                </c:numCache>
              </c:numRef>
            </c:minus>
          </c:errBars>
          <c:cat>
            <c:strRef>
              <c:f>'Binario Time'!$D$1:$I$1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Time'!$D$7:$I$7</c:f>
              <c:numCache>
                <c:formatCode>0.00000000000</c:formatCode>
                <c:ptCount val="6"/>
                <c:pt idx="0">
                  <c:v>2.0873800000000098</c:v>
                </c:pt>
                <c:pt idx="1">
                  <c:v>2.0544799999999901</c:v>
                </c:pt>
                <c:pt idx="2">
                  <c:v>2.0556999999999901</c:v>
                </c:pt>
                <c:pt idx="3">
                  <c:v>2.0549199999999499</c:v>
                </c:pt>
                <c:pt idx="4">
                  <c:v>2.0550599999999801</c:v>
                </c:pt>
                <c:pt idx="5">
                  <c:v>2.0552600000000001</c:v>
                </c:pt>
              </c:numCache>
            </c:numRef>
          </c:val>
        </c:ser>
        <c:ser>
          <c:idx val="10"/>
          <c:order val="2"/>
          <c:tx>
            <c:strRef>
              <c:f>'Binario Time'!$A$12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Time'!$D$15:$I$15</c:f>
                <c:numCache>
                  <c:formatCode>General</c:formatCode>
                  <c:ptCount val="6"/>
                  <c:pt idx="0">
                    <c:v>8.3010492698441345E-3</c:v>
                  </c:pt>
                  <c:pt idx="1">
                    <c:v>2.4933535297338898E-3</c:v>
                  </c:pt>
                  <c:pt idx="2">
                    <c:v>3.4505430316030296E-3</c:v>
                  </c:pt>
                  <c:pt idx="3">
                    <c:v>3.9489664084053321E-3</c:v>
                  </c:pt>
                  <c:pt idx="4">
                    <c:v>4.2370828438231733E-3</c:v>
                  </c:pt>
                  <c:pt idx="5">
                    <c:v>4.2407701341415013E-3</c:v>
                  </c:pt>
                </c:numCache>
              </c:numRef>
            </c:plus>
            <c:minus>
              <c:numRef>
                <c:f>'Binario Time'!$D$16:$I$16</c:f>
                <c:numCache>
                  <c:formatCode>General</c:formatCode>
                  <c:ptCount val="6"/>
                  <c:pt idx="0">
                    <c:v>-8.3010492698441345E-3</c:v>
                  </c:pt>
                  <c:pt idx="1">
                    <c:v>-2.4933535297338898E-3</c:v>
                  </c:pt>
                  <c:pt idx="2">
                    <c:v>-3.4505430316030296E-3</c:v>
                  </c:pt>
                  <c:pt idx="3">
                    <c:v>-3.9489664084053321E-3</c:v>
                  </c:pt>
                  <c:pt idx="4">
                    <c:v>-4.2370828438231733E-3</c:v>
                  </c:pt>
                  <c:pt idx="5">
                    <c:v>-4.2407701341415013E-3</c:v>
                  </c:pt>
                </c:numCache>
              </c:numRef>
            </c:minus>
          </c:errBars>
          <c:cat>
            <c:strRef>
              <c:f>'Binario Time'!$D$1:$I$1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Time'!$D$12:$I$12</c:f>
              <c:numCache>
                <c:formatCode>0.0000000000</c:formatCode>
                <c:ptCount val="6"/>
                <c:pt idx="0">
                  <c:v>3.1866399999999899</c:v>
                </c:pt>
                <c:pt idx="1">
                  <c:v>1.0849200000000101</c:v>
                </c:pt>
                <c:pt idx="2">
                  <c:v>0.81807999999999603</c:v>
                </c:pt>
                <c:pt idx="3">
                  <c:v>0.73468000000000899</c:v>
                </c:pt>
                <c:pt idx="4">
                  <c:v>0.65998000000000401</c:v>
                </c:pt>
                <c:pt idx="5">
                  <c:v>0.65888000000000502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911232"/>
        <c:axId val="129171840"/>
      </c:barChart>
      <c:catAx>
        <c:axId val="12891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171840"/>
        <c:crosses val="autoZero"/>
        <c:auto val="1"/>
        <c:lblAlgn val="ctr"/>
        <c:lblOffset val="100"/>
        <c:noMultiLvlLbl val="0"/>
      </c:catAx>
      <c:valAx>
        <c:axId val="1291718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Milisegundos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crossAx val="12891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 de Ejecución Texto sintético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FakeText!$A$3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cat>
            <c:strRef>
              <c:f>(FakeText!$C$1,FakeText!$E$1,FakeText!$G$1,FakeText!$I$1,FakeText!$K$1,FakeText!$M$1)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(FakeText!$C$3,FakeText!$E$3,FakeText!$G$3,FakeText!$I$3,FakeText!$K$3,FakeText!$M$3)</c:f>
              <c:numCache>
                <c:formatCode>General</c:formatCode>
                <c:ptCount val="6"/>
                <c:pt idx="0">
                  <c:v>2.9224399999999799</c:v>
                </c:pt>
                <c:pt idx="1">
                  <c:v>2.9158000000000199</c:v>
                </c:pt>
                <c:pt idx="2">
                  <c:v>2.91506000000002</c:v>
                </c:pt>
                <c:pt idx="3">
                  <c:v>2.9191200000000102</c:v>
                </c:pt>
                <c:pt idx="4">
                  <c:v>2.92125999999997</c:v>
                </c:pt>
                <c:pt idx="5">
                  <c:v>2.9150399999999799</c:v>
                </c:pt>
              </c:numCache>
            </c:numRef>
          </c:val>
        </c:ser>
        <c:ser>
          <c:idx val="10"/>
          <c:order val="1"/>
          <c:tx>
            <c:strRef>
              <c:f>FakeText!$A$8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cat>
            <c:strRef>
              <c:f>(FakeText!$C$1,FakeText!$E$1,FakeText!$G$1,FakeText!$I$1,FakeText!$K$1,FakeText!$M$1)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(FakeText!$C$8,FakeText!$E$8,FakeText!$G$8,FakeText!$I$8,FakeText!$K$8,FakeText!$M$8)</c:f>
              <c:numCache>
                <c:formatCode>General</c:formatCode>
                <c:ptCount val="6"/>
                <c:pt idx="0">
                  <c:v>8.5939999999999697E-2</c:v>
                </c:pt>
                <c:pt idx="1">
                  <c:v>0.98947999999999603</c:v>
                </c:pt>
                <c:pt idx="2">
                  <c:v>1.51118</c:v>
                </c:pt>
                <c:pt idx="3">
                  <c:v>1.5188600000000001</c:v>
                </c:pt>
                <c:pt idx="4">
                  <c:v>1.52453999999999</c:v>
                </c:pt>
                <c:pt idx="5">
                  <c:v>1.52464</c:v>
                </c:pt>
              </c:numCache>
            </c:numRef>
          </c:val>
        </c:ser>
        <c:ser>
          <c:idx val="9"/>
          <c:order val="2"/>
          <c:tx>
            <c:strRef>
              <c:f>FakeText!$A$13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cat>
            <c:strRef>
              <c:f>(FakeText!$C$1,FakeText!$E$1,FakeText!$G$1,FakeText!$I$1,FakeText!$K$1,FakeText!$M$1)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(FakeText!$C$13,FakeText!$E$13,FakeText!$G$13,FakeText!$I$13,FakeText!$K$13,FakeText!$M$13)</c:f>
              <c:numCache>
                <c:formatCode>General</c:formatCode>
                <c:ptCount val="6"/>
                <c:pt idx="0">
                  <c:v>0.101160000000001</c:v>
                </c:pt>
                <c:pt idx="1">
                  <c:v>0.72724000000000699</c:v>
                </c:pt>
                <c:pt idx="2">
                  <c:v>0.93543999999999605</c:v>
                </c:pt>
                <c:pt idx="3">
                  <c:v>0.74661999999999995</c:v>
                </c:pt>
                <c:pt idx="4">
                  <c:v>0.64009999999999501</c:v>
                </c:pt>
                <c:pt idx="5">
                  <c:v>0.59240000000000204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30304"/>
        <c:axId val="174131840"/>
      </c:barChart>
      <c:catAx>
        <c:axId val="17413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4131840"/>
        <c:crosses val="autoZero"/>
        <c:auto val="1"/>
        <c:lblAlgn val="ctr"/>
        <c:lblOffset val="100"/>
        <c:noMultiLvlLbl val="0"/>
      </c:catAx>
      <c:valAx>
        <c:axId val="17413184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(milisegundos)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1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Comparaciones Texto sintético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FakeText!$A$3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cat>
            <c:strRef>
              <c:f>(FakeText!$D$1,FakeText!$F$1,FakeText!$H$1,FakeText!$J$1,FakeText!$L$1,FakeText!$N$1)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(FakeText!$D$3,FakeText!$F$3,FakeText!$H$3,FakeText!$J$3,FakeText!$L$3,FakeText!$N$3)</c:f>
              <c:numCache>
                <c:formatCode>General</c:formatCode>
                <c:ptCount val="6"/>
                <c:pt idx="0">
                  <c:v>1088329.0514</c:v>
                </c:pt>
                <c:pt idx="1">
                  <c:v>1088640.9209199799</c:v>
                </c:pt>
                <c:pt idx="2">
                  <c:v>1088585.11454002</c:v>
                </c:pt>
                <c:pt idx="3">
                  <c:v>1088966.78122</c:v>
                </c:pt>
                <c:pt idx="4">
                  <c:v>1089275.15013999</c:v>
                </c:pt>
                <c:pt idx="5">
                  <c:v>1088713.1937599999</c:v>
                </c:pt>
              </c:numCache>
            </c:numRef>
          </c:val>
        </c:ser>
        <c:ser>
          <c:idx val="11"/>
          <c:order val="1"/>
          <c:tx>
            <c:strRef>
              <c:f>FakeText!$A$8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cat>
            <c:strRef>
              <c:f>(FakeText!$D$1,FakeText!$F$1,FakeText!$H$1,FakeText!$J$1,FakeText!$L$1,FakeText!$N$1)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(FakeText!$D$8,FakeText!$F$8,FakeText!$H$8,FakeText!$J$8,FakeText!$L$8,FakeText!$N$8)</c:f>
              <c:numCache>
                <c:formatCode>General</c:formatCode>
                <c:ptCount val="6"/>
                <c:pt idx="0">
                  <c:v>33660.155579999999</c:v>
                </c:pt>
                <c:pt idx="1">
                  <c:v>364503.04526000202</c:v>
                </c:pt>
                <c:pt idx="2">
                  <c:v>542115.18453999702</c:v>
                </c:pt>
                <c:pt idx="3">
                  <c:v>545739.059619996</c:v>
                </c:pt>
                <c:pt idx="4">
                  <c:v>546425.16065999796</c:v>
                </c:pt>
                <c:pt idx="5">
                  <c:v>546296.18840000301</c:v>
                </c:pt>
              </c:numCache>
            </c:numRef>
          </c:val>
        </c:ser>
        <c:ser>
          <c:idx val="8"/>
          <c:order val="2"/>
          <c:tx>
            <c:strRef>
              <c:f>FakeText!$A$13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cat>
            <c:strRef>
              <c:f>(FakeText!$D$1,FakeText!$F$1,FakeText!$H$1,FakeText!$J$1,FakeText!$L$1,FakeText!$N$1)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(FakeText!$D$13,FakeText!$F$13,FakeText!$H$13,FakeText!$J$13,FakeText!$L$13,FakeText!$N$13)</c:f>
              <c:numCache>
                <c:formatCode>General</c:formatCode>
                <c:ptCount val="6"/>
                <c:pt idx="0">
                  <c:v>44558.178179999602</c:v>
                </c:pt>
                <c:pt idx="1">
                  <c:v>405780.49525999901</c:v>
                </c:pt>
                <c:pt idx="2">
                  <c:v>562594.35692000203</c:v>
                </c:pt>
                <c:pt idx="3">
                  <c:v>541280.00101999298</c:v>
                </c:pt>
                <c:pt idx="4">
                  <c:v>530614.88959999697</c:v>
                </c:pt>
                <c:pt idx="5">
                  <c:v>527765.86974000395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30624"/>
        <c:axId val="177932160"/>
      </c:barChart>
      <c:catAx>
        <c:axId val="17793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7932160"/>
        <c:crosses val="autoZero"/>
        <c:auto val="1"/>
        <c:lblAlgn val="ctr"/>
        <c:lblOffset val="100"/>
        <c:noMultiLvlLbl val="0"/>
      </c:catAx>
      <c:valAx>
        <c:axId val="1779321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Comparaciones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93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Comparaciones  Texto Binario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'Binario Sum'!$A$2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Sum'!$D$5:$I$5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plus>
            <c:minus>
              <c:numRef>
                <c:f>'Binario Sum'!$D$6:$I$6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Sum'!$D$2:$I$2</c:f>
              <c:numCache>
                <c:formatCode>0</c:formatCode>
                <c:ptCount val="6"/>
                <c:pt idx="0">
                  <c:v>1048572</c:v>
                </c:pt>
                <c:pt idx="1">
                  <c:v>1048568</c:v>
                </c:pt>
                <c:pt idx="2">
                  <c:v>1048560</c:v>
                </c:pt>
                <c:pt idx="3">
                  <c:v>1048544</c:v>
                </c:pt>
                <c:pt idx="4">
                  <c:v>1048512</c:v>
                </c:pt>
                <c:pt idx="5">
                  <c:v>1048448</c:v>
                </c:pt>
              </c:numCache>
            </c:numRef>
          </c:val>
        </c:ser>
        <c:ser>
          <c:idx val="7"/>
          <c:order val="1"/>
          <c:tx>
            <c:strRef>
              <c:f>'Binario Sum'!$A$7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Sum'!$D$10:$I$10</c:f>
                <c:numCache>
                  <c:formatCode>General</c:formatCode>
                  <c:ptCount val="6"/>
                  <c:pt idx="0">
                    <c:v>1.28830427561121E-3</c:v>
                  </c:pt>
                  <c:pt idx="1">
                    <c:v>1.0150168457636274E-3</c:v>
                  </c:pt>
                  <c:pt idx="2">
                    <c:v>1.0256564919234822E-3</c:v>
                  </c:pt>
                  <c:pt idx="3">
                    <c:v>1.0444604779280954E-3</c:v>
                  </c:pt>
                  <c:pt idx="4">
                    <c:v>1.0259575916087399E-3</c:v>
                  </c:pt>
                  <c:pt idx="5">
                    <c:v>1.0307996405499872E-3</c:v>
                  </c:pt>
                </c:numCache>
              </c:numRef>
            </c:plus>
            <c:minus>
              <c:numRef>
                <c:f>'Binario Sum'!$D$11:$I$11</c:f>
                <c:numCache>
                  <c:formatCode>General</c:formatCode>
                  <c:ptCount val="6"/>
                  <c:pt idx="0">
                    <c:v>-1.28830427561121E-3</c:v>
                  </c:pt>
                  <c:pt idx="1">
                    <c:v>-1.0150168457636274E-3</c:v>
                  </c:pt>
                  <c:pt idx="2">
                    <c:v>-1.0256564919234822E-3</c:v>
                  </c:pt>
                  <c:pt idx="3">
                    <c:v>-1.0444604779280954E-3</c:v>
                  </c:pt>
                  <c:pt idx="4">
                    <c:v>-1.0259575916087399E-3</c:v>
                  </c:pt>
                  <c:pt idx="5">
                    <c:v>-1.0307996405499872E-3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Sum'!$D$7:$I$7</c:f>
              <c:numCache>
                <c:formatCode>0</c:formatCode>
                <c:ptCount val="6"/>
                <c:pt idx="0">
                  <c:v>1048580</c:v>
                </c:pt>
                <c:pt idx="1">
                  <c:v>1048584</c:v>
                </c:pt>
                <c:pt idx="2">
                  <c:v>1048592</c:v>
                </c:pt>
                <c:pt idx="3">
                  <c:v>1048608</c:v>
                </c:pt>
                <c:pt idx="4">
                  <c:v>1048640</c:v>
                </c:pt>
                <c:pt idx="5">
                  <c:v>1048704</c:v>
                </c:pt>
              </c:numCache>
            </c:numRef>
          </c:val>
        </c:ser>
        <c:ser>
          <c:idx val="10"/>
          <c:order val="2"/>
          <c:tx>
            <c:strRef>
              <c:f>'Binario Sum'!$A$12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'Binario Sum'!$D$15:$I$15</c:f>
                <c:numCache>
                  <c:formatCode>General</c:formatCode>
                  <c:ptCount val="6"/>
                  <c:pt idx="0">
                    <c:v>4.1505246349220672E-3</c:v>
                  </c:pt>
                  <c:pt idx="1">
                    <c:v>1.2466767648669449E-3</c:v>
                  </c:pt>
                  <c:pt idx="2">
                    <c:v>1.7252715158015148E-3</c:v>
                  </c:pt>
                  <c:pt idx="3">
                    <c:v>1.974483204202666E-3</c:v>
                  </c:pt>
                  <c:pt idx="4">
                    <c:v>2.1185414219115867E-3</c:v>
                  </c:pt>
                  <c:pt idx="5">
                    <c:v>2.1203850670707507E-3</c:v>
                  </c:pt>
                </c:numCache>
              </c:numRef>
            </c:plus>
            <c:minus>
              <c:numRef>
                <c:f>'Binario Sum'!$D$16:$I$16</c:f>
                <c:numCache>
                  <c:formatCode>General</c:formatCode>
                  <c:ptCount val="6"/>
                  <c:pt idx="0">
                    <c:v>-4.1505246349220672E-3</c:v>
                  </c:pt>
                  <c:pt idx="1">
                    <c:v>-1.2466767648669449E-3</c:v>
                  </c:pt>
                  <c:pt idx="2">
                    <c:v>-1.7252715158015148E-3</c:v>
                  </c:pt>
                  <c:pt idx="3">
                    <c:v>-1.974483204202666E-3</c:v>
                  </c:pt>
                  <c:pt idx="4">
                    <c:v>-2.1185414219115867E-3</c:v>
                  </c:pt>
                  <c:pt idx="5">
                    <c:v>-2.1203850670707507E-3</c:v>
                  </c:pt>
                </c:numCache>
              </c:numRef>
            </c:minus>
          </c:errBars>
          <c:cat>
            <c:strRef>
              <c:f>'Binario Sum'!$D$1:$I$1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'Binario Sum'!$D$12:$I$12</c:f>
              <c:numCache>
                <c:formatCode>0</c:formatCode>
                <c:ptCount val="6"/>
                <c:pt idx="0">
                  <c:v>1398100</c:v>
                </c:pt>
                <c:pt idx="1">
                  <c:v>1198368</c:v>
                </c:pt>
                <c:pt idx="2">
                  <c:v>1118480</c:v>
                </c:pt>
                <c:pt idx="3">
                  <c:v>1082400</c:v>
                </c:pt>
                <c:pt idx="4">
                  <c:v>1065216</c:v>
                </c:pt>
                <c:pt idx="5">
                  <c:v>1056768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8"/>
        <c:overlap val="-18"/>
        <c:axId val="111268992"/>
        <c:axId val="111341952"/>
      </c:barChart>
      <c:catAx>
        <c:axId val="11126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11341952"/>
        <c:crosses val="autoZero"/>
        <c:auto val="1"/>
        <c:lblAlgn val="ctr"/>
        <c:lblOffset val="100"/>
        <c:noMultiLvlLbl val="0"/>
      </c:catAx>
      <c:valAx>
        <c:axId val="111341952"/>
        <c:scaling>
          <c:orientation val="minMax"/>
        </c:scaling>
        <c:delete val="0"/>
        <c:axPos val="l"/>
        <c:minorGridlines/>
        <c:numFmt formatCode="0" sourceLinked="1"/>
        <c:majorTickMark val="out"/>
        <c:minorTickMark val="none"/>
        <c:tickLblPos val="nextTo"/>
        <c:crossAx val="111268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u="sng"/>
          </a:pPr>
          <a:endParaRPr lang="es-C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Tiempo de Ejecución Texto</a:t>
            </a:r>
            <a:r>
              <a:rPr lang="es-CL" baseline="0"/>
              <a:t> ADN Real</a:t>
            </a:r>
            <a:endParaRPr lang="es-CL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RealDNA!$A$3:$C$3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(RealDNA!$D$6,RealDNA!$F$6,RealDNA!$H$6,RealDNA!$J$6,RealDNA!$L$6,RealDNA!$N$6)</c:f>
                <c:numCache>
                  <c:formatCode>General</c:formatCode>
                  <c:ptCount val="6"/>
                  <c:pt idx="0">
                    <c:v>4.0922851347324754E-3</c:v>
                  </c:pt>
                  <c:pt idx="1">
                    <c:v>4.1004222198753717E-3</c:v>
                  </c:pt>
                  <c:pt idx="2">
                    <c:v>4.0938754251100317E-3</c:v>
                  </c:pt>
                  <c:pt idx="3">
                    <c:v>4.084644206582248E-3</c:v>
                  </c:pt>
                  <c:pt idx="4">
                    <c:v>4.0949901551636707E-3</c:v>
                  </c:pt>
                  <c:pt idx="5">
                    <c:v>4.0941411846492134E-3</c:v>
                  </c:pt>
                </c:numCache>
              </c:numRef>
            </c:plus>
            <c:minus>
              <c:numRef>
                <c:f>(RealDNA!$D$7,RealDNA!$F$7,RealDNA!$H$7,RealDNA!$J$7,RealDNA!$L$7,RealDNA!$N$7)</c:f>
                <c:numCache>
                  <c:formatCode>General</c:formatCode>
                  <c:ptCount val="6"/>
                  <c:pt idx="0">
                    <c:v>-4.0922851347324754E-3</c:v>
                  </c:pt>
                  <c:pt idx="1">
                    <c:v>-4.1004222198753717E-3</c:v>
                  </c:pt>
                  <c:pt idx="2">
                    <c:v>-4.0938754251100317E-3</c:v>
                  </c:pt>
                  <c:pt idx="3">
                    <c:v>-4.084644206582248E-3</c:v>
                  </c:pt>
                  <c:pt idx="4">
                    <c:v>-4.0949901551636707E-3</c:v>
                  </c:pt>
                  <c:pt idx="5">
                    <c:v>-4.0941411846492134E-3</c:v>
                  </c:pt>
                </c:numCache>
              </c:numRef>
            </c:minus>
            <c:spPr>
              <a:ln w="9525"/>
            </c:spPr>
          </c:errBars>
          <c:cat>
            <c:strRef>
              <c:f>(RealDNA!$D$1,RealDNA!$F$1,RealDNA!$H$1,RealDNA!$J$1,RealDNA!$L$1,RealDNA!$N$1)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(RealDNA!$D$3,RealDNA!$F$3,RealDNA!$H$3,RealDNA!$J$3,RealDNA!$L$3,RealDNA!$N$3)</c:f>
              <c:numCache>
                <c:formatCode>General</c:formatCode>
                <c:ptCount val="6"/>
                <c:pt idx="0">
                  <c:v>4.7935800000000599</c:v>
                </c:pt>
                <c:pt idx="1">
                  <c:v>4.7910599999999999</c:v>
                </c:pt>
                <c:pt idx="2">
                  <c:v>4.7906999999999798</c:v>
                </c:pt>
                <c:pt idx="3">
                  <c:v>4.7938200000000402</c:v>
                </c:pt>
                <c:pt idx="4">
                  <c:v>4.7912599999999497</c:v>
                </c:pt>
                <c:pt idx="5">
                  <c:v>4.7923000000000604</c:v>
                </c:pt>
              </c:numCache>
            </c:numRef>
          </c:val>
        </c:ser>
        <c:ser>
          <c:idx val="1"/>
          <c:order val="1"/>
          <c:tx>
            <c:strRef>
              <c:f>RealDNA!$A$8:$C$8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(RealDNA!$D$11,RealDNA!$F$11,RealDNA!$H$11,RealDNA!$J$11,RealDNA!$L$11,RealDNA!$N$11)</c:f>
                <c:numCache>
                  <c:formatCode>General</c:formatCode>
                  <c:ptCount val="6"/>
                  <c:pt idx="0">
                    <c:v>4.133243868210232E-4</c:v>
                  </c:pt>
                  <c:pt idx="1">
                    <c:v>5.6062646184477814E-3</c:v>
                  </c:pt>
                  <c:pt idx="2">
                    <c:v>1.5947559124983423E-2</c:v>
                  </c:pt>
                  <c:pt idx="3">
                    <c:v>1.5749590777673982E-2</c:v>
                  </c:pt>
                  <c:pt idx="4">
                    <c:v>1.5708056468855588E-2</c:v>
                  </c:pt>
                  <c:pt idx="5">
                    <c:v>1.5728327781614104E-2</c:v>
                  </c:pt>
                </c:numCache>
              </c:numRef>
            </c:plus>
            <c:minus>
              <c:numRef>
                <c:f>(RealDNA!$D$12,RealDNA!$F$12,RealDNA!$H$12,RealDNA!$J$12,RealDNA!$L$12,RealDNA!$N$12)</c:f>
                <c:numCache>
                  <c:formatCode>General</c:formatCode>
                  <c:ptCount val="6"/>
                  <c:pt idx="0">
                    <c:v>-4.133243868210232E-4</c:v>
                  </c:pt>
                  <c:pt idx="1">
                    <c:v>-5.6062646184477814E-3</c:v>
                  </c:pt>
                  <c:pt idx="2">
                    <c:v>-1.5947559124983423E-2</c:v>
                  </c:pt>
                  <c:pt idx="3">
                    <c:v>-1.5749590777673982E-2</c:v>
                  </c:pt>
                  <c:pt idx="4">
                    <c:v>-1.5708056468855588E-2</c:v>
                  </c:pt>
                  <c:pt idx="5">
                    <c:v>-1.5728327781614104E-2</c:v>
                  </c:pt>
                </c:numCache>
              </c:numRef>
            </c:minus>
          </c:errBars>
          <c:cat>
            <c:strRef>
              <c:f>(RealDNA!$D$1,RealDNA!$F$1,RealDNA!$H$1,RealDNA!$J$1,RealDNA!$L$1,RealDNA!$N$1)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(RealDNA!$D$8,RealDNA!$F$8,RealDNA!$H$8,RealDNA!$J$8,RealDNA!$L$8,RealDNA!$N$8)</c:f>
              <c:numCache>
                <c:formatCode>General</c:formatCode>
                <c:ptCount val="6"/>
                <c:pt idx="0">
                  <c:v>2.1400000000000099E-3</c:v>
                </c:pt>
                <c:pt idx="1">
                  <c:v>0.34197999999999801</c:v>
                </c:pt>
                <c:pt idx="2">
                  <c:v>2.91666000000003</c:v>
                </c:pt>
                <c:pt idx="3">
                  <c:v>3.02053999999998</c:v>
                </c:pt>
                <c:pt idx="4">
                  <c:v>3.0365200000000101</c:v>
                </c:pt>
                <c:pt idx="5">
                  <c:v>3.0395999999999601</c:v>
                </c:pt>
              </c:numCache>
            </c:numRef>
          </c:val>
        </c:ser>
        <c:ser>
          <c:idx val="11"/>
          <c:order val="2"/>
          <c:tx>
            <c:strRef>
              <c:f>RealDNA!$A$13:$C$13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(RealDNA!$D$16,RealDNA!$F$16,RealDNA!$H$16,RealDNA!$J$16,RealDNA!$L$16,RealDNA!$N$16)</c:f>
                <c:numCache>
                  <c:formatCode>General</c:formatCode>
                  <c:ptCount val="6"/>
                  <c:pt idx="0">
                    <c:v>3.7277415577186246E-4</c:v>
                  </c:pt>
                  <c:pt idx="1">
                    <c:v>4.3798463111248773E-3</c:v>
                  </c:pt>
                  <c:pt idx="2">
                    <c:v>1.0976447899761092E-2</c:v>
                  </c:pt>
                  <c:pt idx="3">
                    <c:v>1.0969411404434151E-2</c:v>
                  </c:pt>
                  <c:pt idx="4">
                    <c:v>1.0995642291880331E-2</c:v>
                  </c:pt>
                  <c:pt idx="5">
                    <c:v>1.1000450078339406E-2</c:v>
                  </c:pt>
                </c:numCache>
              </c:numRef>
            </c:plus>
            <c:minus>
              <c:numRef>
                <c:f>(RealDNA!$D$17,RealDNA!$F$17,RealDNA!$H$17,RealDNA!$J$17,RealDNA!$L$17,RealDNA!$N$17)</c:f>
                <c:numCache>
                  <c:formatCode>General</c:formatCode>
                  <c:ptCount val="6"/>
                  <c:pt idx="0">
                    <c:v>-3.7277415577186246E-4</c:v>
                  </c:pt>
                  <c:pt idx="1">
                    <c:v>-4.3798463111248773E-3</c:v>
                  </c:pt>
                  <c:pt idx="2">
                    <c:v>-1.0976447899761092E-2</c:v>
                  </c:pt>
                  <c:pt idx="3">
                    <c:v>-1.0969411404434151E-2</c:v>
                  </c:pt>
                  <c:pt idx="4">
                    <c:v>-1.0995642291880331E-2</c:v>
                  </c:pt>
                  <c:pt idx="5">
                    <c:v>-1.1000450078339406E-2</c:v>
                  </c:pt>
                </c:numCache>
              </c:numRef>
            </c:minus>
          </c:errBars>
          <c:cat>
            <c:strRef>
              <c:f>(RealDNA!$D$1,RealDNA!$F$1,RealDNA!$H$1,RealDNA!$J$1,RealDNA!$L$1,RealDNA!$N$1)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(RealDNA!$D$13,RealDNA!$F$13,RealDNA!$H$13,RealDNA!$J$13,RealDNA!$L$13,RealDNA!$N$13)</c:f>
              <c:numCache>
                <c:formatCode>General</c:formatCode>
                <c:ptCount val="6"/>
                <c:pt idx="0">
                  <c:v>1.74E-3</c:v>
                </c:pt>
                <c:pt idx="1">
                  <c:v>0.22661999999999899</c:v>
                </c:pt>
                <c:pt idx="2">
                  <c:v>1.7498800000000101</c:v>
                </c:pt>
                <c:pt idx="3">
                  <c:v>1.7894999999999901</c:v>
                </c:pt>
                <c:pt idx="4">
                  <c:v>1.7867199999999901</c:v>
                </c:pt>
                <c:pt idx="5">
                  <c:v>1.80972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09088"/>
        <c:axId val="129211392"/>
      </c:barChart>
      <c:catAx>
        <c:axId val="12920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211392"/>
        <c:crosses val="autoZero"/>
        <c:auto val="1"/>
        <c:lblAlgn val="ctr"/>
        <c:lblOffset val="100"/>
        <c:noMultiLvlLbl val="0"/>
      </c:catAx>
      <c:valAx>
        <c:axId val="12921139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Tiempo (milisegundos)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209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Comparaciones Texto ADN Real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RealDNA!$A$3:$C$3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(RealDNA!$E$6,RealDNA!$G$6,RealDNA!$I$6,RealDNA!$K$6,RealDNA!$M$6,RealDNA!$O$6)</c:f>
                <c:numCache>
                  <c:formatCode>General</c:formatCode>
                  <c:ptCount val="6"/>
                  <c:pt idx="0">
                    <c:v>211.48831113594463</c:v>
                  </c:pt>
                  <c:pt idx="1">
                    <c:v>222.74821800026373</c:v>
                  </c:pt>
                  <c:pt idx="2">
                    <c:v>222.37768914449595</c:v>
                  </c:pt>
                  <c:pt idx="3">
                    <c:v>220.50547162443428</c:v>
                  </c:pt>
                  <c:pt idx="4">
                    <c:v>221.74415845517319</c:v>
                  </c:pt>
                  <c:pt idx="5">
                    <c:v>220.88924547549203</c:v>
                  </c:pt>
                </c:numCache>
              </c:numRef>
            </c:plus>
            <c:minus>
              <c:numRef>
                <c:f>(RealDNA!$E$7,RealDNA!$G$7,RealDNA!$I$7,RealDNA!$K$7,RealDNA!$M$7,RealDNA!$O$7)</c:f>
                <c:numCache>
                  <c:formatCode>General</c:formatCode>
                  <c:ptCount val="6"/>
                  <c:pt idx="0">
                    <c:v>-211.48831113594463</c:v>
                  </c:pt>
                  <c:pt idx="1">
                    <c:v>-222.74821800026373</c:v>
                  </c:pt>
                  <c:pt idx="2">
                    <c:v>-222.37768914449595</c:v>
                  </c:pt>
                  <c:pt idx="3">
                    <c:v>-220.50547162443428</c:v>
                  </c:pt>
                  <c:pt idx="4">
                    <c:v>-221.74415845517319</c:v>
                  </c:pt>
                  <c:pt idx="5">
                    <c:v>-220.88924547549203</c:v>
                  </c:pt>
                </c:numCache>
              </c:numRef>
            </c:minus>
          </c:errBars>
          <c:cat>
            <c:strRef>
              <c:f>(RealDNA!$E$1,RealDNA!$G$1,RealDNA!$I$1,RealDNA!$K$1,RealDNA!$M$1,RealDNA!$O$1)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(RealDNA!$E$3,RealDNA!$G$3,RealDNA!$I$3,RealDNA!$K$3,RealDNA!$M$3,RealDNA!$O$3)</c:f>
              <c:numCache>
                <c:formatCode>General</c:formatCode>
                <c:ptCount val="6"/>
                <c:pt idx="0">
                  <c:v>1335657.5886399799</c:v>
                </c:pt>
                <c:pt idx="1">
                  <c:v>1342552.66068</c:v>
                </c:pt>
                <c:pt idx="2">
                  <c:v>1342446.2929799999</c:v>
                </c:pt>
                <c:pt idx="3">
                  <c:v>1342866.1813399901</c:v>
                </c:pt>
                <c:pt idx="4">
                  <c:v>1342761.63454</c:v>
                </c:pt>
                <c:pt idx="5">
                  <c:v>1342616.12678</c:v>
                </c:pt>
              </c:numCache>
            </c:numRef>
          </c:val>
        </c:ser>
        <c:ser>
          <c:idx val="0"/>
          <c:order val="1"/>
          <c:tx>
            <c:strRef>
              <c:f>RealDNA!$A$8:$C$8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(RealDNA!$E$11,RealDNA!$G$11,RealDNA!$I$11,RealDNA!$K$11,RealDNA!$M$11,RealDNA!$O$11)</c:f>
                <c:numCache>
                  <c:formatCode>General</c:formatCode>
                  <c:ptCount val="6"/>
                  <c:pt idx="0">
                    <c:v>7.6785144846467057</c:v>
                  </c:pt>
                  <c:pt idx="1">
                    <c:v>1094.2474545851101</c:v>
                  </c:pt>
                  <c:pt idx="2">
                    <c:v>3696.4744132690116</c:v>
                  </c:pt>
                  <c:pt idx="3">
                    <c:v>3643.0761596785519</c:v>
                  </c:pt>
                  <c:pt idx="4">
                    <c:v>3633.6906961513268</c:v>
                  </c:pt>
                  <c:pt idx="5">
                    <c:v>3635.8280343489805</c:v>
                  </c:pt>
                </c:numCache>
              </c:numRef>
            </c:plus>
            <c:minus>
              <c:numRef>
                <c:f>(RealDNA!$E$12,RealDNA!$G$12,RealDNA!$I$12,RealDNA!$K$12,RealDNA!$M$12,RealDNA!$O$12)</c:f>
                <c:numCache>
                  <c:formatCode>General</c:formatCode>
                  <c:ptCount val="6"/>
                  <c:pt idx="0">
                    <c:v>-7.6785144846467057</c:v>
                  </c:pt>
                  <c:pt idx="1">
                    <c:v>-1094.2474545851101</c:v>
                  </c:pt>
                  <c:pt idx="2">
                    <c:v>-3696.4744132690116</c:v>
                  </c:pt>
                  <c:pt idx="3">
                    <c:v>-3643.0761596785519</c:v>
                  </c:pt>
                  <c:pt idx="4">
                    <c:v>-3633.6906961513268</c:v>
                  </c:pt>
                  <c:pt idx="5">
                    <c:v>-3635.8280343489805</c:v>
                  </c:pt>
                </c:numCache>
              </c:numRef>
            </c:minus>
          </c:errBars>
          <c:cat>
            <c:strRef>
              <c:f>(RealDNA!$E$1,RealDNA!$G$1,RealDNA!$I$1,RealDNA!$K$1,RealDNA!$M$1,RealDNA!$O$1)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(RealDNA!$E$8,RealDNA!$G$8,RealDNA!$I$8,RealDNA!$K$8,RealDNA!$M$8,RealDNA!$O$8)</c:f>
              <c:numCache>
                <c:formatCode>General</c:formatCode>
                <c:ptCount val="6"/>
                <c:pt idx="0">
                  <c:v>506.38659999999697</c:v>
                </c:pt>
                <c:pt idx="1">
                  <c:v>81471.812640000397</c:v>
                </c:pt>
                <c:pt idx="2">
                  <c:v>692624.63803999696</c:v>
                </c:pt>
                <c:pt idx="3">
                  <c:v>717419.45467999799</c:v>
                </c:pt>
                <c:pt idx="4">
                  <c:v>720829.78766000306</c:v>
                </c:pt>
                <c:pt idx="5">
                  <c:v>720793.451779995</c:v>
                </c:pt>
              </c:numCache>
            </c:numRef>
          </c:val>
        </c:ser>
        <c:ser>
          <c:idx val="10"/>
          <c:order val="2"/>
          <c:tx>
            <c:strRef>
              <c:f>RealDNA!$A$13:$C$13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(RealDNA!$E$16,RealDNA!$G$16,RealDNA!$I$16,RealDNA!$K$16,RealDNA!$M$16,RealDNA!$O$16)</c:f>
                <c:numCache>
                  <c:formatCode>General</c:formatCode>
                  <c:ptCount val="6"/>
                  <c:pt idx="0">
                    <c:v>14.507925918211514</c:v>
                  </c:pt>
                  <c:pt idx="1">
                    <c:v>1103.4590617052795</c:v>
                  </c:pt>
                  <c:pt idx="2">
                    <c:v>3611.2501810035064</c:v>
                  </c:pt>
                  <c:pt idx="3">
                    <c:v>3571.6089374525964</c:v>
                  </c:pt>
                  <c:pt idx="4">
                    <c:v>3572.6118421952274</c:v>
                  </c:pt>
                  <c:pt idx="5">
                    <c:v>3574.6484734759065</c:v>
                  </c:pt>
                </c:numCache>
              </c:numRef>
            </c:plus>
            <c:minus>
              <c:numRef>
                <c:f>(RealDNA!$E$17,RealDNA!$G$17,RealDNA!$I$17,RealDNA!$K$17,RealDNA!$M$17,RealDNA!$O$17)</c:f>
                <c:numCache>
                  <c:formatCode>General</c:formatCode>
                  <c:ptCount val="6"/>
                  <c:pt idx="0">
                    <c:v>-14.507925918211514</c:v>
                  </c:pt>
                  <c:pt idx="1">
                    <c:v>-1103.4590617052795</c:v>
                  </c:pt>
                  <c:pt idx="2">
                    <c:v>-3611.2501810035064</c:v>
                  </c:pt>
                  <c:pt idx="3">
                    <c:v>-3571.6089374525964</c:v>
                  </c:pt>
                  <c:pt idx="4">
                    <c:v>-3572.6118421952274</c:v>
                  </c:pt>
                  <c:pt idx="5">
                    <c:v>-3574.6484734759065</c:v>
                  </c:pt>
                </c:numCache>
              </c:numRef>
            </c:minus>
          </c:errBars>
          <c:cat>
            <c:strRef>
              <c:f>(RealDNA!$E$1,RealDNA!$G$1,RealDNA!$I$1,RealDNA!$K$1,RealDNA!$M$1,RealDNA!$O$1)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(RealDNA!$E$13,RealDNA!$G$13,RealDNA!$I$13,RealDNA!$K$13,RealDNA!$M$13,RealDNA!$O$13)</c:f>
              <c:numCache>
                <c:formatCode>General</c:formatCode>
                <c:ptCount val="6"/>
                <c:pt idx="0">
                  <c:v>548.13947999999402</c:v>
                </c:pt>
                <c:pt idx="1">
                  <c:v>79996.626419999098</c:v>
                </c:pt>
                <c:pt idx="2">
                  <c:v>654564.27992000303</c:v>
                </c:pt>
                <c:pt idx="3">
                  <c:v>678027.26236000506</c:v>
                </c:pt>
                <c:pt idx="4">
                  <c:v>677935.95799999498</c:v>
                </c:pt>
                <c:pt idx="5">
                  <c:v>685245.59188000194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708736"/>
        <c:axId val="144710272"/>
      </c:barChart>
      <c:catAx>
        <c:axId val="1447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</a:t>
                </a:r>
                <a:r>
                  <a:rPr lang="en-US" baseline="0"/>
                  <a:t> patrón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44710272"/>
        <c:crosses val="autoZero"/>
        <c:auto val="1"/>
        <c:lblAlgn val="ctr"/>
        <c:lblOffset val="100"/>
        <c:noMultiLvlLbl val="0"/>
      </c:catAx>
      <c:valAx>
        <c:axId val="14471027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Comparaciones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708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Tiempo de Ejecución ADN sintético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FakeDNA!$A$3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cat>
            <c:strRef>
              <c:f>(FakeDNA!$C$1,FakeDNA!$E$1,FakeDNA!$G$1,FakeDNA!$I$1,FakeDNA!$K$1,FakeDNA!$M$1)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(FakeDNA!$C$3,FakeDNA!$E$3,FakeDNA!$G$3,FakeDNA!$I$3,FakeDNA!$K$3,FakeDNA!$M$3)</c:f>
              <c:numCache>
                <c:formatCode>General</c:formatCode>
                <c:ptCount val="6"/>
                <c:pt idx="0">
                  <c:v>5.09295999999995</c:v>
                </c:pt>
                <c:pt idx="1">
                  <c:v>5.0859199999999696</c:v>
                </c:pt>
                <c:pt idx="2">
                  <c:v>5.0933000000000099</c:v>
                </c:pt>
                <c:pt idx="3">
                  <c:v>5.0886799999999699</c:v>
                </c:pt>
                <c:pt idx="4">
                  <c:v>5.0913200000000298</c:v>
                </c:pt>
                <c:pt idx="5">
                  <c:v>5.0912199999999297</c:v>
                </c:pt>
              </c:numCache>
            </c:numRef>
          </c:val>
        </c:ser>
        <c:ser>
          <c:idx val="10"/>
          <c:order val="1"/>
          <c:tx>
            <c:strRef>
              <c:f>FakeDNA!$A$8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cat>
            <c:strRef>
              <c:f>(FakeDNA!$C$1,FakeDNA!$E$1,FakeDNA!$G$1,FakeDNA!$I$1,FakeDNA!$K$1,FakeDNA!$M$1)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(FakeDNA!$C$8,FakeDNA!$E$8,FakeDNA!$G$8,FakeDNA!$I$8,FakeDNA!$K$8,FakeDNA!$M$8)</c:f>
              <c:numCache>
                <c:formatCode>General</c:formatCode>
                <c:ptCount val="6"/>
                <c:pt idx="0">
                  <c:v>1.8400000000000001E-3</c:v>
                </c:pt>
                <c:pt idx="1">
                  <c:v>0.377159999999997</c:v>
                </c:pt>
                <c:pt idx="2">
                  <c:v>3.1638799999999998</c:v>
                </c:pt>
                <c:pt idx="3">
                  <c:v>3.18213999999998</c:v>
                </c:pt>
                <c:pt idx="4">
                  <c:v>3.1809599999999998</c:v>
                </c:pt>
                <c:pt idx="5">
                  <c:v>3.18203999999999</c:v>
                </c:pt>
              </c:numCache>
            </c:numRef>
          </c:val>
        </c:ser>
        <c:ser>
          <c:idx val="9"/>
          <c:order val="2"/>
          <c:tx>
            <c:strRef>
              <c:f>FakeDNA!$A$13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cat>
            <c:strRef>
              <c:f>(FakeDNA!$C$1,FakeDNA!$E$1,FakeDNA!$G$1,FakeDNA!$I$1,FakeDNA!$K$1,FakeDNA!$M$1)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(FakeDNA!$C$13,FakeDNA!$E$13,FakeDNA!$G$13,FakeDNA!$I$13,FakeDNA!$K$13,FakeDNA!$M$13)</c:f>
              <c:numCache>
                <c:formatCode>General</c:formatCode>
                <c:ptCount val="6"/>
                <c:pt idx="0">
                  <c:v>1.55999999999999E-3</c:v>
                </c:pt>
                <c:pt idx="1">
                  <c:v>0.25354000000000099</c:v>
                </c:pt>
                <c:pt idx="2">
                  <c:v>2.0094600000000198</c:v>
                </c:pt>
                <c:pt idx="3">
                  <c:v>2.0182399999999601</c:v>
                </c:pt>
                <c:pt idx="4">
                  <c:v>2.0028599999999899</c:v>
                </c:pt>
                <c:pt idx="5">
                  <c:v>2.0144200000000199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347328"/>
        <c:axId val="149453056"/>
      </c:barChart>
      <c:catAx>
        <c:axId val="1493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de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9453056"/>
        <c:crosses val="autoZero"/>
        <c:auto val="1"/>
        <c:lblAlgn val="ctr"/>
        <c:lblOffset val="100"/>
        <c:noMultiLvlLbl val="0"/>
      </c:catAx>
      <c:valAx>
        <c:axId val="14945305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(milisegundos)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34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Comparaciones ADN sintético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FakeDNA!$A$3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cat>
            <c:strRef>
              <c:f>(FakeDNA!$D$1,FakeDNA!$F$1,FakeDNA!$H$1,FakeDNA!$J$1,FakeDNA!$L$1,FakeDNA!$N$1)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(FakeDNA!$D$3,FakeDNA!$F$3,FakeDNA!$H$3,FakeDNA!$J$3,FakeDNA!$L$3:$M$3)</c:f>
              <c:numCache>
                <c:formatCode>General</c:formatCode>
                <c:ptCount val="6"/>
                <c:pt idx="0">
                  <c:v>1392772.0728799901</c:v>
                </c:pt>
                <c:pt idx="1">
                  <c:v>1398202.1531400101</c:v>
                </c:pt>
                <c:pt idx="2">
                  <c:v>1398230.5447</c:v>
                </c:pt>
                <c:pt idx="3">
                  <c:v>1398220.6872799899</c:v>
                </c:pt>
                <c:pt idx="4">
                  <c:v>1398209.5757800001</c:v>
                </c:pt>
                <c:pt idx="5">
                  <c:v>5.0912199999999297</c:v>
                </c:pt>
              </c:numCache>
            </c:numRef>
          </c:val>
        </c:ser>
        <c:ser>
          <c:idx val="10"/>
          <c:order val="1"/>
          <c:tx>
            <c:strRef>
              <c:f>FakeDNA!$A$8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cat>
            <c:strRef>
              <c:f>(FakeDNA!$D$1,FakeDNA!$F$1,FakeDNA!$H$1,FakeDNA!$J$1,FakeDNA!$L$1,FakeDNA!$N$1)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(FakeDNA!$D$8,FakeDNA!$F$8,FakeDNA!$H$8,FakeDNA!$J$8,FakeDNA!$L$8:$M$8)</c:f>
              <c:numCache>
                <c:formatCode>General</c:formatCode>
                <c:ptCount val="6"/>
                <c:pt idx="0">
                  <c:v>386.68885999999799</c:v>
                </c:pt>
                <c:pt idx="1">
                  <c:v>87207.884739999296</c:v>
                </c:pt>
                <c:pt idx="2">
                  <c:v>730363.73114000598</c:v>
                </c:pt>
                <c:pt idx="3">
                  <c:v>734605.98251999705</c:v>
                </c:pt>
                <c:pt idx="4">
                  <c:v>733891.18229999905</c:v>
                </c:pt>
                <c:pt idx="5">
                  <c:v>3.18203999999999</c:v>
                </c:pt>
              </c:numCache>
            </c:numRef>
          </c:val>
        </c:ser>
        <c:ser>
          <c:idx val="8"/>
          <c:order val="2"/>
          <c:tx>
            <c:strRef>
              <c:f>FakeDNA!$A$13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cat>
            <c:strRef>
              <c:f>(FakeDNA!$D$1,FakeDNA!$F$1,FakeDNA!$H$1,FakeDNA!$J$1,FakeDNA!$L$1,FakeDNA!$N$1)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(FakeDNA!$D$13,FakeDNA!$F$13,FakeDNA!$H$13,FakeDNA!$J$13,FakeDNA!$L$13:$M$13)</c:f>
              <c:numCache>
                <c:formatCode>General</c:formatCode>
                <c:ptCount val="6"/>
                <c:pt idx="0">
                  <c:v>428.827259999999</c:v>
                </c:pt>
                <c:pt idx="1">
                  <c:v>87362.785799999794</c:v>
                </c:pt>
                <c:pt idx="2">
                  <c:v>719050.991159998</c:v>
                </c:pt>
                <c:pt idx="3">
                  <c:v>724877.47230000701</c:v>
                </c:pt>
                <c:pt idx="4">
                  <c:v>721796.29705999803</c:v>
                </c:pt>
                <c:pt idx="5">
                  <c:v>2.0144200000000199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196416"/>
        <c:axId val="151197952"/>
      </c:barChart>
      <c:catAx>
        <c:axId val="15119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de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1197952"/>
        <c:crosses val="autoZero"/>
        <c:auto val="1"/>
        <c:lblAlgn val="ctr"/>
        <c:lblOffset val="100"/>
        <c:noMultiLvlLbl val="0"/>
      </c:catAx>
      <c:valAx>
        <c:axId val="151197952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Comparaciones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19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Comparaciones ADN sintético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FakeDNA!$A$3:$B$3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cat>
            <c:strRef>
              <c:f>(FakeDNA!$D$1:$D$2,FakeDNA!$F$1:$F$2,FakeDNA!$H$1:$H$2,FakeDNA!$J$1:$J$2,FakeDNA!$L$1:$L$2,FakeDNA!$N$1:$N$2)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(FakeDNA!$D$3,FakeDNA!$F$3,FakeDNA!$H$3,FakeDNA!$J$3,FakeDNA!$L$3,FakeDNA!$N$3)</c:f>
              <c:numCache>
                <c:formatCode>General</c:formatCode>
                <c:ptCount val="6"/>
                <c:pt idx="0">
                  <c:v>1392772.0728799901</c:v>
                </c:pt>
                <c:pt idx="1">
                  <c:v>1398202.1531400101</c:v>
                </c:pt>
                <c:pt idx="2">
                  <c:v>1398230.5447</c:v>
                </c:pt>
                <c:pt idx="3">
                  <c:v>1398220.6872799899</c:v>
                </c:pt>
                <c:pt idx="4">
                  <c:v>1398209.5757800001</c:v>
                </c:pt>
                <c:pt idx="5">
                  <c:v>1398192.9505399901</c:v>
                </c:pt>
              </c:numCache>
            </c:numRef>
          </c:val>
        </c:ser>
        <c:ser>
          <c:idx val="11"/>
          <c:order val="1"/>
          <c:tx>
            <c:strRef>
              <c:f>FakeDNA!$A$8:$B$8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cat>
            <c:strRef>
              <c:f>(FakeDNA!$D$1:$D$2,FakeDNA!$F$1:$F$2,FakeDNA!$H$1:$H$2,FakeDNA!$J$1:$J$2,FakeDNA!$L$1:$L$2,FakeDNA!$N$1:$N$2)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(FakeDNA!$D$8,FakeDNA!$F$8,FakeDNA!$H$8,FakeDNA!$J$8,FakeDNA!$L$8,FakeDNA!$N$8)</c:f>
              <c:numCache>
                <c:formatCode>General</c:formatCode>
                <c:ptCount val="6"/>
                <c:pt idx="0">
                  <c:v>386.68885999999799</c:v>
                </c:pt>
                <c:pt idx="1">
                  <c:v>87207.884739999296</c:v>
                </c:pt>
                <c:pt idx="2">
                  <c:v>730363.73114000598</c:v>
                </c:pt>
                <c:pt idx="3">
                  <c:v>734605.98251999705</c:v>
                </c:pt>
                <c:pt idx="4">
                  <c:v>733891.18229999905</c:v>
                </c:pt>
                <c:pt idx="5">
                  <c:v>734424.42971999699</c:v>
                </c:pt>
              </c:numCache>
            </c:numRef>
          </c:val>
        </c:ser>
        <c:ser>
          <c:idx val="8"/>
          <c:order val="2"/>
          <c:tx>
            <c:strRef>
              <c:f>FakeDNA!$A$13:$B$13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cat>
            <c:strRef>
              <c:f>(FakeDNA!$D$1:$D$2,FakeDNA!$F$1:$F$2,FakeDNA!$H$1:$H$2,FakeDNA!$J$1:$J$2,FakeDNA!$L$1:$L$2,FakeDNA!$N$1:$N$2)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(FakeDNA!$D$13,FakeDNA!$F$13,FakeDNA!$H$13,FakeDNA!$J$13,FakeDNA!$L$13,FakeDNA!$N$13)</c:f>
              <c:numCache>
                <c:formatCode>General</c:formatCode>
                <c:ptCount val="6"/>
                <c:pt idx="0">
                  <c:v>428.827259999999</c:v>
                </c:pt>
                <c:pt idx="1">
                  <c:v>87362.785799999794</c:v>
                </c:pt>
                <c:pt idx="2">
                  <c:v>719050.991159998</c:v>
                </c:pt>
                <c:pt idx="3">
                  <c:v>724877.47230000701</c:v>
                </c:pt>
                <c:pt idx="4">
                  <c:v>721796.29705999803</c:v>
                </c:pt>
                <c:pt idx="5">
                  <c:v>724106.293119999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36640"/>
        <c:axId val="171799680"/>
      </c:barChart>
      <c:catAx>
        <c:axId val="1543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1799680"/>
        <c:crosses val="autoZero"/>
        <c:auto val="1"/>
        <c:lblAlgn val="ctr"/>
        <c:lblOffset val="100"/>
        <c:noMultiLvlLbl val="0"/>
      </c:catAx>
      <c:valAx>
        <c:axId val="17179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Comparaciones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433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Tiempo de Ejecución Texto Plano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PlainText!$A$3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cat>
            <c:strRef>
              <c:f>(PlainText!$C$1,PlainText!$E$1,PlainText!$G$1,PlainText!$I$1,PlainText!$K$1,PlainText!$M$1)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(PlainText!$C$3,PlainText!$E$3,PlainText!$G$3,PlainText!$I$3,PlainText!$K$3,PlainText!$M$3)</c:f>
              <c:numCache>
                <c:formatCode>General</c:formatCode>
                <c:ptCount val="6"/>
                <c:pt idx="0">
                  <c:v>2.88714</c:v>
                </c:pt>
                <c:pt idx="1">
                  <c:v>2.8904799999999899</c:v>
                </c:pt>
                <c:pt idx="2">
                  <c:v>2.8906999999999901</c:v>
                </c:pt>
                <c:pt idx="3">
                  <c:v>2.8907599999999798</c:v>
                </c:pt>
                <c:pt idx="4">
                  <c:v>2.88891999999997</c:v>
                </c:pt>
                <c:pt idx="5">
                  <c:v>2.89455999999999</c:v>
                </c:pt>
              </c:numCache>
            </c:numRef>
          </c:val>
        </c:ser>
        <c:ser>
          <c:idx val="10"/>
          <c:order val="1"/>
          <c:tx>
            <c:strRef>
              <c:f>PlainText!$A$8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cat>
            <c:strRef>
              <c:f>(PlainText!$C$1,PlainText!$E$1,PlainText!$G$1,PlainText!$I$1,PlainText!$K$1,PlainText!$M$1)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(PlainText!$C$8,PlainText!$E$8,PlainText!$G$8,PlainText!$I$8,PlainText!$K$8,PlainText!$M$8)</c:f>
              <c:numCache>
                <c:formatCode>General</c:formatCode>
                <c:ptCount val="6"/>
                <c:pt idx="0">
                  <c:v>0.101959999999999</c:v>
                </c:pt>
                <c:pt idx="1">
                  <c:v>0.83838000000000001</c:v>
                </c:pt>
                <c:pt idx="2">
                  <c:v>1.4307999999999901</c:v>
                </c:pt>
                <c:pt idx="3">
                  <c:v>1.4957400000000001</c:v>
                </c:pt>
                <c:pt idx="4">
                  <c:v>1.4999399999999901</c:v>
                </c:pt>
                <c:pt idx="5">
                  <c:v>1.49769999999999</c:v>
                </c:pt>
              </c:numCache>
            </c:numRef>
          </c:val>
        </c:ser>
        <c:ser>
          <c:idx val="9"/>
          <c:order val="2"/>
          <c:tx>
            <c:strRef>
              <c:f>PlainText!$A$13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cat>
            <c:strRef>
              <c:f>(PlainText!$C$1,PlainText!$E$1,PlainText!$G$1,PlainText!$I$1,PlainText!$K$1,PlainText!$M$1)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(PlainText!$C$13,PlainText!$E$13,PlainText!$G$13,PlainText!$I$13,PlainText!$K$13,PlainText!$M$13)</c:f>
              <c:numCache>
                <c:formatCode>General</c:formatCode>
                <c:ptCount val="6"/>
                <c:pt idx="0">
                  <c:v>0.11581999999999899</c:v>
                </c:pt>
                <c:pt idx="1">
                  <c:v>0.61099999999999799</c:v>
                </c:pt>
                <c:pt idx="2">
                  <c:v>0.87898000000000198</c:v>
                </c:pt>
                <c:pt idx="3">
                  <c:v>0.74107999999999397</c:v>
                </c:pt>
                <c:pt idx="4">
                  <c:v>0.63603999999999195</c:v>
                </c:pt>
                <c:pt idx="5">
                  <c:v>0.58609999999999896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85824"/>
        <c:axId val="151087360"/>
      </c:barChart>
      <c:catAx>
        <c:axId val="1510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del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1087360"/>
        <c:crosses val="autoZero"/>
        <c:auto val="1"/>
        <c:lblAlgn val="ctr"/>
        <c:lblOffset val="100"/>
        <c:noMultiLvlLbl val="0"/>
      </c:catAx>
      <c:valAx>
        <c:axId val="1510873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(milisegundos)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108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Comparaciones Texto Plano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PlainText!$A$3</c:f>
              <c:strCache>
                <c:ptCount val="1"/>
                <c:pt idx="0">
                  <c:v>Fuerza Bruta</c:v>
                </c:pt>
              </c:strCache>
            </c:strRef>
          </c:tx>
          <c:invertIfNegative val="0"/>
          <c:cat>
            <c:strRef>
              <c:f>(PlainText!$D$1,PlainText!$F$1,PlainText!$H$1,PlainText!$J$1,PlainText!$L$1,PlainText!$N$1)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(PlainText!$D$3,PlainText!$F$3,PlainText!$H$3,PlainText!$J$3,PlainText!$L$3,PlainText!$N$3)</c:f>
              <c:numCache>
                <c:formatCode>General</c:formatCode>
                <c:ptCount val="6"/>
                <c:pt idx="0">
                  <c:v>1085113.01364</c:v>
                </c:pt>
                <c:pt idx="1">
                  <c:v>1086923.77375999</c:v>
                </c:pt>
                <c:pt idx="2">
                  <c:v>1087000.31072001</c:v>
                </c:pt>
                <c:pt idx="3">
                  <c:v>1086849.5624599999</c:v>
                </c:pt>
                <c:pt idx="4">
                  <c:v>1086605.3466799899</c:v>
                </c:pt>
                <c:pt idx="5">
                  <c:v>1087122.94056</c:v>
                </c:pt>
              </c:numCache>
            </c:numRef>
          </c:val>
        </c:ser>
        <c:ser>
          <c:idx val="11"/>
          <c:order val="1"/>
          <c:tx>
            <c:strRef>
              <c:f>PlainText!$A$8</c:f>
              <c:strCache>
                <c:ptCount val="1"/>
                <c:pt idx="0">
                  <c:v>Knuth-Morris-Pratt</c:v>
                </c:pt>
              </c:strCache>
            </c:strRef>
          </c:tx>
          <c:invertIfNegative val="0"/>
          <c:cat>
            <c:strRef>
              <c:f>(PlainText!$D$1,PlainText!$F$1,PlainText!$H$1,PlainText!$J$1,PlainText!$L$1,PlainText!$N$1)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(PlainText!$D$8,PlainText!$F$8,PlainText!$H$8,PlainText!$J$8,PlainText!$L$8,PlainText!$N$8)</c:f>
              <c:numCache>
                <c:formatCode>General</c:formatCode>
                <c:ptCount val="6"/>
                <c:pt idx="0">
                  <c:v>39886.780620000398</c:v>
                </c:pt>
                <c:pt idx="1">
                  <c:v>310636.147740004</c:v>
                </c:pt>
                <c:pt idx="2">
                  <c:v>519315.28939999902</c:v>
                </c:pt>
                <c:pt idx="3">
                  <c:v>542355.34852000303</c:v>
                </c:pt>
                <c:pt idx="4">
                  <c:v>544105.80775999697</c:v>
                </c:pt>
                <c:pt idx="5">
                  <c:v>544345.58819999697</c:v>
                </c:pt>
              </c:numCache>
            </c:numRef>
          </c:val>
        </c:ser>
        <c:ser>
          <c:idx val="8"/>
          <c:order val="2"/>
          <c:tx>
            <c:strRef>
              <c:f>PlainText!$A$13</c:f>
              <c:strCache>
                <c:ptCount val="1"/>
                <c:pt idx="0">
                  <c:v>Boyer-Moore-Horspool</c:v>
                </c:pt>
              </c:strCache>
            </c:strRef>
          </c:tx>
          <c:invertIfNegative val="0"/>
          <c:cat>
            <c:strRef>
              <c:f>(PlainText!$D$1,PlainText!$F$1,PlainText!$H$1,PlainText!$J$1,PlainText!$L$1,PlainText!$N$1)</c:f>
              <c:strCache>
                <c:ptCount val="6"/>
                <c:pt idx="0">
                  <c:v>2^2</c:v>
                </c:pt>
                <c:pt idx="1">
                  <c:v>2^3</c:v>
                </c:pt>
                <c:pt idx="2">
                  <c:v>2^4</c:v>
                </c:pt>
                <c:pt idx="3">
                  <c:v>2^5</c:v>
                </c:pt>
                <c:pt idx="4">
                  <c:v>2^6</c:v>
                </c:pt>
                <c:pt idx="5">
                  <c:v>2^7</c:v>
                </c:pt>
              </c:strCache>
            </c:strRef>
          </c:cat>
          <c:val>
            <c:numRef>
              <c:f>(PlainText!$D$13,PlainText!$F$13,PlainText!$H$13,PlainText!$J$13,PlainText!$L$13,PlainText!$N$13)</c:f>
              <c:numCache>
                <c:formatCode>General</c:formatCode>
                <c:ptCount val="6"/>
                <c:pt idx="0">
                  <c:v>51133.254540000104</c:v>
                </c:pt>
                <c:pt idx="1">
                  <c:v>344751.70803999901</c:v>
                </c:pt>
                <c:pt idx="2">
                  <c:v>532796.18673999805</c:v>
                </c:pt>
                <c:pt idx="3">
                  <c:v>540301.38448000397</c:v>
                </c:pt>
                <c:pt idx="4">
                  <c:v>530588.46972000401</c:v>
                </c:pt>
                <c:pt idx="5">
                  <c:v>526718.12730000506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501312"/>
        <c:axId val="175502848"/>
      </c:barChart>
      <c:catAx>
        <c:axId val="17550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75502848"/>
        <c:crosses val="autoZero"/>
        <c:auto val="1"/>
        <c:lblAlgn val="ctr"/>
        <c:lblOffset val="100"/>
        <c:noMultiLvlLbl val="0"/>
      </c:catAx>
      <c:valAx>
        <c:axId val="17550284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(milisegundos)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0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17</xdr:row>
      <xdr:rowOff>138112</xdr:rowOff>
    </xdr:from>
    <xdr:to>
      <xdr:col>5</xdr:col>
      <xdr:colOff>933450</xdr:colOff>
      <xdr:row>32</xdr:row>
      <xdr:rowOff>23812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1209675</xdr:colOff>
      <xdr:row>18</xdr:row>
      <xdr:rowOff>180975</xdr:rowOff>
    </xdr:from>
    <xdr:to>
      <xdr:col>7</xdr:col>
      <xdr:colOff>1157287</xdr:colOff>
      <xdr:row>39</xdr:row>
      <xdr:rowOff>128587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18</xdr:row>
      <xdr:rowOff>61912</xdr:rowOff>
    </xdr:from>
    <xdr:to>
      <xdr:col>6</xdr:col>
      <xdr:colOff>200024</xdr:colOff>
      <xdr:row>32</xdr:row>
      <xdr:rowOff>138112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166686</xdr:colOff>
      <xdr:row>18</xdr:row>
      <xdr:rowOff>119062</xdr:rowOff>
    </xdr:from>
    <xdr:to>
      <xdr:col>13</xdr:col>
      <xdr:colOff>742949</xdr:colOff>
      <xdr:row>33</xdr:row>
      <xdr:rowOff>4762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18</xdr:row>
      <xdr:rowOff>157162</xdr:rowOff>
    </xdr:from>
    <xdr:to>
      <xdr:col>6</xdr:col>
      <xdr:colOff>509587</xdr:colOff>
      <xdr:row>33</xdr:row>
      <xdr:rowOff>42862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176212</xdr:colOff>
      <xdr:row>18</xdr:row>
      <xdr:rowOff>100012</xdr:rowOff>
    </xdr:from>
    <xdr:to>
      <xdr:col>14</xdr:col>
      <xdr:colOff>176212</xdr:colOff>
      <xdr:row>32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166687</xdr:colOff>
      <xdr:row>7</xdr:row>
      <xdr:rowOff>14287</xdr:rowOff>
    </xdr:from>
    <xdr:to>
      <xdr:col>21</xdr:col>
      <xdr:colOff>166687</xdr:colOff>
      <xdr:row>21</xdr:row>
      <xdr:rowOff>90487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19</xdr:row>
      <xdr:rowOff>14287</xdr:rowOff>
    </xdr:from>
    <xdr:to>
      <xdr:col>6</xdr:col>
      <xdr:colOff>471487</xdr:colOff>
      <xdr:row>33</xdr:row>
      <xdr:rowOff>90487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642937</xdr:colOff>
      <xdr:row>19</xdr:row>
      <xdr:rowOff>4762</xdr:rowOff>
    </xdr:from>
    <xdr:to>
      <xdr:col>14</xdr:col>
      <xdr:colOff>642937</xdr:colOff>
      <xdr:row>33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19</xdr:row>
      <xdr:rowOff>90487</xdr:rowOff>
    </xdr:from>
    <xdr:to>
      <xdr:col>6</xdr:col>
      <xdr:colOff>347662</xdr:colOff>
      <xdr:row>33</xdr:row>
      <xdr:rowOff>166687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195262</xdr:colOff>
      <xdr:row>19</xdr:row>
      <xdr:rowOff>33336</xdr:rowOff>
    </xdr:from>
    <xdr:to>
      <xdr:col>13</xdr:col>
      <xdr:colOff>195262</xdr:colOff>
      <xdr:row>34</xdr:row>
      <xdr:rowOff>133349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opLeftCell="A13" workbookViewId="0">
      <selection activeCell="I18" sqref="I18"/>
    </sheetView>
  </sheetViews>
  <sheetFormatPr baseColWidth="10" defaultRowHeight="15" x14ac:dyDescent="0.25"/>
  <cols>
    <col min="1" max="1" width="12.42578125" style="6" customWidth="1"/>
    <col min="2" max="2" width="11.42578125" style="6"/>
    <col min="3" max="3" width="11.42578125" style="6" customWidth="1"/>
    <col min="4" max="4" width="19.28515625" style="6" customWidth="1"/>
    <col min="5" max="5" width="22.140625" style="6" customWidth="1"/>
    <col min="6" max="6" width="22.85546875" style="6" bestFit="1" customWidth="1"/>
    <col min="7" max="9" width="23.85546875" style="6" bestFit="1" customWidth="1"/>
    <col min="10" max="16384" width="11.42578125" style="6"/>
  </cols>
  <sheetData>
    <row r="1" spans="1:16" x14ac:dyDescent="0.25">
      <c r="B1" s="6" t="s">
        <v>7</v>
      </c>
      <c r="C1" s="1">
        <f>SQRT(50000)</f>
        <v>223.60679774997897</v>
      </c>
      <c r="D1" s="6" t="s">
        <v>0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</row>
    <row r="2" spans="1:16" x14ac:dyDescent="0.25">
      <c r="A2" s="6" t="s">
        <v>13</v>
      </c>
      <c r="B2" s="6" t="s">
        <v>8</v>
      </c>
      <c r="D2" s="5">
        <v>2.3564199999999702</v>
      </c>
      <c r="E2" s="5">
        <v>2.3375599999999901</v>
      </c>
      <c r="F2" s="5">
        <v>2.3386799999999699</v>
      </c>
      <c r="G2" s="5">
        <v>2.3371199999999801</v>
      </c>
      <c r="H2" s="5">
        <v>2.3370200000000101</v>
      </c>
      <c r="I2" s="5">
        <v>2.33680000000001</v>
      </c>
    </row>
    <row r="3" spans="1:16" x14ac:dyDescent="0.25">
      <c r="B3" s="6" t="s">
        <v>9</v>
      </c>
      <c r="D3" s="7">
        <v>0.23286944098882001</v>
      </c>
      <c r="E3" s="7">
        <v>0.223617718754376</v>
      </c>
      <c r="F3" s="7">
        <v>0.22398033720674301</v>
      </c>
      <c r="G3" s="7">
        <v>0.22347457509150301</v>
      </c>
      <c r="H3" s="7">
        <v>0.22344198843976901</v>
      </c>
      <c r="I3" s="7">
        <v>0.22385023700473899</v>
      </c>
      <c r="J3" s="7"/>
      <c r="K3" s="3"/>
      <c r="M3" s="2"/>
      <c r="N3" s="7"/>
      <c r="O3" s="7"/>
      <c r="P3" s="3"/>
    </row>
    <row r="4" spans="1:16" x14ac:dyDescent="0.25">
      <c r="B4" s="6" t="s">
        <v>10</v>
      </c>
      <c r="D4" s="8">
        <v>0.48256547844704001</v>
      </c>
      <c r="E4" s="7">
        <v>0.47288235191681199</v>
      </c>
      <c r="F4" s="7">
        <v>0.47326560957536701</v>
      </c>
      <c r="G4" s="7">
        <v>0.472730975388226</v>
      </c>
      <c r="H4" s="7">
        <v>0.47269650775076499</v>
      </c>
      <c r="I4" s="7">
        <v>0.473128140153108</v>
      </c>
      <c r="J4" s="7"/>
      <c r="K4" s="3"/>
      <c r="M4" s="2"/>
      <c r="N4" s="7"/>
      <c r="O4" s="7"/>
      <c r="P4" s="3"/>
    </row>
    <row r="5" spans="1:16" s="11" customFormat="1" x14ac:dyDescent="0.25">
      <c r="B5" s="11" t="s">
        <v>12</v>
      </c>
      <c r="D5" s="11">
        <f>2*D$4/$C$1</f>
        <v>4.3161968536091647E-3</v>
      </c>
      <c r="E5" s="11">
        <f t="shared" ref="E5:I5" si="0">2*E$4/$C$1</f>
        <v>4.2295883369838786E-3</v>
      </c>
      <c r="F5" s="11">
        <f t="shared" si="0"/>
        <v>4.2330162976935842E-3</v>
      </c>
      <c r="G5" s="11">
        <f t="shared" si="0"/>
        <v>4.2282343841514138E-3</v>
      </c>
      <c r="H5" s="11">
        <f t="shared" si="0"/>
        <v>4.2279260962298669E-3</v>
      </c>
      <c r="I5" s="11">
        <f t="shared" si="0"/>
        <v>4.2317867338015893E-3</v>
      </c>
    </row>
    <row r="6" spans="1:16" s="11" customFormat="1" x14ac:dyDescent="0.25">
      <c r="D6" s="11">
        <f>-D5</f>
        <v>-4.3161968536091647E-3</v>
      </c>
      <c r="E6" s="11">
        <f t="shared" ref="E6:I6" si="1">-E5</f>
        <v>-4.2295883369838786E-3</v>
      </c>
      <c r="F6" s="11">
        <f t="shared" si="1"/>
        <v>-4.2330162976935842E-3</v>
      </c>
      <c r="G6" s="11">
        <f t="shared" si="1"/>
        <v>-4.2282343841514138E-3</v>
      </c>
      <c r="H6" s="11">
        <f t="shared" si="1"/>
        <v>-4.2279260962298669E-3</v>
      </c>
      <c r="I6" s="11">
        <f t="shared" si="1"/>
        <v>-4.2317867338015893E-3</v>
      </c>
    </row>
    <row r="7" spans="1:16" x14ac:dyDescent="0.25">
      <c r="A7" s="6" t="s">
        <v>14</v>
      </c>
      <c r="B7" s="6" t="s">
        <v>8</v>
      </c>
      <c r="D7" s="5">
        <v>2.0873800000000098</v>
      </c>
      <c r="E7" s="5">
        <v>2.0544799999999901</v>
      </c>
      <c r="F7" s="5">
        <v>2.0556999999999901</v>
      </c>
      <c r="G7" s="5">
        <v>2.0549199999999499</v>
      </c>
      <c r="H7" s="5">
        <v>2.0550599999999801</v>
      </c>
      <c r="I7" s="5">
        <v>2.0552600000000001</v>
      </c>
      <c r="J7" s="7"/>
      <c r="K7" s="3"/>
      <c r="M7" s="2"/>
      <c r="N7" s="7"/>
      <c r="O7" s="7"/>
      <c r="P7" s="3"/>
    </row>
    <row r="8" spans="1:16" x14ac:dyDescent="0.25">
      <c r="B8" s="6" t="s">
        <v>9</v>
      </c>
      <c r="D8" s="7">
        <v>8.2986395327906595E-2</v>
      </c>
      <c r="E8" s="7">
        <v>5.1512959859197099E-2</v>
      </c>
      <c r="F8" s="7">
        <v>5.2598561971239202E-2</v>
      </c>
      <c r="G8" s="7">
        <v>5.4544884497689503E-2</v>
      </c>
      <c r="H8" s="7">
        <v>5.2629448988980601E-2</v>
      </c>
      <c r="I8" s="7">
        <v>5.3127394947899101E-2</v>
      </c>
      <c r="J8" s="7"/>
      <c r="K8" s="3"/>
      <c r="M8" s="2"/>
      <c r="N8" s="7"/>
      <c r="O8" s="7"/>
      <c r="P8" s="3"/>
    </row>
    <row r="9" spans="1:16" x14ac:dyDescent="0.25">
      <c r="B9" s="6" t="s">
        <v>10</v>
      </c>
      <c r="D9" s="7">
        <v>0.288073593597029</v>
      </c>
      <c r="E9" s="7">
        <v>0.22696466654348901</v>
      </c>
      <c r="F9" s="7">
        <v>0.22934376375048701</v>
      </c>
      <c r="G9" s="7">
        <v>0.23354846284591399</v>
      </c>
      <c r="H9" s="7">
        <v>0.22941109168691101</v>
      </c>
      <c r="I9" s="7">
        <v>0.230493806745212</v>
      </c>
    </row>
    <row r="10" spans="1:16" s="11" customFormat="1" x14ac:dyDescent="0.25">
      <c r="B10" s="11" t="s">
        <v>12</v>
      </c>
      <c r="D10" s="11">
        <f>2*D$9/$C$1</f>
        <v>2.5766085512224199E-3</v>
      </c>
      <c r="E10" s="11">
        <f t="shared" ref="E10:I10" si="2">2*E$9/$C$1</f>
        <v>2.0300336915272548E-3</v>
      </c>
      <c r="F10" s="11">
        <f t="shared" si="2"/>
        <v>2.0513129838469644E-3</v>
      </c>
      <c r="G10" s="11">
        <f t="shared" si="2"/>
        <v>2.0889209558561908E-3</v>
      </c>
      <c r="H10" s="11">
        <f t="shared" si="2"/>
        <v>2.0519151832174799E-3</v>
      </c>
      <c r="I10" s="11">
        <f t="shared" si="2"/>
        <v>2.0615992810999744E-3</v>
      </c>
    </row>
    <row r="11" spans="1:16" s="11" customFormat="1" x14ac:dyDescent="0.25">
      <c r="D11" s="11">
        <f>-D10</f>
        <v>-2.5766085512224199E-3</v>
      </c>
      <c r="E11" s="11">
        <f t="shared" ref="E11:I11" si="3">-E10</f>
        <v>-2.0300336915272548E-3</v>
      </c>
      <c r="F11" s="11">
        <f t="shared" si="3"/>
        <v>-2.0513129838469644E-3</v>
      </c>
      <c r="G11" s="11">
        <f t="shared" si="3"/>
        <v>-2.0889209558561908E-3</v>
      </c>
      <c r="H11" s="11">
        <f t="shared" si="3"/>
        <v>-2.0519151832174799E-3</v>
      </c>
      <c r="I11" s="11">
        <f t="shared" si="3"/>
        <v>-2.0615992810999744E-3</v>
      </c>
    </row>
    <row r="12" spans="1:16" x14ac:dyDescent="0.25">
      <c r="A12" s="6" t="s">
        <v>15</v>
      </c>
      <c r="B12" s="6" t="s">
        <v>8</v>
      </c>
      <c r="D12" s="4">
        <v>3.1866399999999899</v>
      </c>
      <c r="E12" s="4">
        <v>1.0849200000000101</v>
      </c>
      <c r="F12" s="4">
        <v>0.81807999999999603</v>
      </c>
      <c r="G12" s="4">
        <v>0.73468000000000899</v>
      </c>
      <c r="H12" s="4">
        <v>0.65998000000000401</v>
      </c>
      <c r="I12" s="4">
        <v>0.65888000000000502</v>
      </c>
    </row>
    <row r="13" spans="1:16" x14ac:dyDescent="0.25">
      <c r="B13" s="6" t="s">
        <v>9</v>
      </c>
      <c r="D13" s="7">
        <v>0.86134273725474897</v>
      </c>
      <c r="E13" s="7">
        <v>7.7710147802955598E-2</v>
      </c>
      <c r="F13" s="7">
        <v>0.14882809016180301</v>
      </c>
      <c r="G13" s="7">
        <v>0.19492919618392099</v>
      </c>
      <c r="H13" s="7">
        <v>0.224410887817759</v>
      </c>
      <c r="I13" s="7">
        <v>0.22480164163283201</v>
      </c>
    </row>
    <row r="14" spans="1:16" x14ac:dyDescent="0.25">
      <c r="B14" s="6" t="s">
        <v>10</v>
      </c>
      <c r="D14" s="7">
        <v>0.92808552259732402</v>
      </c>
      <c r="E14" s="7">
        <v>0.27876539922120103</v>
      </c>
      <c r="F14" s="7">
        <v>0.38578243889762898</v>
      </c>
      <c r="G14" s="7">
        <v>0.44150786650287599</v>
      </c>
      <c r="H14" s="7">
        <v>0.47372026325433703</v>
      </c>
      <c r="I14" s="7">
        <v>0.47413251484456498</v>
      </c>
    </row>
    <row r="15" spans="1:16" s="11" customFormat="1" x14ac:dyDescent="0.25">
      <c r="B15" s="11" t="s">
        <v>12</v>
      </c>
      <c r="D15" s="11">
        <f>2*D$14/$C$1</f>
        <v>8.3010492698441345E-3</v>
      </c>
      <c r="E15" s="11">
        <f t="shared" ref="E15:I15" si="4">2*E$14/$C$1</f>
        <v>2.4933535297338898E-3</v>
      </c>
      <c r="F15" s="11">
        <f t="shared" si="4"/>
        <v>3.4505430316030296E-3</v>
      </c>
      <c r="G15" s="11">
        <f t="shared" si="4"/>
        <v>3.9489664084053321E-3</v>
      </c>
      <c r="H15" s="11">
        <f t="shared" si="4"/>
        <v>4.2370828438231733E-3</v>
      </c>
      <c r="I15" s="11">
        <f t="shared" si="4"/>
        <v>4.2407701341415013E-3</v>
      </c>
    </row>
    <row r="16" spans="1:16" s="11" customFormat="1" x14ac:dyDescent="0.25">
      <c r="D16" s="11">
        <f>-D15</f>
        <v>-8.3010492698441345E-3</v>
      </c>
      <c r="E16" s="11">
        <f t="shared" ref="E16:I16" si="5">-E15</f>
        <v>-2.4933535297338898E-3</v>
      </c>
      <c r="F16" s="11">
        <f t="shared" si="5"/>
        <v>-3.4505430316030296E-3</v>
      </c>
      <c r="G16" s="11">
        <f t="shared" si="5"/>
        <v>-3.9489664084053321E-3</v>
      </c>
      <c r="H16" s="11">
        <f t="shared" si="5"/>
        <v>-4.2370828438231733E-3</v>
      </c>
      <c r="I16" s="11">
        <f t="shared" si="5"/>
        <v>-4.2407701341415013E-3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10" zoomScaleNormal="100" workbookViewId="0">
      <selection activeCell="B37" sqref="B37"/>
    </sheetView>
  </sheetViews>
  <sheetFormatPr baseColWidth="10" defaultRowHeight="15" x14ac:dyDescent="0.25"/>
  <cols>
    <col min="1" max="1" width="11.7109375" style="6" customWidth="1"/>
    <col min="2" max="2" width="16.5703125" style="6" customWidth="1"/>
    <col min="3" max="3" width="18.42578125" style="6" customWidth="1"/>
    <col min="4" max="4" width="19.5703125" style="6" customWidth="1"/>
    <col min="5" max="5" width="19.42578125" style="6" customWidth="1"/>
    <col min="6" max="6" width="18.85546875" style="6" customWidth="1"/>
    <col min="7" max="7" width="17.7109375" style="6" customWidth="1"/>
    <col min="8" max="8" width="17.85546875" style="6" customWidth="1"/>
    <col min="9" max="9" width="25" style="6" customWidth="1"/>
    <col min="10" max="11" width="17.28515625" style="6" customWidth="1"/>
    <col min="12" max="12" width="14.140625" style="6" customWidth="1"/>
    <col min="13" max="16384" width="11.42578125" style="6"/>
  </cols>
  <sheetData>
    <row r="1" spans="1:12" x14ac:dyDescent="0.25">
      <c r="B1" s="6" t="s">
        <v>7</v>
      </c>
      <c r="C1" s="1">
        <f>SQRT(50000)</f>
        <v>223.60679774997897</v>
      </c>
      <c r="D1" s="6" t="s">
        <v>0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9"/>
      <c r="K1" s="9"/>
      <c r="L1" s="9"/>
    </row>
    <row r="2" spans="1:12" x14ac:dyDescent="0.25">
      <c r="A2" s="10" t="s">
        <v>13</v>
      </c>
      <c r="B2" s="6" t="s">
        <v>8</v>
      </c>
      <c r="D2" s="6">
        <v>1048572</v>
      </c>
      <c r="E2" s="6">
        <v>1048568</v>
      </c>
      <c r="F2" s="6">
        <v>1048560</v>
      </c>
      <c r="G2" s="6">
        <v>1048544</v>
      </c>
      <c r="H2" s="6">
        <v>1048512</v>
      </c>
      <c r="I2" s="6">
        <v>1048448</v>
      </c>
    </row>
    <row r="3" spans="1:12" x14ac:dyDescent="0.25">
      <c r="A3" s="10"/>
      <c r="B3" s="6" t="s">
        <v>9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</row>
    <row r="4" spans="1:12" x14ac:dyDescent="0.25">
      <c r="A4" s="10"/>
      <c r="B4" s="6" t="s">
        <v>10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</row>
    <row r="5" spans="1:12" x14ac:dyDescent="0.25">
      <c r="A5" s="10"/>
      <c r="B5" s="6" t="s">
        <v>11</v>
      </c>
      <c r="D5" s="11">
        <f>D$4/$C$1</f>
        <v>0</v>
      </c>
      <c r="E5" s="11">
        <f>E$4/$C$1</f>
        <v>0</v>
      </c>
      <c r="F5" s="11">
        <f>F$4/$C$1</f>
        <v>0</v>
      </c>
      <c r="G5" s="11">
        <f>G$4/$C$1</f>
        <v>0</v>
      </c>
      <c r="H5" s="11">
        <f>H$4/$C$1</f>
        <v>0</v>
      </c>
      <c r="I5" s="11">
        <f>I$4/$C$1</f>
        <v>0</v>
      </c>
      <c r="J5" s="7"/>
      <c r="K5" s="7"/>
      <c r="L5" s="3"/>
    </row>
    <row r="6" spans="1:12" x14ac:dyDescent="0.25">
      <c r="A6" s="10"/>
      <c r="D6" s="11">
        <f>-D5</f>
        <v>0</v>
      </c>
      <c r="E6" s="11">
        <f t="shared" ref="E6:I6" si="0">-E5</f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7"/>
      <c r="K6" s="7"/>
      <c r="L6" s="3"/>
    </row>
    <row r="7" spans="1:12" x14ac:dyDescent="0.25">
      <c r="A7" s="10" t="s">
        <v>14</v>
      </c>
      <c r="B7" s="6" t="s">
        <v>8</v>
      </c>
      <c r="D7" s="6">
        <v>1048580</v>
      </c>
      <c r="E7" s="6">
        <v>1048584</v>
      </c>
      <c r="F7" s="6">
        <v>1048592</v>
      </c>
      <c r="G7" s="6">
        <v>1048608</v>
      </c>
      <c r="H7" s="6">
        <v>1048640</v>
      </c>
      <c r="I7" s="6">
        <v>1048704</v>
      </c>
      <c r="J7" s="7"/>
      <c r="K7" s="7"/>
      <c r="L7" s="3"/>
    </row>
    <row r="8" spans="1:12" x14ac:dyDescent="0.25">
      <c r="A8" s="10"/>
      <c r="B8" s="6" t="s">
        <v>9</v>
      </c>
      <c r="D8" s="7">
        <v>8.2986395327906595E-2</v>
      </c>
      <c r="E8" s="7">
        <v>5.1512959859197099E-2</v>
      </c>
      <c r="F8" s="7">
        <v>5.2598561971239202E-2</v>
      </c>
      <c r="G8" s="7">
        <v>5.4544884497689503E-2</v>
      </c>
      <c r="H8" s="7">
        <v>5.2629448988980601E-2</v>
      </c>
      <c r="I8" s="7">
        <v>5.3127394947899101E-2</v>
      </c>
      <c r="J8" s="7"/>
      <c r="K8" s="7"/>
      <c r="L8" s="3"/>
    </row>
    <row r="9" spans="1:12" x14ac:dyDescent="0.25">
      <c r="A9" s="10"/>
      <c r="B9" s="6" t="s">
        <v>10</v>
      </c>
      <c r="D9" s="7">
        <v>0.288073593597029</v>
      </c>
      <c r="E9" s="7">
        <v>0.22696466654348901</v>
      </c>
      <c r="F9" s="7">
        <v>0.22934376375048701</v>
      </c>
      <c r="G9" s="7">
        <v>0.23354846284591399</v>
      </c>
      <c r="H9" s="7">
        <v>0.22941109168691101</v>
      </c>
      <c r="I9" s="7">
        <v>0.230493806745212</v>
      </c>
      <c r="J9" s="7"/>
      <c r="K9" s="7"/>
      <c r="L9" s="3"/>
    </row>
    <row r="10" spans="1:12" x14ac:dyDescent="0.25">
      <c r="A10" s="10"/>
      <c r="B10" s="6" t="s">
        <v>11</v>
      </c>
      <c r="D10" s="11">
        <f>D$9/$C$1</f>
        <v>1.28830427561121E-3</v>
      </c>
      <c r="E10" s="11">
        <f>E$9/$C$1</f>
        <v>1.0150168457636274E-3</v>
      </c>
      <c r="F10" s="11">
        <f>F$9/$C$1</f>
        <v>1.0256564919234822E-3</v>
      </c>
      <c r="G10" s="11">
        <f>G$9/$C$1</f>
        <v>1.0444604779280954E-3</v>
      </c>
      <c r="H10" s="11">
        <f>H$9/$C$1</f>
        <v>1.0259575916087399E-3</v>
      </c>
      <c r="I10" s="11">
        <f>I$9/$C$1</f>
        <v>1.0307996405499872E-3</v>
      </c>
      <c r="J10" s="7"/>
      <c r="K10" s="7"/>
      <c r="L10" s="3"/>
    </row>
    <row r="11" spans="1:12" x14ac:dyDescent="0.25">
      <c r="A11" s="10"/>
      <c r="D11" s="11">
        <f>-D10</f>
        <v>-1.28830427561121E-3</v>
      </c>
      <c r="E11" s="11">
        <f t="shared" ref="E11:H11" si="1">-E10</f>
        <v>-1.0150168457636274E-3</v>
      </c>
      <c r="F11" s="11">
        <f t="shared" si="1"/>
        <v>-1.0256564919234822E-3</v>
      </c>
      <c r="G11" s="11">
        <f t="shared" si="1"/>
        <v>-1.0444604779280954E-3</v>
      </c>
      <c r="H11" s="11">
        <f t="shared" si="1"/>
        <v>-1.0259575916087399E-3</v>
      </c>
      <c r="I11" s="11">
        <f>-I10</f>
        <v>-1.0307996405499872E-3</v>
      </c>
      <c r="J11" s="7"/>
      <c r="K11" s="7"/>
      <c r="L11" s="3"/>
    </row>
    <row r="12" spans="1:12" x14ac:dyDescent="0.25">
      <c r="A12" s="10" t="s">
        <v>15</v>
      </c>
      <c r="B12" s="6" t="s">
        <v>8</v>
      </c>
      <c r="D12" s="6">
        <v>1398100</v>
      </c>
      <c r="E12" s="6">
        <v>1198368</v>
      </c>
      <c r="F12" s="6">
        <v>1118480</v>
      </c>
      <c r="G12" s="6">
        <v>1082400</v>
      </c>
      <c r="H12" s="6">
        <v>1065216</v>
      </c>
      <c r="I12" s="6">
        <v>1056768</v>
      </c>
      <c r="J12" s="7"/>
      <c r="K12" s="7"/>
      <c r="L12" s="3"/>
    </row>
    <row r="13" spans="1:12" x14ac:dyDescent="0.25">
      <c r="A13" s="10"/>
      <c r="B13" s="6" t="s">
        <v>9</v>
      </c>
      <c r="D13" s="7">
        <v>0.86134273725474897</v>
      </c>
      <c r="E13" s="7">
        <v>7.7710147802955598E-2</v>
      </c>
      <c r="F13" s="7">
        <v>0.14882809016180301</v>
      </c>
      <c r="G13" s="7">
        <v>0.19492919618392099</v>
      </c>
      <c r="H13" s="7">
        <v>0.224410887817759</v>
      </c>
      <c r="I13" s="7">
        <v>0.22480164163283201</v>
      </c>
    </row>
    <row r="14" spans="1:12" x14ac:dyDescent="0.25">
      <c r="A14" s="10"/>
      <c r="B14" s="6" t="s">
        <v>10</v>
      </c>
      <c r="D14" s="7">
        <v>0.92808552259732402</v>
      </c>
      <c r="E14" s="7">
        <v>0.27876539922120103</v>
      </c>
      <c r="F14" s="7">
        <v>0.38578243889762898</v>
      </c>
      <c r="G14" s="7">
        <v>0.44150786650287599</v>
      </c>
      <c r="H14" s="7">
        <v>0.47372026325433703</v>
      </c>
      <c r="I14" s="7">
        <v>0.47413251484456498</v>
      </c>
    </row>
    <row r="15" spans="1:12" x14ac:dyDescent="0.25">
      <c r="A15" s="10"/>
      <c r="B15" s="6" t="s">
        <v>11</v>
      </c>
      <c r="D15" s="11">
        <f>D$14/$C$1</f>
        <v>4.1505246349220672E-3</v>
      </c>
      <c r="E15" s="11">
        <f>E$14/$C$1</f>
        <v>1.2466767648669449E-3</v>
      </c>
      <c r="F15" s="11">
        <f>F$14/$C$1</f>
        <v>1.7252715158015148E-3</v>
      </c>
      <c r="G15" s="11">
        <f>G$14/$C$1</f>
        <v>1.974483204202666E-3</v>
      </c>
      <c r="H15" s="11">
        <f>H$14/$C$1</f>
        <v>2.1185414219115867E-3</v>
      </c>
      <c r="I15" s="11">
        <f>I$14/$C$1</f>
        <v>2.1203850670707507E-3</v>
      </c>
    </row>
    <row r="16" spans="1:12" x14ac:dyDescent="0.25">
      <c r="D16" s="11">
        <f>-D15</f>
        <v>-4.1505246349220672E-3</v>
      </c>
      <c r="E16" s="11">
        <f t="shared" ref="E16:H16" si="2">-E15</f>
        <v>-1.2466767648669449E-3</v>
      </c>
      <c r="F16" s="11">
        <f t="shared" si="2"/>
        <v>-1.7252715158015148E-3</v>
      </c>
      <c r="G16" s="11">
        <f t="shared" si="2"/>
        <v>-1.974483204202666E-3</v>
      </c>
      <c r="H16" s="11">
        <f t="shared" si="2"/>
        <v>-2.1185414219115867E-3</v>
      </c>
      <c r="I16" s="11">
        <f>-I15</f>
        <v>-2.1203850670707507E-3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zoomScaleNormal="100" workbookViewId="0">
      <selection activeCell="C39" sqref="C39"/>
    </sheetView>
  </sheetViews>
  <sheetFormatPr baseColWidth="10" defaultRowHeight="15" x14ac:dyDescent="0.25"/>
  <cols>
    <col min="2" max="2" width="18.85546875" customWidth="1"/>
    <col min="3" max="3" width="15.7109375" customWidth="1"/>
    <col min="4" max="4" width="12.7109375" customWidth="1"/>
    <col min="5" max="5" width="14.140625" customWidth="1"/>
    <col min="6" max="6" width="11.140625" customWidth="1"/>
    <col min="7" max="7" width="10.140625" customWidth="1"/>
  </cols>
  <sheetData>
    <row r="1" spans="1:17" x14ac:dyDescent="0.25">
      <c r="D1" t="s">
        <v>0</v>
      </c>
      <c r="E1" t="s">
        <v>0</v>
      </c>
      <c r="F1" t="s">
        <v>2</v>
      </c>
      <c r="G1" t="s">
        <v>2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5</v>
      </c>
      <c r="N1" t="s">
        <v>6</v>
      </c>
      <c r="O1" t="s">
        <v>6</v>
      </c>
    </row>
    <row r="2" spans="1:17" x14ac:dyDescent="0.25">
      <c r="C2" t="s">
        <v>1</v>
      </c>
      <c r="D2" t="s">
        <v>18</v>
      </c>
      <c r="E2" t="s">
        <v>19</v>
      </c>
      <c r="F2" t="s">
        <v>18</v>
      </c>
      <c r="G2" t="s">
        <v>19</v>
      </c>
      <c r="H2" t="s">
        <v>18</v>
      </c>
      <c r="I2" t="s">
        <v>19</v>
      </c>
      <c r="J2" t="s">
        <v>18</v>
      </c>
      <c r="K2" t="s">
        <v>19</v>
      </c>
      <c r="L2" t="s">
        <v>18</v>
      </c>
      <c r="M2" t="s">
        <v>19</v>
      </c>
      <c r="N2" t="s">
        <v>18</v>
      </c>
      <c r="O2" t="s">
        <v>19</v>
      </c>
      <c r="Q2" s="16"/>
    </row>
    <row r="3" spans="1:17" x14ac:dyDescent="0.25">
      <c r="A3" t="s">
        <v>13</v>
      </c>
      <c r="D3">
        <v>4.7935800000000599</v>
      </c>
      <c r="E3">
        <v>1335657.5886399799</v>
      </c>
      <c r="F3">
        <v>4.7910599999999999</v>
      </c>
      <c r="G3">
        <v>1342552.66068</v>
      </c>
      <c r="H3">
        <v>4.7906999999999798</v>
      </c>
      <c r="I3">
        <v>1342446.2929799999</v>
      </c>
      <c r="J3">
        <v>4.7938200000000402</v>
      </c>
      <c r="K3">
        <v>1342866.1813399901</v>
      </c>
      <c r="L3">
        <v>4.7912599999999497</v>
      </c>
      <c r="M3">
        <v>1342761.63454</v>
      </c>
      <c r="N3" s="14">
        <v>4.7923000000000604</v>
      </c>
      <c r="O3" s="14">
        <v>1342616.12678</v>
      </c>
    </row>
    <row r="4" spans="1:17" x14ac:dyDescent="0.25">
      <c r="B4" t="s">
        <v>9</v>
      </c>
      <c r="D4">
        <v>0.20933497029940501</v>
      </c>
      <c r="E4" s="12">
        <v>559091321.83917904</v>
      </c>
      <c r="F4">
        <v>0.21016827976559599</v>
      </c>
      <c r="G4" s="12">
        <v>620209607.77866197</v>
      </c>
      <c r="H4">
        <v>0.209497699953998</v>
      </c>
      <c r="I4" s="12">
        <v>618147957.86557996</v>
      </c>
      <c r="J4">
        <v>0.20855397867957401</v>
      </c>
      <c r="K4" s="12">
        <v>607783287.70392895</v>
      </c>
      <c r="L4">
        <v>0.209611804636093</v>
      </c>
      <c r="M4" s="12">
        <v>614630897.61241198</v>
      </c>
      <c r="N4" s="14">
        <v>0.20952490049801101</v>
      </c>
      <c r="O4" s="15">
        <v>609900734.58415306</v>
      </c>
    </row>
    <row r="5" spans="1:17" x14ac:dyDescent="0.25">
      <c r="B5" t="s">
        <v>16</v>
      </c>
      <c r="D5">
        <v>0.45753138722868503</v>
      </c>
      <c r="E5">
        <v>23645.112007329899</v>
      </c>
      <c r="F5">
        <v>0.45844114100459599</v>
      </c>
      <c r="G5">
        <v>24904.007865776599</v>
      </c>
      <c r="H5">
        <v>0.45770918709809399</v>
      </c>
      <c r="I5">
        <v>24862.581480320499</v>
      </c>
      <c r="J5">
        <v>0.45667710549092999</v>
      </c>
      <c r="K5">
        <v>24653.261198144301</v>
      </c>
      <c r="L5">
        <v>0.457833817706919</v>
      </c>
      <c r="M5">
        <v>24791.7505959626</v>
      </c>
      <c r="N5" s="14">
        <v>0.45773889991785799</v>
      </c>
      <c r="O5" s="14">
        <v>24696.1684190919</v>
      </c>
    </row>
    <row r="6" spans="1:17" x14ac:dyDescent="0.25">
      <c r="B6" t="s">
        <v>12</v>
      </c>
      <c r="D6">
        <f>2*D5/SQRT(50000)</f>
        <v>4.0922851347324754E-3</v>
      </c>
      <c r="E6">
        <f t="shared" ref="E6:O6" si="0">2*E5/SQRT(50000)</f>
        <v>211.48831113594463</v>
      </c>
      <c r="F6">
        <f t="shared" si="0"/>
        <v>4.1004222198753717E-3</v>
      </c>
      <c r="G6">
        <f t="shared" si="0"/>
        <v>222.74821800026373</v>
      </c>
      <c r="H6">
        <f t="shared" si="0"/>
        <v>4.0938754251100317E-3</v>
      </c>
      <c r="I6">
        <f t="shared" si="0"/>
        <v>222.37768914449595</v>
      </c>
      <c r="J6">
        <f t="shared" si="0"/>
        <v>4.084644206582248E-3</v>
      </c>
      <c r="K6">
        <f t="shared" si="0"/>
        <v>220.50547162443428</v>
      </c>
      <c r="L6">
        <f t="shared" si="0"/>
        <v>4.0949901551636707E-3</v>
      </c>
      <c r="M6">
        <f t="shared" si="0"/>
        <v>221.74415845517319</v>
      </c>
      <c r="N6">
        <f t="shared" si="0"/>
        <v>4.0941411846492134E-3</v>
      </c>
      <c r="O6">
        <f t="shared" si="0"/>
        <v>220.88924547549203</v>
      </c>
    </row>
    <row r="7" spans="1:17" x14ac:dyDescent="0.25">
      <c r="B7" s="16" t="s">
        <v>17</v>
      </c>
      <c r="D7">
        <f>-D6</f>
        <v>-4.0922851347324754E-3</v>
      </c>
      <c r="E7">
        <f>-E6</f>
        <v>-211.48831113594463</v>
      </c>
      <c r="F7">
        <f>-F6</f>
        <v>-4.1004222198753717E-3</v>
      </c>
      <c r="G7">
        <f>-G6</f>
        <v>-222.74821800026373</v>
      </c>
      <c r="H7">
        <f>-H6</f>
        <v>-4.0938754251100317E-3</v>
      </c>
      <c r="I7">
        <f>-I6</f>
        <v>-222.37768914449595</v>
      </c>
      <c r="J7">
        <f>-J6</f>
        <v>-4.084644206582248E-3</v>
      </c>
      <c r="K7">
        <f>-K6</f>
        <v>-220.50547162443428</v>
      </c>
      <c r="L7">
        <f>-L6</f>
        <v>-4.0949901551636707E-3</v>
      </c>
      <c r="M7">
        <f>-M6</f>
        <v>-221.74415845517319</v>
      </c>
      <c r="N7">
        <f>-N6</f>
        <v>-4.0941411846492134E-3</v>
      </c>
      <c r="O7">
        <f>-O6</f>
        <v>-220.88924547549203</v>
      </c>
    </row>
    <row r="8" spans="1:17" x14ac:dyDescent="0.25">
      <c r="A8" t="s">
        <v>14</v>
      </c>
      <c r="D8">
        <v>2.1400000000000099E-3</v>
      </c>
      <c r="E8">
        <v>506.38659999999697</v>
      </c>
      <c r="F8">
        <v>0.34197999999999801</v>
      </c>
      <c r="G8">
        <v>81471.812640000397</v>
      </c>
      <c r="H8">
        <v>2.91666000000003</v>
      </c>
      <c r="I8">
        <v>692624.63803999696</v>
      </c>
      <c r="J8">
        <v>3.02053999999998</v>
      </c>
      <c r="K8">
        <v>717419.45467999799</v>
      </c>
      <c r="L8">
        <v>3.0365200000000101</v>
      </c>
      <c r="M8">
        <v>720829.78766000306</v>
      </c>
      <c r="N8" s="14">
        <v>3.0395999999999601</v>
      </c>
      <c r="O8" s="14">
        <v>720793.451779995</v>
      </c>
    </row>
    <row r="9" spans="1:17" x14ac:dyDescent="0.25">
      <c r="B9" t="s">
        <v>9</v>
      </c>
      <c r="D9">
        <v>2.1354631092621902E-3</v>
      </c>
      <c r="E9">
        <v>736994.80863661598</v>
      </c>
      <c r="F9">
        <v>0.39287753715074297</v>
      </c>
      <c r="G9" s="12">
        <v>14967218648.3251</v>
      </c>
      <c r="H9">
        <v>3.1790580255605301</v>
      </c>
      <c r="I9" s="12">
        <v>170799038599.40601</v>
      </c>
      <c r="J9">
        <v>3.10062012080241</v>
      </c>
      <c r="K9" s="12">
        <v>165900048815.228</v>
      </c>
      <c r="L9">
        <v>3.0842879753594801</v>
      </c>
      <c r="M9" s="12">
        <v>165046350941.20901</v>
      </c>
      <c r="N9" s="14">
        <v>3.0922536850736901</v>
      </c>
      <c r="O9" s="15">
        <v>165240568691.974</v>
      </c>
    </row>
    <row r="10" spans="1:17" x14ac:dyDescent="0.25">
      <c r="B10" t="s">
        <v>16</v>
      </c>
      <c r="D10">
        <v>4.6211071284511303E-2</v>
      </c>
      <c r="E10">
        <v>858.48401769433997</v>
      </c>
      <c r="F10">
        <v>0.626799439335058</v>
      </c>
      <c r="G10">
        <v>122340.584632921</v>
      </c>
      <c r="H10">
        <v>1.782991313933</v>
      </c>
      <c r="I10">
        <v>413278.40325790801</v>
      </c>
      <c r="J10">
        <v>1.76085777983414</v>
      </c>
      <c r="K10">
        <v>407308.29701250599</v>
      </c>
      <c r="L10">
        <v>1.75621410293832</v>
      </c>
      <c r="M10">
        <v>406258.97029014502</v>
      </c>
      <c r="N10" s="14">
        <v>1.7584805046043801</v>
      </c>
      <c r="O10" s="14">
        <v>406497.93196518801</v>
      </c>
    </row>
    <row r="11" spans="1:17" x14ac:dyDescent="0.25">
      <c r="B11" t="s">
        <v>12</v>
      </c>
      <c r="D11">
        <f>2*D10/SQRT(50000)</f>
        <v>4.133243868210232E-4</v>
      </c>
      <c r="E11">
        <f t="shared" ref="E11:O11" si="1">2*E10/SQRT(50000)</f>
        <v>7.6785144846467057</v>
      </c>
      <c r="F11">
        <f t="shared" si="1"/>
        <v>5.6062646184477814E-3</v>
      </c>
      <c r="G11">
        <f t="shared" si="1"/>
        <v>1094.2474545851101</v>
      </c>
      <c r="H11">
        <f t="shared" si="1"/>
        <v>1.5947559124983423E-2</v>
      </c>
      <c r="I11">
        <f t="shared" si="1"/>
        <v>3696.4744132690116</v>
      </c>
      <c r="J11">
        <f t="shared" si="1"/>
        <v>1.5749590777673982E-2</v>
      </c>
      <c r="K11">
        <f t="shared" si="1"/>
        <v>3643.0761596785519</v>
      </c>
      <c r="L11">
        <f t="shared" si="1"/>
        <v>1.5708056468855588E-2</v>
      </c>
      <c r="M11">
        <f t="shared" si="1"/>
        <v>3633.6906961513268</v>
      </c>
      <c r="N11">
        <f t="shared" si="1"/>
        <v>1.5728327781614104E-2</v>
      </c>
      <c r="O11">
        <f t="shared" si="1"/>
        <v>3635.8280343489805</v>
      </c>
    </row>
    <row r="12" spans="1:17" x14ac:dyDescent="0.25">
      <c r="B12" s="16" t="s">
        <v>17</v>
      </c>
      <c r="D12">
        <f>-D11</f>
        <v>-4.133243868210232E-4</v>
      </c>
      <c r="E12">
        <f>-E11</f>
        <v>-7.6785144846467057</v>
      </c>
      <c r="F12">
        <f>-F11</f>
        <v>-5.6062646184477814E-3</v>
      </c>
      <c r="G12">
        <f>-G11</f>
        <v>-1094.2474545851101</v>
      </c>
      <c r="H12">
        <f>-H11</f>
        <v>-1.5947559124983423E-2</v>
      </c>
      <c r="I12">
        <f>-I11</f>
        <v>-3696.4744132690116</v>
      </c>
      <c r="J12">
        <f>-J11</f>
        <v>-1.5749590777673982E-2</v>
      </c>
      <c r="K12">
        <f>-K11</f>
        <v>-3643.0761596785519</v>
      </c>
      <c r="L12">
        <f>-L11</f>
        <v>-1.5708056468855588E-2</v>
      </c>
      <c r="M12">
        <f>-M11</f>
        <v>-3633.6906961513268</v>
      </c>
      <c r="N12">
        <f>-N11</f>
        <v>-1.5728327781614104E-2</v>
      </c>
      <c r="O12">
        <f>-O11</f>
        <v>-3635.8280343489805</v>
      </c>
    </row>
    <row r="13" spans="1:17" x14ac:dyDescent="0.25">
      <c r="A13" t="s">
        <v>15</v>
      </c>
      <c r="D13">
        <v>1.74E-3</v>
      </c>
      <c r="E13">
        <v>548.13947999999402</v>
      </c>
      <c r="F13">
        <v>0.22661999999999899</v>
      </c>
      <c r="G13">
        <v>79996.626419999098</v>
      </c>
      <c r="H13">
        <v>1.7498800000000101</v>
      </c>
      <c r="I13">
        <v>654564.27992000303</v>
      </c>
      <c r="J13">
        <v>1.7894999999999901</v>
      </c>
      <c r="K13">
        <v>678027.26236000506</v>
      </c>
      <c r="L13">
        <v>1.7867199999999901</v>
      </c>
      <c r="M13">
        <v>677935.95799999498</v>
      </c>
      <c r="N13" s="14">
        <v>1.80972</v>
      </c>
      <c r="O13" s="14">
        <v>685245.59188000194</v>
      </c>
    </row>
    <row r="14" spans="1:17" x14ac:dyDescent="0.25">
      <c r="A14" s="13"/>
      <c r="B14" t="s">
        <v>9</v>
      </c>
      <c r="D14">
        <v>1.7370071401428099E-3</v>
      </c>
      <c r="E14">
        <v>2630998.9306039298</v>
      </c>
      <c r="F14">
        <v>0.23978817136342701</v>
      </c>
      <c r="G14" s="12">
        <v>15220273760.743799</v>
      </c>
      <c r="H14">
        <v>1.50603010620213</v>
      </c>
      <c r="I14" s="12">
        <v>163014098372.47299</v>
      </c>
      <c r="J14">
        <v>1.5040998319966401</v>
      </c>
      <c r="K14" s="12">
        <v>159454880026.14001</v>
      </c>
      <c r="L14">
        <v>1.51130186763736</v>
      </c>
      <c r="M14" s="12">
        <v>159544442187.42001</v>
      </c>
      <c r="N14" s="14">
        <v>1.51262377407548</v>
      </c>
      <c r="O14" s="15">
        <v>159726396361.54599</v>
      </c>
    </row>
    <row r="15" spans="1:17" x14ac:dyDescent="0.25">
      <c r="B15" t="s">
        <v>16</v>
      </c>
      <c r="D15">
        <v>4.1677417628049003E-2</v>
      </c>
      <c r="E15">
        <v>1622.0354282825999</v>
      </c>
      <c r="F15">
        <v>0.48968170413384599</v>
      </c>
      <c r="G15">
        <v>123370.473618057</v>
      </c>
      <c r="H15">
        <v>1.22720418276753</v>
      </c>
      <c r="I15">
        <v>403750.044424113</v>
      </c>
      <c r="J15">
        <v>1.22641747867381</v>
      </c>
      <c r="K15">
        <v>399318.01865948999</v>
      </c>
      <c r="L15">
        <v>1.2293501810458001</v>
      </c>
      <c r="M15">
        <v>399430.14681846398</v>
      </c>
      <c r="N15" s="14">
        <v>1.22988770791299</v>
      </c>
      <c r="O15" s="14">
        <v>399657.84911789902</v>
      </c>
    </row>
    <row r="16" spans="1:17" x14ac:dyDescent="0.25">
      <c r="B16" t="s">
        <v>12</v>
      </c>
      <c r="D16">
        <f>2*D15/SQRT(50000)</f>
        <v>3.7277415577186246E-4</v>
      </c>
      <c r="E16">
        <f t="shared" ref="E16:O16" si="2">2*E15/SQRT(50000)</f>
        <v>14.507925918211514</v>
      </c>
      <c r="F16">
        <f t="shared" si="2"/>
        <v>4.3798463111248773E-3</v>
      </c>
      <c r="G16">
        <f t="shared" si="2"/>
        <v>1103.4590617052795</v>
      </c>
      <c r="H16">
        <f t="shared" si="2"/>
        <v>1.0976447899761092E-2</v>
      </c>
      <c r="I16">
        <f t="shared" si="2"/>
        <v>3611.2501810035064</v>
      </c>
      <c r="J16">
        <f t="shared" si="2"/>
        <v>1.0969411404434151E-2</v>
      </c>
      <c r="K16">
        <f t="shared" si="2"/>
        <v>3571.6089374525964</v>
      </c>
      <c r="L16">
        <f t="shared" si="2"/>
        <v>1.0995642291880331E-2</v>
      </c>
      <c r="M16">
        <f t="shared" si="2"/>
        <v>3572.6118421952274</v>
      </c>
      <c r="N16">
        <f t="shared" si="2"/>
        <v>1.1000450078339406E-2</v>
      </c>
      <c r="O16">
        <f t="shared" si="2"/>
        <v>3574.6484734759065</v>
      </c>
    </row>
    <row r="17" spans="2:15" x14ac:dyDescent="0.25">
      <c r="B17" s="16" t="s">
        <v>17</v>
      </c>
      <c r="D17">
        <f>-D16</f>
        <v>-3.7277415577186246E-4</v>
      </c>
      <c r="E17">
        <f>-E16</f>
        <v>-14.507925918211514</v>
      </c>
      <c r="F17">
        <f>-F16</f>
        <v>-4.3798463111248773E-3</v>
      </c>
      <c r="G17">
        <f>-G16</f>
        <v>-1103.4590617052795</v>
      </c>
      <c r="H17">
        <f>-H16</f>
        <v>-1.0976447899761092E-2</v>
      </c>
      <c r="I17">
        <f>-I16</f>
        <v>-3611.2501810035064</v>
      </c>
      <c r="J17">
        <f>-J16</f>
        <v>-1.0969411404434151E-2</v>
      </c>
      <c r="K17">
        <f>-K16</f>
        <v>-3571.6089374525964</v>
      </c>
      <c r="L17">
        <f>-L16</f>
        <v>-1.0995642291880331E-2</v>
      </c>
      <c r="M17">
        <f>-M16</f>
        <v>-3572.6118421952274</v>
      </c>
      <c r="N17">
        <f>-N16</f>
        <v>-1.1000450078339406E-2</v>
      </c>
      <c r="O17">
        <f>-O16</f>
        <v>-3574.6484734759065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B5" sqref="B5"/>
    </sheetView>
  </sheetViews>
  <sheetFormatPr baseColWidth="10" defaultRowHeight="15" x14ac:dyDescent="0.25"/>
  <sheetData>
    <row r="1" spans="1:16" x14ac:dyDescent="0.25">
      <c r="C1" t="s">
        <v>0</v>
      </c>
      <c r="D1" t="s">
        <v>0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</row>
    <row r="2" spans="1:16" x14ac:dyDescent="0.25">
      <c r="C2" t="s">
        <v>18</v>
      </c>
      <c r="E2" t="s">
        <v>18</v>
      </c>
      <c r="G2" t="s">
        <v>18</v>
      </c>
      <c r="I2" t="s">
        <v>18</v>
      </c>
      <c r="K2" t="s">
        <v>18</v>
      </c>
      <c r="M2" t="s">
        <v>18</v>
      </c>
    </row>
    <row r="3" spans="1:16" x14ac:dyDescent="0.25">
      <c r="A3" t="s">
        <v>13</v>
      </c>
      <c r="C3">
        <v>5.09295999999995</v>
      </c>
      <c r="D3">
        <v>1392772.0728799901</v>
      </c>
      <c r="E3">
        <v>5.0859199999999696</v>
      </c>
      <c r="F3">
        <v>1398202.1531400101</v>
      </c>
      <c r="G3">
        <v>5.0933000000000099</v>
      </c>
      <c r="H3">
        <v>1398230.5447</v>
      </c>
      <c r="I3">
        <v>5.0886799999999699</v>
      </c>
      <c r="J3">
        <v>1398220.6872799899</v>
      </c>
      <c r="K3">
        <v>5.0913200000000298</v>
      </c>
      <c r="L3">
        <v>1398209.5757800001</v>
      </c>
      <c r="M3">
        <v>5.0912199999999297</v>
      </c>
      <c r="N3">
        <v>1398192.9505399901</v>
      </c>
    </row>
    <row r="4" spans="1:16" x14ac:dyDescent="0.25">
      <c r="B4" t="s">
        <v>9</v>
      </c>
      <c r="C4">
        <v>0.21420272245444899</v>
      </c>
      <c r="D4">
        <v>599741.73872327898</v>
      </c>
      <c r="E4">
        <v>0.21514205644112899</v>
      </c>
      <c r="F4">
        <v>652244.704542247</v>
      </c>
      <c r="G4">
        <v>0.21911949238984599</v>
      </c>
      <c r="H4">
        <v>647646.39312980894</v>
      </c>
      <c r="I4">
        <v>0.213860134802698</v>
      </c>
      <c r="J4">
        <v>653818.924064619</v>
      </c>
      <c r="K4">
        <v>0.21730500370007499</v>
      </c>
      <c r="L4">
        <v>653497.21812175994</v>
      </c>
      <c r="M4">
        <v>0.21446320086401599</v>
      </c>
      <c r="N4">
        <v>650190.31237996102</v>
      </c>
    </row>
    <row r="5" spans="1:16" x14ac:dyDescent="0.25">
      <c r="B5" t="s">
        <v>20</v>
      </c>
      <c r="C5">
        <v>0.462820399782085</v>
      </c>
      <c r="D5">
        <v>774.42994436119204</v>
      </c>
      <c r="E5">
        <v>0.463834082879998</v>
      </c>
      <c r="F5">
        <v>807.61668168893505</v>
      </c>
      <c r="G5">
        <v>0.46810201066631402</v>
      </c>
      <c r="H5">
        <v>804.76480609542602</v>
      </c>
      <c r="I5">
        <v>0.46245014304538601</v>
      </c>
      <c r="J5">
        <v>808.59070243518102</v>
      </c>
      <c r="K5">
        <v>0.46615984779909497</v>
      </c>
      <c r="L5">
        <v>808.391747930272</v>
      </c>
      <c r="M5">
        <v>0.46310171762153501</v>
      </c>
      <c r="N5">
        <v>806.34379291959601</v>
      </c>
    </row>
    <row r="6" spans="1:16" x14ac:dyDescent="0.25">
      <c r="B6" t="s">
        <v>21</v>
      </c>
      <c r="C6">
        <f>2*C5/SQRT(50000)</f>
        <v>4.1395915011454834E-3</v>
      </c>
      <c r="D6">
        <f t="shared" ref="D6:N6" si="0">2*D5/SQRT(50000)</f>
        <v>6.9267119976120215</v>
      </c>
      <c r="E6">
        <f t="shared" si="0"/>
        <v>4.1486581584037879E-3</v>
      </c>
      <c r="F6">
        <f t="shared" si="0"/>
        <v>7.2235432000770734</v>
      </c>
      <c r="G6">
        <f t="shared" si="0"/>
        <v>4.1868316650168387E-3</v>
      </c>
      <c r="H6">
        <f t="shared" si="0"/>
        <v>7.1980352493152386</v>
      </c>
      <c r="I6">
        <f t="shared" si="0"/>
        <v>4.1362798242159391E-3</v>
      </c>
      <c r="J6">
        <f t="shared" si="0"/>
        <v>7.2322551064774778</v>
      </c>
      <c r="K6">
        <f t="shared" si="0"/>
        <v>4.1694604322389285E-3</v>
      </c>
      <c r="L6">
        <f t="shared" si="0"/>
        <v>7.2304756032878528</v>
      </c>
      <c r="M6">
        <f t="shared" si="0"/>
        <v>4.142107684394658E-3</v>
      </c>
      <c r="N6">
        <f t="shared" si="0"/>
        <v>7.2121581368129215</v>
      </c>
    </row>
    <row r="7" spans="1:16" x14ac:dyDescent="0.25">
      <c r="B7" t="s">
        <v>22</v>
      </c>
      <c r="C7">
        <f>-C6</f>
        <v>-4.1395915011454834E-3</v>
      </c>
      <c r="D7">
        <f t="shared" ref="D7:N7" si="1">-D6</f>
        <v>-6.9267119976120215</v>
      </c>
      <c r="E7">
        <f t="shared" si="1"/>
        <v>-4.1486581584037879E-3</v>
      </c>
      <c r="F7">
        <f t="shared" si="1"/>
        <v>-7.2235432000770734</v>
      </c>
      <c r="G7">
        <f t="shared" si="1"/>
        <v>-4.1868316650168387E-3</v>
      </c>
      <c r="H7">
        <f t="shared" si="1"/>
        <v>-7.1980352493152386</v>
      </c>
      <c r="I7">
        <f t="shared" si="1"/>
        <v>-4.1362798242159391E-3</v>
      </c>
      <c r="J7">
        <f t="shared" si="1"/>
        <v>-7.2322551064774778</v>
      </c>
      <c r="K7">
        <f t="shared" si="1"/>
        <v>-4.1694604322389285E-3</v>
      </c>
      <c r="L7">
        <f t="shared" si="1"/>
        <v>-7.2304756032878528</v>
      </c>
      <c r="M7">
        <f t="shared" si="1"/>
        <v>-4.142107684394658E-3</v>
      </c>
      <c r="N7">
        <f t="shared" si="1"/>
        <v>-7.2121581368129215</v>
      </c>
      <c r="P7" s="12"/>
    </row>
    <row r="8" spans="1:16" x14ac:dyDescent="0.25">
      <c r="A8" t="s">
        <v>14</v>
      </c>
      <c r="C8">
        <v>1.8400000000000001E-3</v>
      </c>
      <c r="D8">
        <v>386.68885999999799</v>
      </c>
      <c r="E8">
        <v>0.377159999999997</v>
      </c>
      <c r="F8">
        <v>87207.884739999296</v>
      </c>
      <c r="G8">
        <v>3.1638799999999998</v>
      </c>
      <c r="H8">
        <v>730363.73114000598</v>
      </c>
      <c r="I8">
        <v>3.18213999999998</v>
      </c>
      <c r="J8">
        <v>734605.98251999705</v>
      </c>
      <c r="K8">
        <v>3.1809599999999998</v>
      </c>
      <c r="L8">
        <v>733891.18229999905</v>
      </c>
      <c r="M8">
        <v>3.18203999999999</v>
      </c>
      <c r="N8">
        <v>734424.42971999699</v>
      </c>
    </row>
    <row r="9" spans="1:16" x14ac:dyDescent="0.25">
      <c r="B9" t="s">
        <v>9</v>
      </c>
      <c r="C9">
        <v>1.8366511330226501E-3</v>
      </c>
      <c r="D9">
        <v>147687.063953178</v>
      </c>
      <c r="E9">
        <v>0.29231618072361398</v>
      </c>
      <c r="F9" s="12">
        <v>7707811098.0828304</v>
      </c>
      <c r="G9">
        <v>3.4244118338366598</v>
      </c>
      <c r="H9" s="12">
        <v>174828398533.69601</v>
      </c>
      <c r="I9">
        <v>3.4131132826656199</v>
      </c>
      <c r="J9" s="12">
        <v>174402425025.84201</v>
      </c>
      <c r="K9">
        <v>3.4122017224344501</v>
      </c>
      <c r="L9" s="12">
        <v>173908381835.944</v>
      </c>
      <c r="M9">
        <v>3.4264899681994199</v>
      </c>
      <c r="N9" s="12">
        <v>174609021929.42599</v>
      </c>
      <c r="P9" s="12"/>
    </row>
    <row r="10" spans="1:16" x14ac:dyDescent="0.25">
      <c r="B10" t="s">
        <v>20</v>
      </c>
      <c r="C10">
        <v>4.2856167969414299E-2</v>
      </c>
      <c r="D10">
        <v>384.30074675074201</v>
      </c>
      <c r="E10">
        <v>0.54066272363055901</v>
      </c>
      <c r="F10">
        <v>87794.140454148903</v>
      </c>
      <c r="G10">
        <v>1.8505166397081301</v>
      </c>
      <c r="H10">
        <v>418124.85998047999</v>
      </c>
      <c r="I10">
        <v>1.8474613074880899</v>
      </c>
      <c r="J10">
        <v>417615.16378819599</v>
      </c>
      <c r="K10">
        <v>1.8472145848369701</v>
      </c>
      <c r="L10">
        <v>417023.238963902</v>
      </c>
      <c r="M10">
        <v>1.85107805567443</v>
      </c>
      <c r="N10">
        <v>417862.44378913299</v>
      </c>
    </row>
    <row r="11" spans="1:16" x14ac:dyDescent="0.25">
      <c r="B11" t="s">
        <v>21</v>
      </c>
      <c r="C11">
        <f>2*C10/SQRT(50000)</f>
        <v>3.8331721933903802E-4</v>
      </c>
      <c r="D11">
        <f t="shared" ref="D11:N11" si="2">2*D10/SQRT(50000)</f>
        <v>3.4372903741543621</v>
      </c>
      <c r="E11">
        <f t="shared" si="2"/>
        <v>4.835834411752447E-3</v>
      </c>
      <c r="F11">
        <f t="shared" si="2"/>
        <v>785.25466432656481</v>
      </c>
      <c r="G11">
        <f t="shared" si="2"/>
        <v>1.6551523999527463E-2</v>
      </c>
      <c r="H11">
        <f t="shared" si="2"/>
        <v>3739.8224399957385</v>
      </c>
      <c r="I11">
        <f t="shared" si="2"/>
        <v>1.652419627737604E-2</v>
      </c>
      <c r="J11">
        <f t="shared" si="2"/>
        <v>3735.2635786604592</v>
      </c>
      <c r="K11">
        <f t="shared" si="2"/>
        <v>1.6521989522898069E-2</v>
      </c>
      <c r="L11">
        <f t="shared" si="2"/>
        <v>3729.9692420816955</v>
      </c>
      <c r="M11">
        <f t="shared" si="2"/>
        <v>1.6556545456584661E-2</v>
      </c>
      <c r="N11">
        <f t="shared" si="2"/>
        <v>3737.4753182267445</v>
      </c>
      <c r="P11" s="12"/>
    </row>
    <row r="12" spans="1:16" x14ac:dyDescent="0.25">
      <c r="B12" t="s">
        <v>22</v>
      </c>
      <c r="C12">
        <f>-C11</f>
        <v>-3.8331721933903802E-4</v>
      </c>
      <c r="D12">
        <f t="shared" ref="D12:N12" si="3">-D11</f>
        <v>-3.4372903741543621</v>
      </c>
      <c r="E12">
        <f t="shared" si="3"/>
        <v>-4.835834411752447E-3</v>
      </c>
      <c r="F12">
        <f t="shared" si="3"/>
        <v>-785.25466432656481</v>
      </c>
      <c r="G12">
        <f t="shared" si="3"/>
        <v>-1.6551523999527463E-2</v>
      </c>
      <c r="H12">
        <f t="shared" si="3"/>
        <v>-3739.8224399957385</v>
      </c>
      <c r="I12">
        <f t="shared" si="3"/>
        <v>-1.652419627737604E-2</v>
      </c>
      <c r="J12">
        <f t="shared" si="3"/>
        <v>-3735.2635786604592</v>
      </c>
      <c r="K12">
        <f t="shared" si="3"/>
        <v>-1.6521989522898069E-2</v>
      </c>
      <c r="L12">
        <f t="shared" si="3"/>
        <v>-3729.9692420816955</v>
      </c>
      <c r="M12">
        <f t="shared" si="3"/>
        <v>-1.6556545456584661E-2</v>
      </c>
      <c r="N12">
        <f t="shared" si="3"/>
        <v>-3737.4753182267445</v>
      </c>
    </row>
    <row r="13" spans="1:16" x14ac:dyDescent="0.25">
      <c r="A13" t="s">
        <v>15</v>
      </c>
      <c r="C13">
        <v>1.55999999999999E-3</v>
      </c>
      <c r="D13">
        <v>428.827259999999</v>
      </c>
      <c r="E13">
        <v>0.25354000000000099</v>
      </c>
      <c r="F13">
        <v>87362.785799999794</v>
      </c>
      <c r="G13">
        <v>2.0094600000000198</v>
      </c>
      <c r="H13">
        <v>719050.991159998</v>
      </c>
      <c r="I13">
        <v>2.0182399999999601</v>
      </c>
      <c r="J13">
        <v>724877.47230000701</v>
      </c>
      <c r="K13">
        <v>2.0028599999999899</v>
      </c>
      <c r="L13">
        <v>721796.29705999803</v>
      </c>
      <c r="M13">
        <v>2.0144200000000199</v>
      </c>
      <c r="N13">
        <v>724106.293119999</v>
      </c>
      <c r="P13" s="12"/>
    </row>
    <row r="14" spans="1:16" x14ac:dyDescent="0.25">
      <c r="B14" t="s">
        <v>9</v>
      </c>
      <c r="C14">
        <v>1.55759755195102E-3</v>
      </c>
      <c r="D14">
        <v>191983.01304115399</v>
      </c>
      <c r="E14">
        <v>0.20062148082961501</v>
      </c>
      <c r="F14" s="12">
        <v>7663927874.4538698</v>
      </c>
      <c r="G14">
        <v>1.75724565331305</v>
      </c>
      <c r="H14" s="12">
        <v>179719665060.327</v>
      </c>
      <c r="I14">
        <v>1.7619025404508</v>
      </c>
      <c r="J14" s="12">
        <v>178246410009.427</v>
      </c>
      <c r="K14">
        <v>1.7337264949299001</v>
      </c>
      <c r="L14" s="12">
        <v>177944199855.276</v>
      </c>
      <c r="M14">
        <v>1.76648739334785</v>
      </c>
      <c r="N14" s="12">
        <v>178814272172.47198</v>
      </c>
    </row>
    <row r="15" spans="1:16" x14ac:dyDescent="0.25">
      <c r="B15" t="s">
        <v>20</v>
      </c>
      <c r="C15">
        <v>3.9466410426475598E-2</v>
      </c>
      <c r="D15">
        <v>438.158661949247</v>
      </c>
      <c r="E15">
        <v>0.44790789324325903</v>
      </c>
      <c r="F15">
        <v>87543.862574448198</v>
      </c>
      <c r="G15">
        <v>1.3256114262154799</v>
      </c>
      <c r="H15">
        <v>423933.562082936</v>
      </c>
      <c r="I15">
        <v>1.3273667693786799</v>
      </c>
      <c r="J15">
        <v>422192.38506802497</v>
      </c>
      <c r="K15">
        <v>1.3167104825776601</v>
      </c>
      <c r="L15">
        <v>421834.32749751001</v>
      </c>
      <c r="M15">
        <v>1.3290926955437801</v>
      </c>
      <c r="N15">
        <v>422864.36616540799</v>
      </c>
      <c r="P15" s="12"/>
    </row>
    <row r="16" spans="1:16" x14ac:dyDescent="0.25">
      <c r="B16" t="s">
        <v>21</v>
      </c>
      <c r="C16">
        <f>2*C15/SQRT(50000)</f>
        <v>3.5299830616602362E-4</v>
      </c>
      <c r="D16">
        <f t="shared" ref="D16:N16" si="4">2*D15/SQRT(50000)</f>
        <v>3.9190102121954675</v>
      </c>
      <c r="E16">
        <f t="shared" si="4"/>
        <v>4.0062099878025838E-3</v>
      </c>
      <c r="F16">
        <f t="shared" si="4"/>
        <v>783.01611091746372</v>
      </c>
      <c r="G16">
        <f t="shared" si="4"/>
        <v>1.1856629043073039E-2</v>
      </c>
      <c r="H16">
        <f t="shared" si="4"/>
        <v>3791.7770510442888</v>
      </c>
      <c r="I16">
        <f t="shared" si="4"/>
        <v>1.1872329309620058E-2</v>
      </c>
      <c r="J16">
        <f t="shared" si="4"/>
        <v>3776.2034903794843</v>
      </c>
      <c r="K16">
        <f t="shared" si="4"/>
        <v>1.1777016582920801E-2</v>
      </c>
      <c r="L16">
        <f t="shared" si="4"/>
        <v>3773.0009261093646</v>
      </c>
      <c r="M16">
        <f t="shared" si="4"/>
        <v>1.1887766462537296E-2</v>
      </c>
      <c r="N16">
        <f t="shared" si="4"/>
        <v>3782.2138720328576</v>
      </c>
    </row>
    <row r="17" spans="2:14" x14ac:dyDescent="0.25">
      <c r="B17" t="s">
        <v>22</v>
      </c>
      <c r="C17">
        <f>-C16</f>
        <v>-3.5299830616602362E-4</v>
      </c>
      <c r="D17">
        <f t="shared" ref="D17:N17" si="5">-D16</f>
        <v>-3.9190102121954675</v>
      </c>
      <c r="E17">
        <f t="shared" si="5"/>
        <v>-4.0062099878025838E-3</v>
      </c>
      <c r="F17">
        <f t="shared" si="5"/>
        <v>-783.01611091746372</v>
      </c>
      <c r="G17">
        <f t="shared" si="5"/>
        <v>-1.1856629043073039E-2</v>
      </c>
      <c r="H17">
        <f t="shared" si="5"/>
        <v>-3791.7770510442888</v>
      </c>
      <c r="I17">
        <f t="shared" si="5"/>
        <v>-1.1872329309620058E-2</v>
      </c>
      <c r="J17">
        <f t="shared" si="5"/>
        <v>-3776.2034903794843</v>
      </c>
      <c r="K17">
        <f t="shared" si="5"/>
        <v>-1.1777016582920801E-2</v>
      </c>
      <c r="L17">
        <f t="shared" si="5"/>
        <v>-3773.0009261093646</v>
      </c>
      <c r="M17">
        <f t="shared" si="5"/>
        <v>-1.1887766462537296E-2</v>
      </c>
      <c r="N17">
        <f t="shared" si="5"/>
        <v>-3782.2138720328576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S14" sqref="S14"/>
    </sheetView>
  </sheetViews>
  <sheetFormatPr baseColWidth="10" defaultRowHeight="15" x14ac:dyDescent="0.25"/>
  <cols>
    <col min="1" max="1" width="13.140625" customWidth="1"/>
    <col min="3" max="3" width="11.85546875" bestFit="1" customWidth="1"/>
  </cols>
  <sheetData>
    <row r="1" spans="1:16" x14ac:dyDescent="0.25">
      <c r="C1" t="s">
        <v>0</v>
      </c>
      <c r="D1" t="s">
        <v>0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</row>
    <row r="2" spans="1:16" x14ac:dyDescent="0.25">
      <c r="C2" t="s">
        <v>18</v>
      </c>
      <c r="D2" t="s">
        <v>19</v>
      </c>
      <c r="E2" t="s">
        <v>18</v>
      </c>
      <c r="F2" t="s">
        <v>19</v>
      </c>
      <c r="G2" t="s">
        <v>18</v>
      </c>
      <c r="H2" t="s">
        <v>19</v>
      </c>
      <c r="I2" t="s">
        <v>18</v>
      </c>
      <c r="J2" t="s">
        <v>19</v>
      </c>
      <c r="K2" t="s">
        <v>18</v>
      </c>
      <c r="L2" t="s">
        <v>19</v>
      </c>
      <c r="M2" t="s">
        <v>18</v>
      </c>
      <c r="N2" t="s">
        <v>19</v>
      </c>
    </row>
    <row r="3" spans="1:16" x14ac:dyDescent="0.25">
      <c r="A3" t="s">
        <v>13</v>
      </c>
      <c r="B3" t="s">
        <v>8</v>
      </c>
      <c r="C3">
        <v>2.88714</v>
      </c>
      <c r="D3">
        <v>1085113.01364</v>
      </c>
      <c r="E3">
        <v>2.8904799999999899</v>
      </c>
      <c r="F3">
        <v>1086923.77375999</v>
      </c>
      <c r="G3">
        <v>2.8906999999999901</v>
      </c>
      <c r="H3">
        <v>1087000.31072001</v>
      </c>
      <c r="I3">
        <v>2.8907599999999798</v>
      </c>
      <c r="J3">
        <v>1086849.5624599999</v>
      </c>
      <c r="K3">
        <v>2.88891999999997</v>
      </c>
      <c r="L3">
        <v>1086605.3466799899</v>
      </c>
      <c r="M3">
        <v>2.89455999999999</v>
      </c>
      <c r="N3">
        <v>1087122.94056</v>
      </c>
    </row>
    <row r="4" spans="1:16" x14ac:dyDescent="0.25">
      <c r="B4" t="s">
        <v>9</v>
      </c>
      <c r="C4">
        <v>0.39141044860897201</v>
      </c>
      <c r="D4" s="12">
        <v>2792382558.1357002</v>
      </c>
      <c r="E4">
        <v>0.392693223464464</v>
      </c>
      <c r="F4" s="12">
        <v>3033888525.2679901</v>
      </c>
      <c r="G4">
        <v>0.397761465229304</v>
      </c>
      <c r="H4" s="12">
        <v>3060357355.0716701</v>
      </c>
      <c r="I4">
        <v>0.39387449988999601</v>
      </c>
      <c r="J4" s="12">
        <v>3030224253.03896</v>
      </c>
      <c r="K4">
        <v>0.39306909498190201</v>
      </c>
      <c r="L4" s="12">
        <v>3015689163.7546802</v>
      </c>
      <c r="M4">
        <v>0.39657033780675599</v>
      </c>
      <c r="N4" s="12">
        <v>3035920329.5132198</v>
      </c>
    </row>
    <row r="5" spans="1:16" x14ac:dyDescent="0.25">
      <c r="B5" t="s">
        <v>20</v>
      </c>
      <c r="C5">
        <v>0.62562804333643196</v>
      </c>
      <c r="D5">
        <v>52842.999140242799</v>
      </c>
      <c r="E5">
        <v>0.62665239444564802</v>
      </c>
      <c r="F5">
        <v>55080.745503923499</v>
      </c>
      <c r="G5">
        <v>0.63068333197358595</v>
      </c>
      <c r="H5">
        <v>55320.496699430201</v>
      </c>
      <c r="I5">
        <v>0.62759421594689402</v>
      </c>
      <c r="J5">
        <v>55047.472721633298</v>
      </c>
      <c r="K5">
        <v>0.62695222703320996</v>
      </c>
      <c r="L5">
        <v>54915.290800966199</v>
      </c>
      <c r="M5">
        <v>0.62973830898775396</v>
      </c>
      <c r="N5">
        <v>55099.186287215001</v>
      </c>
      <c r="P5" s="12"/>
    </row>
    <row r="6" spans="1:16" x14ac:dyDescent="0.25">
      <c r="B6" t="s">
        <v>21</v>
      </c>
      <c r="C6">
        <f>2*C5/SQRT(50000)</f>
        <v>5.5957873341217846E-3</v>
      </c>
      <c r="D6">
        <f t="shared" ref="D6:N6" si="0">2*D5/SQRT(50000)</f>
        <v>472.64215285018338</v>
      </c>
      <c r="E6">
        <f t="shared" si="0"/>
        <v>5.6049494089739221E-3</v>
      </c>
      <c r="F6">
        <f t="shared" si="0"/>
        <v>492.65716479255542</v>
      </c>
      <c r="G6">
        <f t="shared" si="0"/>
        <v>5.6410032102760192E-3</v>
      </c>
      <c r="H6">
        <f t="shared" si="0"/>
        <v>494.80156467591473</v>
      </c>
      <c r="I6">
        <f t="shared" si="0"/>
        <v>5.6133733165717502E-3</v>
      </c>
      <c r="J6">
        <f t="shared" si="0"/>
        <v>492.35956398054964</v>
      </c>
      <c r="K6">
        <f t="shared" si="0"/>
        <v>5.6076311931645556E-3</v>
      </c>
      <c r="L6">
        <f t="shared" si="0"/>
        <v>491.17729294051719</v>
      </c>
      <c r="M6">
        <f t="shared" si="0"/>
        <v>5.6325506677295384E-3</v>
      </c>
      <c r="N6">
        <f t="shared" si="0"/>
        <v>492.82210417254799</v>
      </c>
    </row>
    <row r="7" spans="1:16" x14ac:dyDescent="0.25">
      <c r="B7" t="s">
        <v>22</v>
      </c>
      <c r="C7">
        <f>-C6</f>
        <v>-5.5957873341217846E-3</v>
      </c>
      <c r="D7">
        <f t="shared" ref="D7:N7" si="1">-D6</f>
        <v>-472.64215285018338</v>
      </c>
      <c r="E7">
        <f t="shared" si="1"/>
        <v>-5.6049494089739221E-3</v>
      </c>
      <c r="F7">
        <f t="shared" si="1"/>
        <v>-492.65716479255542</v>
      </c>
      <c r="G7">
        <f t="shared" si="1"/>
        <v>-5.6410032102760192E-3</v>
      </c>
      <c r="H7">
        <f t="shared" si="1"/>
        <v>-494.80156467591473</v>
      </c>
      <c r="I7">
        <f t="shared" si="1"/>
        <v>-5.6133733165717502E-3</v>
      </c>
      <c r="J7">
        <f t="shared" si="1"/>
        <v>-492.35956398054964</v>
      </c>
      <c r="K7">
        <f t="shared" si="1"/>
        <v>-5.6076311931645556E-3</v>
      </c>
      <c r="L7">
        <f t="shared" si="1"/>
        <v>-491.17729294051719</v>
      </c>
      <c r="M7">
        <f t="shared" si="1"/>
        <v>-5.6325506677295384E-3</v>
      </c>
      <c r="N7">
        <f t="shared" si="1"/>
        <v>-492.82210417254799</v>
      </c>
      <c r="P7" s="12"/>
    </row>
    <row r="8" spans="1:16" x14ac:dyDescent="0.25">
      <c r="A8" t="s">
        <v>14</v>
      </c>
      <c r="B8" t="s">
        <v>8</v>
      </c>
      <c r="C8">
        <v>0.101959999999999</v>
      </c>
      <c r="D8">
        <v>39886.780620000398</v>
      </c>
      <c r="E8">
        <v>0.83838000000000001</v>
      </c>
      <c r="F8">
        <v>310636.147740004</v>
      </c>
      <c r="G8">
        <v>1.4307999999999901</v>
      </c>
      <c r="H8">
        <v>519315.28939999902</v>
      </c>
      <c r="I8">
        <v>1.4957400000000001</v>
      </c>
      <c r="J8">
        <v>542355.34852000303</v>
      </c>
      <c r="K8">
        <v>1.4999399999999901</v>
      </c>
      <c r="L8">
        <v>544105.80775999697</v>
      </c>
      <c r="M8">
        <v>1.49769999999999</v>
      </c>
      <c r="N8">
        <v>544345.58819999697</v>
      </c>
    </row>
    <row r="9" spans="1:16" x14ac:dyDescent="0.25">
      <c r="B9" t="s">
        <v>9</v>
      </c>
      <c r="C9">
        <v>0.12964675133502501</v>
      </c>
      <c r="D9" s="12">
        <v>13381431632.130899</v>
      </c>
      <c r="E9">
        <v>0.95571808996180696</v>
      </c>
      <c r="F9" s="12">
        <v>105240515949.242</v>
      </c>
      <c r="G9">
        <v>1.1201937638752699</v>
      </c>
      <c r="H9" s="12">
        <v>107202359569.51801</v>
      </c>
      <c r="I9">
        <v>1.08304351327026</v>
      </c>
      <c r="J9" s="12">
        <v>100887619263.65601</v>
      </c>
      <c r="K9">
        <v>1.0802616016320199</v>
      </c>
      <c r="L9" s="12">
        <v>100464265118.071</v>
      </c>
      <c r="M9">
        <v>1.0646160023200399</v>
      </c>
      <c r="N9" s="12">
        <v>99696737850.486893</v>
      </c>
      <c r="P9" s="12"/>
    </row>
    <row r="10" spans="1:16" x14ac:dyDescent="0.25">
      <c r="B10" t="s">
        <v>20</v>
      </c>
      <c r="C10">
        <v>0.36006492655495498</v>
      </c>
      <c r="D10">
        <v>115678.13809069899</v>
      </c>
      <c r="E10">
        <v>0.97760835203153096</v>
      </c>
      <c r="F10">
        <v>324407.94680346898</v>
      </c>
      <c r="G10">
        <v>1.0583920652930401</v>
      </c>
      <c r="H10">
        <v>327417.71419628197</v>
      </c>
      <c r="I10">
        <v>1.0406937653653201</v>
      </c>
      <c r="J10">
        <v>317628.11472483998</v>
      </c>
      <c r="K10">
        <v>1.0393563400643799</v>
      </c>
      <c r="L10">
        <v>316960.98358957499</v>
      </c>
      <c r="M10">
        <v>1.0318023077702601</v>
      </c>
      <c r="N10">
        <v>315747.90236910002</v>
      </c>
    </row>
    <row r="11" spans="1:16" x14ac:dyDescent="0.25">
      <c r="B11" t="s">
        <v>21</v>
      </c>
      <c r="C11">
        <f>2*C10/SQRT(50000)</f>
        <v>3.2205186083613942E-3</v>
      </c>
      <c r="D11">
        <f t="shared" ref="D11:N11" si="2">2*D10/SQRT(50000)</f>
        <v>1034.6567211256427</v>
      </c>
      <c r="E11">
        <f t="shared" si="2"/>
        <v>8.7439949220561915E-3</v>
      </c>
      <c r="F11">
        <f t="shared" si="2"/>
        <v>2901.5928859747692</v>
      </c>
      <c r="G11">
        <f t="shared" si="2"/>
        <v>9.4665464193665338E-3</v>
      </c>
      <c r="H11">
        <f t="shared" si="2"/>
        <v>2928.5130639219378</v>
      </c>
      <c r="I11">
        <f t="shared" si="2"/>
        <v>9.3082480124682884E-3</v>
      </c>
      <c r="J11">
        <f t="shared" si="2"/>
        <v>2840.9522243593765</v>
      </c>
      <c r="K11">
        <f t="shared" si="2"/>
        <v>9.2962857169173671E-3</v>
      </c>
      <c r="L11">
        <f t="shared" si="2"/>
        <v>2834.9852220859398</v>
      </c>
      <c r="M11">
        <f t="shared" si="2"/>
        <v>9.2287203980618432E-3</v>
      </c>
      <c r="N11">
        <f t="shared" si="2"/>
        <v>2824.1350938010983</v>
      </c>
      <c r="P11" s="12"/>
    </row>
    <row r="12" spans="1:16" x14ac:dyDescent="0.25">
      <c r="B12" t="s">
        <v>22</v>
      </c>
      <c r="C12">
        <f>-C11</f>
        <v>-3.2205186083613942E-3</v>
      </c>
      <c r="D12">
        <f t="shared" ref="D12:N12" si="3">-D11</f>
        <v>-1034.6567211256427</v>
      </c>
      <c r="E12">
        <f t="shared" si="3"/>
        <v>-8.7439949220561915E-3</v>
      </c>
      <c r="F12">
        <f t="shared" si="3"/>
        <v>-2901.5928859747692</v>
      </c>
      <c r="G12">
        <f t="shared" si="3"/>
        <v>-9.4665464193665338E-3</v>
      </c>
      <c r="H12">
        <f t="shared" si="3"/>
        <v>-2928.5130639219378</v>
      </c>
      <c r="I12">
        <f t="shared" si="3"/>
        <v>-9.3082480124682884E-3</v>
      </c>
      <c r="J12">
        <f t="shared" si="3"/>
        <v>-2840.9522243593765</v>
      </c>
      <c r="K12">
        <f t="shared" si="3"/>
        <v>-9.2962857169173671E-3</v>
      </c>
      <c r="L12">
        <f t="shared" si="3"/>
        <v>-2834.9852220859398</v>
      </c>
      <c r="M12">
        <f t="shared" si="3"/>
        <v>-9.2287203980618432E-3</v>
      </c>
      <c r="N12">
        <f t="shared" si="3"/>
        <v>-2824.1350938010983</v>
      </c>
    </row>
    <row r="13" spans="1:16" x14ac:dyDescent="0.25">
      <c r="A13" t="s">
        <v>15</v>
      </c>
      <c r="B13" t="s">
        <v>8</v>
      </c>
      <c r="C13">
        <v>0.11581999999999899</v>
      </c>
      <c r="D13">
        <v>51133.254540000104</v>
      </c>
      <c r="E13">
        <v>0.61099999999999799</v>
      </c>
      <c r="F13">
        <v>344751.70803999901</v>
      </c>
      <c r="G13">
        <v>0.87898000000000198</v>
      </c>
      <c r="H13">
        <v>532796.18673999805</v>
      </c>
      <c r="I13">
        <v>0.74107999999999397</v>
      </c>
      <c r="J13">
        <v>540301.38448000397</v>
      </c>
      <c r="K13">
        <v>0.63603999999999195</v>
      </c>
      <c r="L13">
        <v>530588.46972000401</v>
      </c>
      <c r="M13">
        <v>0.58609999999999896</v>
      </c>
      <c r="N13">
        <v>526718.12730000506</v>
      </c>
      <c r="P13" s="12"/>
    </row>
    <row r="14" spans="1:16" x14ac:dyDescent="0.25">
      <c r="B14" t="s">
        <v>9</v>
      </c>
      <c r="C14">
        <v>0.15784888457769</v>
      </c>
      <c r="D14" s="12">
        <v>21889235390.262798</v>
      </c>
      <c r="E14">
        <v>0.54208984179683495</v>
      </c>
      <c r="F14" s="12">
        <v>129396838028.784</v>
      </c>
      <c r="G14">
        <v>0.480743774475487</v>
      </c>
      <c r="H14" s="12">
        <v>112086358637.27901</v>
      </c>
      <c r="I14">
        <v>0.34952742414848198</v>
      </c>
      <c r="J14" s="12">
        <v>97590780608.7892</v>
      </c>
      <c r="K14">
        <v>0.29221896277925402</v>
      </c>
      <c r="L14" s="12">
        <v>94548217005.436905</v>
      </c>
      <c r="M14">
        <v>0.26995218904378099</v>
      </c>
      <c r="N14" s="12">
        <v>92862364459.065002</v>
      </c>
    </row>
    <row r="15" spans="1:16" x14ac:dyDescent="0.25">
      <c r="B15" t="s">
        <v>20</v>
      </c>
      <c r="C15">
        <v>0.39730200676272798</v>
      </c>
      <c r="D15">
        <v>147950.111153262</v>
      </c>
      <c r="E15">
        <v>0.73626750695439103</v>
      </c>
      <c r="F15">
        <v>359717.71992603398</v>
      </c>
      <c r="G15">
        <v>0.69335688824406105</v>
      </c>
      <c r="H15">
        <v>334793.00864456501</v>
      </c>
      <c r="I15">
        <v>0.59120844390830696</v>
      </c>
      <c r="J15">
        <v>312395.23141173099</v>
      </c>
      <c r="K15">
        <v>0.54057280987786804</v>
      </c>
      <c r="L15">
        <v>307486.93794279598</v>
      </c>
      <c r="M15">
        <v>0.51956923411974698</v>
      </c>
      <c r="N15">
        <v>304733.26772616198</v>
      </c>
      <c r="P15" s="12"/>
    </row>
    <row r="16" spans="1:16" x14ac:dyDescent="0.25">
      <c r="B16" t="s">
        <v>21</v>
      </c>
      <c r="C16">
        <f>2*C15/SQRT(50000)</f>
        <v>3.5535771788741638E-3</v>
      </c>
      <c r="D16">
        <f t="shared" ref="D16:N16" si="4">2*D15/SQRT(50000)</f>
        <v>1323.3060232693745</v>
      </c>
      <c r="E16">
        <f t="shared" si="4"/>
        <v>6.5853767806972703E-3</v>
      </c>
      <c r="F16">
        <f t="shared" si="4"/>
        <v>3217.4130978633707</v>
      </c>
      <c r="G16">
        <f t="shared" si="4"/>
        <v>6.2015725391257812E-3</v>
      </c>
      <c r="H16">
        <f t="shared" si="4"/>
        <v>2994.4797028836883</v>
      </c>
      <c r="I16">
        <f t="shared" si="4"/>
        <v>5.2879290778033829E-3</v>
      </c>
      <c r="J16">
        <f t="shared" si="4"/>
        <v>2794.1478931336324</v>
      </c>
      <c r="K16">
        <f t="shared" si="4"/>
        <v>4.8350301986999312E-3</v>
      </c>
      <c r="L16">
        <f t="shared" si="4"/>
        <v>2750.2467817334045</v>
      </c>
      <c r="M16">
        <f t="shared" si="4"/>
        <v>4.6471685060370293E-3</v>
      </c>
      <c r="N16">
        <f t="shared" si="4"/>
        <v>2725.6172065653641</v>
      </c>
    </row>
    <row r="17" spans="2:14" x14ac:dyDescent="0.25">
      <c r="B17" t="s">
        <v>22</v>
      </c>
      <c r="C17">
        <f>-C16</f>
        <v>-3.5535771788741638E-3</v>
      </c>
      <c r="D17">
        <f t="shared" ref="D17:N17" si="5">-D16</f>
        <v>-1323.3060232693745</v>
      </c>
      <c r="E17">
        <f t="shared" si="5"/>
        <v>-6.5853767806972703E-3</v>
      </c>
      <c r="F17">
        <f t="shared" si="5"/>
        <v>-3217.4130978633707</v>
      </c>
      <c r="G17">
        <f t="shared" si="5"/>
        <v>-6.2015725391257812E-3</v>
      </c>
      <c r="H17">
        <f t="shared" si="5"/>
        <v>-2994.4797028836883</v>
      </c>
      <c r="I17">
        <f t="shared" si="5"/>
        <v>-5.2879290778033829E-3</v>
      </c>
      <c r="J17">
        <f t="shared" si="5"/>
        <v>-2794.1478931336324</v>
      </c>
      <c r="K17">
        <f t="shared" si="5"/>
        <v>-4.8350301986999312E-3</v>
      </c>
      <c r="L17">
        <f t="shared" si="5"/>
        <v>-2750.2467817334045</v>
      </c>
      <c r="M17">
        <f t="shared" si="5"/>
        <v>-4.6471685060370293E-3</v>
      </c>
      <c r="N17">
        <f t="shared" si="5"/>
        <v>-2725.6172065653641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G32" sqref="G32"/>
    </sheetView>
  </sheetViews>
  <sheetFormatPr baseColWidth="10" defaultRowHeight="15" x14ac:dyDescent="0.25"/>
  <sheetData>
    <row r="1" spans="1:16" x14ac:dyDescent="0.25">
      <c r="C1" t="s">
        <v>0</v>
      </c>
      <c r="D1" t="s">
        <v>0</v>
      </c>
      <c r="E1" t="s">
        <v>2</v>
      </c>
      <c r="F1" t="s">
        <v>2</v>
      </c>
      <c r="G1" t="s">
        <v>3</v>
      </c>
      <c r="H1" t="s">
        <v>3</v>
      </c>
      <c r="I1" t="s">
        <v>4</v>
      </c>
      <c r="J1" t="s">
        <v>4</v>
      </c>
      <c r="K1" t="s">
        <v>5</v>
      </c>
      <c r="L1" t="s">
        <v>5</v>
      </c>
      <c r="M1" t="s">
        <v>6</v>
      </c>
      <c r="N1" t="s">
        <v>6</v>
      </c>
    </row>
    <row r="2" spans="1:16" x14ac:dyDescent="0.25">
      <c r="C2" t="s">
        <v>18</v>
      </c>
      <c r="D2" t="s">
        <v>19</v>
      </c>
      <c r="E2" t="s">
        <v>18</v>
      </c>
      <c r="F2" t="s">
        <v>19</v>
      </c>
      <c r="G2" t="s">
        <v>18</v>
      </c>
      <c r="H2" t="s">
        <v>19</v>
      </c>
      <c r="I2" t="s">
        <v>18</v>
      </c>
      <c r="J2" t="s">
        <v>19</v>
      </c>
      <c r="K2" t="s">
        <v>18</v>
      </c>
      <c r="L2" t="s">
        <v>19</v>
      </c>
      <c r="M2" s="14" t="s">
        <v>18</v>
      </c>
      <c r="N2" s="14" t="s">
        <v>19</v>
      </c>
    </row>
    <row r="3" spans="1:16" x14ac:dyDescent="0.25">
      <c r="A3" t="s">
        <v>13</v>
      </c>
      <c r="B3" t="s">
        <v>8</v>
      </c>
      <c r="C3">
        <v>2.9224399999999799</v>
      </c>
      <c r="D3">
        <v>1088329.0514</v>
      </c>
      <c r="E3">
        <v>2.9158000000000199</v>
      </c>
      <c r="F3">
        <v>1088640.9209199799</v>
      </c>
      <c r="G3">
        <v>2.91506000000002</v>
      </c>
      <c r="H3">
        <v>1088585.11454002</v>
      </c>
      <c r="I3">
        <v>2.9191200000000102</v>
      </c>
      <c r="J3">
        <v>1088966.78122</v>
      </c>
      <c r="K3">
        <v>2.92125999999997</v>
      </c>
      <c r="L3">
        <v>1089275.15013999</v>
      </c>
      <c r="M3">
        <v>2.9150399999999799</v>
      </c>
      <c r="N3">
        <v>1088713.1937599999</v>
      </c>
    </row>
    <row r="4" spans="1:16" x14ac:dyDescent="0.25">
      <c r="B4" t="s">
        <v>9</v>
      </c>
      <c r="C4">
        <v>0.42227289185783501</v>
      </c>
      <c r="D4" s="12">
        <v>3299684638.7789698</v>
      </c>
      <c r="E4">
        <v>0.42543886877737602</v>
      </c>
      <c r="F4" s="12">
        <v>3465254586.1705699</v>
      </c>
      <c r="G4">
        <v>0.42789375427507897</v>
      </c>
      <c r="H4" s="12">
        <v>3461430499.6351399</v>
      </c>
      <c r="I4">
        <v>0.42786698293966002</v>
      </c>
      <c r="J4" s="12">
        <v>3474432130.6842599</v>
      </c>
      <c r="K4">
        <v>0.42386848976979802</v>
      </c>
      <c r="L4" s="12">
        <v>3475586129.7508798</v>
      </c>
      <c r="M4">
        <v>0.420230203004055</v>
      </c>
      <c r="N4" s="12">
        <v>3437185446.3453102</v>
      </c>
    </row>
    <row r="5" spans="1:16" x14ac:dyDescent="0.25">
      <c r="B5" t="s">
        <v>20</v>
      </c>
      <c r="C5">
        <v>0.64982527794618405</v>
      </c>
      <c r="D5">
        <v>57442.8815326927</v>
      </c>
      <c r="E5">
        <v>0.65225675065680699</v>
      </c>
      <c r="F5">
        <v>58866.413056772602</v>
      </c>
      <c r="G5">
        <v>0.65413588364733399</v>
      </c>
      <c r="H5">
        <v>58833.923034548199</v>
      </c>
      <c r="I5">
        <v>0.65411542019712399</v>
      </c>
      <c r="J5">
        <v>58944.313811293599</v>
      </c>
      <c r="K5">
        <v>0.651051833397156</v>
      </c>
      <c r="L5">
        <v>58954.101890800397</v>
      </c>
      <c r="M5">
        <v>0.64825165098444204</v>
      </c>
      <c r="N5">
        <v>58627.514413842502</v>
      </c>
      <c r="O5" s="12"/>
    </row>
    <row r="6" spans="1:16" x14ac:dyDescent="0.25">
      <c r="B6" t="s">
        <v>21</v>
      </c>
      <c r="C6">
        <f>2*C5/SQRT(50000)</f>
        <v>5.8122139799414501E-3</v>
      </c>
      <c r="D6">
        <f t="shared" ref="D6:N6" si="0">2*D5/SQRT(50000)</f>
        <v>513.78475172227274</v>
      </c>
      <c r="E6">
        <f t="shared" si="0"/>
        <v>5.8339617330070044E-3</v>
      </c>
      <c r="F6">
        <f t="shared" si="0"/>
        <v>526.51720474609886</v>
      </c>
      <c r="G6">
        <f t="shared" si="0"/>
        <v>5.8507692094293276E-3</v>
      </c>
      <c r="H6">
        <f t="shared" si="0"/>
        <v>526.22660515296195</v>
      </c>
      <c r="I6">
        <f t="shared" si="0"/>
        <v>5.8505861787664327E-3</v>
      </c>
      <c r="J6">
        <f t="shared" si="0"/>
        <v>527.21397027652881</v>
      </c>
      <c r="K6">
        <f t="shared" si="0"/>
        <v>5.8231846254076349E-3</v>
      </c>
      <c r="L6">
        <f t="shared" si="0"/>
        <v>527.30151752111431</v>
      </c>
      <c r="M6">
        <f t="shared" si="0"/>
        <v>5.7981390325107232E-3</v>
      </c>
      <c r="N6">
        <f t="shared" si="0"/>
        <v>524.38043032480232</v>
      </c>
    </row>
    <row r="7" spans="1:16" x14ac:dyDescent="0.25">
      <c r="B7" t="s">
        <v>22</v>
      </c>
      <c r="C7">
        <f>-C6</f>
        <v>-5.8122139799414501E-3</v>
      </c>
      <c r="D7">
        <f t="shared" ref="D7:N7" si="1">-D6</f>
        <v>-513.78475172227274</v>
      </c>
      <c r="E7">
        <f t="shared" si="1"/>
        <v>-5.8339617330070044E-3</v>
      </c>
      <c r="F7">
        <f t="shared" si="1"/>
        <v>-526.51720474609886</v>
      </c>
      <c r="G7">
        <f t="shared" si="1"/>
        <v>-5.8507692094293276E-3</v>
      </c>
      <c r="H7">
        <f t="shared" si="1"/>
        <v>-526.22660515296195</v>
      </c>
      <c r="I7">
        <f t="shared" si="1"/>
        <v>-5.8505861787664327E-3</v>
      </c>
      <c r="J7">
        <f t="shared" si="1"/>
        <v>-527.21397027652881</v>
      </c>
      <c r="K7">
        <f t="shared" si="1"/>
        <v>-5.8231846254076349E-3</v>
      </c>
      <c r="L7">
        <f t="shared" si="1"/>
        <v>-527.30151752111431</v>
      </c>
      <c r="M7">
        <f t="shared" si="1"/>
        <v>-5.7981390325107232E-3</v>
      </c>
      <c r="N7">
        <f t="shared" si="1"/>
        <v>-524.38043032480232</v>
      </c>
      <c r="O7" s="12"/>
    </row>
    <row r="8" spans="1:16" x14ac:dyDescent="0.25">
      <c r="A8" t="s">
        <v>14</v>
      </c>
      <c r="B8" t="s">
        <v>8</v>
      </c>
      <c r="C8">
        <v>8.5939999999999697E-2</v>
      </c>
      <c r="D8">
        <v>33660.155579999999</v>
      </c>
      <c r="E8">
        <v>0.98947999999999603</v>
      </c>
      <c r="F8">
        <v>364503.04526000202</v>
      </c>
      <c r="G8">
        <v>1.51118</v>
      </c>
      <c r="H8">
        <v>542115.18453999702</v>
      </c>
      <c r="I8">
        <v>1.5188600000000001</v>
      </c>
      <c r="J8">
        <v>545739.059619996</v>
      </c>
      <c r="K8">
        <v>1.52453999999999</v>
      </c>
      <c r="L8">
        <v>546425.16065999796</v>
      </c>
      <c r="M8">
        <v>1.52464</v>
      </c>
      <c r="N8">
        <v>546296.18840000301</v>
      </c>
    </row>
    <row r="9" spans="1:16" x14ac:dyDescent="0.25">
      <c r="B9" t="s">
        <v>9</v>
      </c>
      <c r="C9">
        <v>0.106316442728854</v>
      </c>
      <c r="D9" s="12">
        <v>10384864319.164101</v>
      </c>
      <c r="E9">
        <v>0.963748604572086</v>
      </c>
      <c r="F9" s="12">
        <v>101224857284.35001</v>
      </c>
      <c r="G9">
        <v>1.12385748474969</v>
      </c>
      <c r="H9" s="12">
        <v>101149355436.45599</v>
      </c>
      <c r="I9">
        <v>1.1060664217284399</v>
      </c>
      <c r="J9" s="12">
        <v>99882196915.393494</v>
      </c>
      <c r="K9">
        <v>1.12326025360507</v>
      </c>
      <c r="L9" s="12">
        <v>100536221374.80099</v>
      </c>
      <c r="M9">
        <v>1.1251753739074699</v>
      </c>
      <c r="N9" s="12">
        <v>100677926034.935</v>
      </c>
      <c r="O9" s="12"/>
    </row>
    <row r="10" spans="1:16" x14ac:dyDescent="0.25">
      <c r="B10" t="s">
        <v>20</v>
      </c>
      <c r="C10">
        <v>0.32606202282518898</v>
      </c>
      <c r="D10">
        <v>101906.154471474</v>
      </c>
      <c r="E10">
        <v>0.98170698508877097</v>
      </c>
      <c r="F10">
        <v>318158.54111488297</v>
      </c>
      <c r="G10">
        <v>1.0601214481132299</v>
      </c>
      <c r="H10">
        <v>318039.86453974003</v>
      </c>
      <c r="I10">
        <v>1.0516969248450001</v>
      </c>
      <c r="J10">
        <v>316041.448097229</v>
      </c>
      <c r="K10">
        <v>1.0598397301503</v>
      </c>
      <c r="L10">
        <v>317074.47291575099</v>
      </c>
      <c r="M10">
        <v>1.06074284061099</v>
      </c>
      <c r="N10">
        <v>317297.85066233203</v>
      </c>
    </row>
    <row r="11" spans="1:16" x14ac:dyDescent="0.25">
      <c r="B11" t="s">
        <v>21</v>
      </c>
      <c r="C11">
        <f>2*C5/SQRT(50000)</f>
        <v>5.8122139799414501E-3</v>
      </c>
      <c r="D11">
        <f t="shared" ref="D11:N11" si="2">2*D5/SQRT(50000)</f>
        <v>513.78475172227274</v>
      </c>
      <c r="E11">
        <f t="shared" si="2"/>
        <v>5.8339617330070044E-3</v>
      </c>
      <c r="F11">
        <f t="shared" si="2"/>
        <v>526.51720474609886</v>
      </c>
      <c r="G11">
        <f t="shared" si="2"/>
        <v>5.8507692094293276E-3</v>
      </c>
      <c r="H11">
        <f t="shared" si="2"/>
        <v>526.22660515296195</v>
      </c>
      <c r="I11">
        <f t="shared" si="2"/>
        <v>5.8505861787664327E-3</v>
      </c>
      <c r="J11">
        <f t="shared" si="2"/>
        <v>527.21397027652881</v>
      </c>
      <c r="K11">
        <f t="shared" si="2"/>
        <v>5.8231846254076349E-3</v>
      </c>
      <c r="L11">
        <f t="shared" si="2"/>
        <v>527.30151752111431</v>
      </c>
      <c r="M11">
        <f t="shared" si="2"/>
        <v>5.7981390325107232E-3</v>
      </c>
      <c r="N11">
        <f t="shared" si="2"/>
        <v>524.38043032480232</v>
      </c>
      <c r="O11" s="12"/>
    </row>
    <row r="12" spans="1:16" x14ac:dyDescent="0.25">
      <c r="B12" t="s">
        <v>22</v>
      </c>
      <c r="C12">
        <f>-C11</f>
        <v>-5.8122139799414501E-3</v>
      </c>
      <c r="D12">
        <f t="shared" ref="D12:N12" si="3">-D11</f>
        <v>-513.78475172227274</v>
      </c>
      <c r="E12">
        <f t="shared" si="3"/>
        <v>-5.8339617330070044E-3</v>
      </c>
      <c r="F12">
        <f t="shared" si="3"/>
        <v>-526.51720474609886</v>
      </c>
      <c r="G12">
        <f t="shared" si="3"/>
        <v>-5.8507692094293276E-3</v>
      </c>
      <c r="H12">
        <f t="shared" si="3"/>
        <v>-526.22660515296195</v>
      </c>
      <c r="I12">
        <f t="shared" si="3"/>
        <v>-5.8505861787664327E-3</v>
      </c>
      <c r="J12">
        <f t="shared" si="3"/>
        <v>-527.21397027652881</v>
      </c>
      <c r="K12">
        <f t="shared" si="3"/>
        <v>-5.8231846254076349E-3</v>
      </c>
      <c r="L12">
        <f t="shared" si="3"/>
        <v>-527.30151752111431</v>
      </c>
      <c r="M12">
        <f t="shared" si="3"/>
        <v>-5.7981390325107232E-3</v>
      </c>
      <c r="N12">
        <f t="shared" si="3"/>
        <v>-524.38043032480232</v>
      </c>
    </row>
    <row r="13" spans="1:16" x14ac:dyDescent="0.25">
      <c r="A13" t="s">
        <v>15</v>
      </c>
      <c r="B13" t="s">
        <v>8</v>
      </c>
      <c r="C13">
        <v>0.101160000000001</v>
      </c>
      <c r="D13">
        <v>44558.178179999602</v>
      </c>
      <c r="E13">
        <v>0.72724000000000699</v>
      </c>
      <c r="F13">
        <v>405780.49525999901</v>
      </c>
      <c r="G13">
        <v>0.93543999999999605</v>
      </c>
      <c r="H13">
        <v>562594.35692000203</v>
      </c>
      <c r="I13">
        <v>0.74661999999999995</v>
      </c>
      <c r="J13">
        <v>541280.00101999298</v>
      </c>
      <c r="K13">
        <v>0.64009999999999501</v>
      </c>
      <c r="L13">
        <v>530614.88959999697</v>
      </c>
      <c r="M13" s="14">
        <v>0.59240000000000204</v>
      </c>
      <c r="N13" s="14">
        <v>527765.86974000395</v>
      </c>
      <c r="O13" s="12"/>
    </row>
    <row r="14" spans="1:16" x14ac:dyDescent="0.25">
      <c r="B14" t="s">
        <v>9</v>
      </c>
      <c r="C14">
        <v>0.134729348986978</v>
      </c>
      <c r="D14" s="12">
        <v>18192677277.2617</v>
      </c>
      <c r="E14">
        <v>0.54417286585732305</v>
      </c>
      <c r="F14" s="12">
        <v>123566985734.827</v>
      </c>
      <c r="G14">
        <v>0.46436129362587503</v>
      </c>
      <c r="H14" s="12">
        <v>104384818863.59399</v>
      </c>
      <c r="I14">
        <v>0.35326564091282198</v>
      </c>
      <c r="J14" s="12">
        <v>97474793394.875305</v>
      </c>
      <c r="K14">
        <v>0.29765794315886202</v>
      </c>
      <c r="L14" s="12">
        <v>94648524767.562393</v>
      </c>
      <c r="M14" s="14">
        <v>0.275147742954859</v>
      </c>
      <c r="N14" s="15">
        <v>92685377289.217407</v>
      </c>
      <c r="O14" s="14"/>
      <c r="P14" s="14"/>
    </row>
    <row r="15" spans="1:16" x14ac:dyDescent="0.25">
      <c r="B15" t="s">
        <v>20</v>
      </c>
      <c r="C15">
        <v>0.36705496725555697</v>
      </c>
      <c r="D15">
        <v>134880.23308573299</v>
      </c>
      <c r="E15">
        <v>0.73768073436773596</v>
      </c>
      <c r="F15">
        <v>351520.96059101098</v>
      </c>
      <c r="G15">
        <v>0.68144060168577802</v>
      </c>
      <c r="H15">
        <v>323086.395355165</v>
      </c>
      <c r="I15">
        <v>0.59436154057343105</v>
      </c>
      <c r="J15">
        <v>312209.53443941299</v>
      </c>
      <c r="K15">
        <v>0.54558037277642402</v>
      </c>
      <c r="L15">
        <v>307650.003685295</v>
      </c>
      <c r="M15" s="14">
        <v>0.52454527255029104</v>
      </c>
      <c r="N15" s="14">
        <v>304442.732363933</v>
      </c>
      <c r="O15" s="15"/>
      <c r="P15" s="14"/>
    </row>
    <row r="16" spans="1:16" x14ac:dyDescent="0.25">
      <c r="B16" t="s">
        <v>21</v>
      </c>
      <c r="C16">
        <f>2*C15/SQRT(50000)</f>
        <v>3.2830394330495391E-3</v>
      </c>
      <c r="D16">
        <f t="shared" ref="D16:N16" si="4">2*D15/SQRT(50000)</f>
        <v>1206.4054800028607</v>
      </c>
      <c r="E16">
        <f t="shared" si="4"/>
        <v>6.5980170709528923E-3</v>
      </c>
      <c r="F16">
        <f t="shared" si="4"/>
        <v>3144.099053590101</v>
      </c>
      <c r="G16">
        <f t="shared" si="4"/>
        <v>6.0949900319910303E-3</v>
      </c>
      <c r="H16">
        <f t="shared" si="4"/>
        <v>2889.7725704780851</v>
      </c>
      <c r="I16">
        <f t="shared" si="4"/>
        <v>5.316131231734765E-3</v>
      </c>
      <c r="J16">
        <f t="shared" si="4"/>
        <v>2792.4869689203565</v>
      </c>
      <c r="K16">
        <f t="shared" si="4"/>
        <v>4.8798192028710391E-3</v>
      </c>
      <c r="L16">
        <f t="shared" si="4"/>
        <v>2751.7052860735216</v>
      </c>
      <c r="M16">
        <f t="shared" si="4"/>
        <v>4.6916755467944207E-3</v>
      </c>
      <c r="N16">
        <f t="shared" si="4"/>
        <v>2723.018579286118</v>
      </c>
    </row>
    <row r="17" spans="2:14" x14ac:dyDescent="0.25">
      <c r="B17" t="s">
        <v>22</v>
      </c>
      <c r="C17">
        <f>-C16</f>
        <v>-3.2830394330495391E-3</v>
      </c>
      <c r="D17">
        <f t="shared" ref="D17:N17" si="5">-D16</f>
        <v>-1206.4054800028607</v>
      </c>
      <c r="E17">
        <f t="shared" si="5"/>
        <v>-6.5980170709528923E-3</v>
      </c>
      <c r="F17">
        <f t="shared" si="5"/>
        <v>-3144.099053590101</v>
      </c>
      <c r="G17">
        <f t="shared" si="5"/>
        <v>-6.0949900319910303E-3</v>
      </c>
      <c r="H17">
        <f t="shared" si="5"/>
        <v>-2889.7725704780851</v>
      </c>
      <c r="I17">
        <f t="shared" si="5"/>
        <v>-5.316131231734765E-3</v>
      </c>
      <c r="J17">
        <f t="shared" si="5"/>
        <v>-2792.4869689203565</v>
      </c>
      <c r="K17">
        <f t="shared" si="5"/>
        <v>-4.8798192028710391E-3</v>
      </c>
      <c r="L17">
        <f t="shared" si="5"/>
        <v>-2751.7052860735216</v>
      </c>
      <c r="M17">
        <f t="shared" si="5"/>
        <v>-4.6916755467944207E-3</v>
      </c>
      <c r="N17">
        <f t="shared" si="5"/>
        <v>-2723.018579286118</v>
      </c>
    </row>
    <row r="21" spans="2:14" x14ac:dyDescent="0.25">
      <c r="K21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Binario Time</vt:lpstr>
      <vt:lpstr>Binario Sum</vt:lpstr>
      <vt:lpstr>RealDNA</vt:lpstr>
      <vt:lpstr>FakeDNA</vt:lpstr>
      <vt:lpstr>PlainText</vt:lpstr>
      <vt:lpstr>FakeText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crandrade</dc:creator>
  <cp:lastModifiedBy>crandrade</cp:lastModifiedBy>
  <cp:lastPrinted>2015-10-16T02:48:44Z</cp:lastPrinted>
  <dcterms:created xsi:type="dcterms:W3CDTF">2015-10-15T01:40:51Z</dcterms:created>
  <dcterms:modified xsi:type="dcterms:W3CDTF">2015-10-16T03:03:00Z</dcterms:modified>
</cp:coreProperties>
</file>