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60" windowWidth="9240" windowHeight="3495" activeTab="5"/>
  </bookViews>
  <sheets>
    <sheet name="Ocupación In" sheetId="2" r:id="rId1"/>
    <sheet name="Ocupación Out" sheetId="3" r:id="rId2"/>
    <sheet name="IO insertar" sheetId="4" r:id="rId3"/>
    <sheet name="IO eliminar" sheetId="5" r:id="rId4"/>
    <sheet name="IO consulta exitosa" sheetId="7" r:id="rId5"/>
    <sheet name="IO consulta infructuosa" sheetId="8" r:id="rId6"/>
  </sheets>
  <calcPr calcId="144525"/>
</workbook>
</file>

<file path=xl/calcChain.xml><?xml version="1.0" encoding="utf-8"?>
<calcChain xmlns="http://schemas.openxmlformats.org/spreadsheetml/2006/main">
  <c r="D16" i="8" l="1"/>
  <c r="E16" i="8"/>
  <c r="F16" i="8"/>
  <c r="G16" i="8"/>
  <c r="H16" i="8"/>
  <c r="I16" i="8"/>
  <c r="J16" i="8"/>
  <c r="K16" i="8"/>
  <c r="L16" i="8"/>
  <c r="M16" i="8"/>
  <c r="N16" i="8"/>
  <c r="D17" i="8"/>
  <c r="E17" i="8"/>
  <c r="F17" i="8"/>
  <c r="G17" i="8"/>
  <c r="H17" i="8"/>
  <c r="I17" i="8"/>
  <c r="J17" i="8"/>
  <c r="K17" i="8"/>
  <c r="L17" i="8"/>
  <c r="M17" i="8"/>
  <c r="N17" i="8"/>
  <c r="C17" i="8"/>
  <c r="C16" i="8"/>
  <c r="D11" i="8"/>
  <c r="E11" i="8"/>
  <c r="F11" i="8"/>
  <c r="G11" i="8"/>
  <c r="H11" i="8"/>
  <c r="I11" i="8"/>
  <c r="J11" i="8"/>
  <c r="K11" i="8"/>
  <c r="L11" i="8"/>
  <c r="M11" i="8"/>
  <c r="N11" i="8"/>
  <c r="D12" i="8"/>
  <c r="E12" i="8"/>
  <c r="F12" i="8"/>
  <c r="G12" i="8"/>
  <c r="H12" i="8"/>
  <c r="I12" i="8"/>
  <c r="J12" i="8"/>
  <c r="K12" i="8"/>
  <c r="L12" i="8"/>
  <c r="M12" i="8"/>
  <c r="N12" i="8"/>
  <c r="D6" i="8"/>
  <c r="E6" i="8"/>
  <c r="F6" i="8"/>
  <c r="G6" i="8"/>
  <c r="H6" i="8"/>
  <c r="I6" i="8"/>
  <c r="J6" i="8"/>
  <c r="K6" i="8"/>
  <c r="L6" i="8"/>
  <c r="M6" i="8"/>
  <c r="N6" i="8"/>
  <c r="D7" i="8"/>
  <c r="E7" i="8"/>
  <c r="F7" i="8"/>
  <c r="G7" i="8"/>
  <c r="H7" i="8"/>
  <c r="I7" i="8"/>
  <c r="J7" i="8"/>
  <c r="K7" i="8"/>
  <c r="L7" i="8"/>
  <c r="M7" i="8"/>
  <c r="N7" i="8"/>
  <c r="C12" i="8"/>
  <c r="C11" i="8"/>
  <c r="C7" i="8"/>
  <c r="C6" i="8"/>
  <c r="N16" i="7"/>
  <c r="N17" i="7"/>
  <c r="D16" i="7"/>
  <c r="E16" i="7"/>
  <c r="F16" i="7"/>
  <c r="G16" i="7"/>
  <c r="H16" i="7"/>
  <c r="I16" i="7"/>
  <c r="J16" i="7"/>
  <c r="K16" i="7"/>
  <c r="L16" i="7"/>
  <c r="M16" i="7"/>
  <c r="D17" i="7"/>
  <c r="E17" i="7"/>
  <c r="F17" i="7"/>
  <c r="G17" i="7"/>
  <c r="H17" i="7"/>
  <c r="I17" i="7"/>
  <c r="J17" i="7"/>
  <c r="K17" i="7"/>
  <c r="L17" i="7"/>
  <c r="M17" i="7"/>
  <c r="C17" i="7"/>
  <c r="C16" i="7"/>
  <c r="N11" i="7"/>
  <c r="N12" i="7"/>
  <c r="D11" i="7"/>
  <c r="E11" i="7"/>
  <c r="F11" i="7"/>
  <c r="G11" i="7"/>
  <c r="H11" i="7"/>
  <c r="I11" i="7"/>
  <c r="J11" i="7"/>
  <c r="K11" i="7"/>
  <c r="L11" i="7"/>
  <c r="M11" i="7"/>
  <c r="D12" i="7"/>
  <c r="E12" i="7"/>
  <c r="F12" i="7"/>
  <c r="G12" i="7"/>
  <c r="H12" i="7"/>
  <c r="I12" i="7"/>
  <c r="J12" i="7"/>
  <c r="K12" i="7"/>
  <c r="L12" i="7"/>
  <c r="M12" i="7"/>
  <c r="C12" i="7"/>
  <c r="C11" i="7"/>
  <c r="D7" i="7"/>
  <c r="E7" i="7"/>
  <c r="F7" i="7"/>
  <c r="G7" i="7"/>
  <c r="H7" i="7"/>
  <c r="I7" i="7"/>
  <c r="J7" i="7"/>
  <c r="K7" i="7"/>
  <c r="L7" i="7"/>
  <c r="M7" i="7"/>
  <c r="N7" i="7"/>
  <c r="C7" i="7"/>
  <c r="D6" i="7"/>
  <c r="E6" i="7"/>
  <c r="F6" i="7"/>
  <c r="G6" i="7"/>
  <c r="H6" i="7"/>
  <c r="I6" i="7"/>
  <c r="J6" i="7"/>
  <c r="K6" i="7"/>
  <c r="L6" i="7"/>
  <c r="M6" i="7"/>
  <c r="N6" i="7"/>
  <c r="C6" i="7"/>
  <c r="D11" i="5"/>
  <c r="E11" i="5"/>
  <c r="F11" i="5"/>
  <c r="G11" i="5"/>
  <c r="H11" i="5"/>
  <c r="I11" i="5"/>
  <c r="J11" i="5"/>
  <c r="K11" i="5"/>
  <c r="L11" i="5"/>
  <c r="M11" i="5"/>
  <c r="N11" i="5"/>
  <c r="D12" i="5"/>
  <c r="E12" i="5"/>
  <c r="F12" i="5"/>
  <c r="G12" i="5"/>
  <c r="H12" i="5"/>
  <c r="I12" i="5"/>
  <c r="J12" i="5"/>
  <c r="K12" i="5"/>
  <c r="L12" i="5"/>
  <c r="M12" i="5"/>
  <c r="N12" i="5"/>
  <c r="N6" i="5"/>
  <c r="N7" i="5"/>
  <c r="D6" i="5"/>
  <c r="E6" i="5"/>
  <c r="F6" i="5"/>
  <c r="G6" i="5"/>
  <c r="H6" i="5"/>
  <c r="I6" i="5"/>
  <c r="J6" i="5"/>
  <c r="K6" i="5"/>
  <c r="L6" i="5"/>
  <c r="M6" i="5"/>
  <c r="D7" i="5"/>
  <c r="E7" i="5"/>
  <c r="F7" i="5"/>
  <c r="G7" i="5"/>
  <c r="H7" i="5"/>
  <c r="I7" i="5"/>
  <c r="J7" i="5"/>
  <c r="K7" i="5"/>
  <c r="L7" i="5"/>
  <c r="M7" i="5"/>
  <c r="D16" i="5"/>
  <c r="E16" i="5"/>
  <c r="F16" i="5"/>
  <c r="G16" i="5"/>
  <c r="H16" i="5"/>
  <c r="I16" i="5"/>
  <c r="J16" i="5"/>
  <c r="K16" i="5"/>
  <c r="L16" i="5"/>
  <c r="M16" i="5"/>
  <c r="N16" i="5"/>
  <c r="D17" i="5"/>
  <c r="E17" i="5"/>
  <c r="F17" i="5"/>
  <c r="G17" i="5"/>
  <c r="H17" i="5"/>
  <c r="I17" i="5"/>
  <c r="J17" i="5"/>
  <c r="K17" i="5"/>
  <c r="L17" i="5"/>
  <c r="M17" i="5"/>
  <c r="N17" i="5"/>
  <c r="C17" i="5"/>
  <c r="C16" i="5"/>
  <c r="C12" i="5"/>
  <c r="C11" i="5"/>
  <c r="C7" i="5"/>
  <c r="C6" i="5"/>
  <c r="D16" i="4"/>
  <c r="E16" i="4"/>
  <c r="F16" i="4"/>
  <c r="G16" i="4"/>
  <c r="H16" i="4"/>
  <c r="I16" i="4"/>
  <c r="J16" i="4"/>
  <c r="K16" i="4"/>
  <c r="L16" i="4"/>
  <c r="M16" i="4"/>
  <c r="N16" i="4"/>
  <c r="D17" i="4"/>
  <c r="E17" i="4"/>
  <c r="F17" i="4"/>
  <c r="G17" i="4"/>
  <c r="H17" i="4"/>
  <c r="I17" i="4"/>
  <c r="J17" i="4"/>
  <c r="K17" i="4"/>
  <c r="L17" i="4"/>
  <c r="M17" i="4"/>
  <c r="N17" i="4"/>
  <c r="C17" i="4"/>
  <c r="C16" i="4"/>
  <c r="D11" i="4"/>
  <c r="E11" i="4"/>
  <c r="F11" i="4"/>
  <c r="G11" i="4"/>
  <c r="H11" i="4"/>
  <c r="I11" i="4"/>
  <c r="J11" i="4"/>
  <c r="K11" i="4"/>
  <c r="L11" i="4"/>
  <c r="M11" i="4"/>
  <c r="N11" i="4"/>
  <c r="D12" i="4"/>
  <c r="E12" i="4"/>
  <c r="F12" i="4"/>
  <c r="G12" i="4"/>
  <c r="H12" i="4"/>
  <c r="I12" i="4"/>
  <c r="J12" i="4"/>
  <c r="K12" i="4"/>
  <c r="L12" i="4"/>
  <c r="M12" i="4"/>
  <c r="N12" i="4"/>
  <c r="C12" i="4"/>
  <c r="C11" i="4"/>
  <c r="D6" i="4"/>
  <c r="E6" i="4"/>
  <c r="F6" i="4"/>
  <c r="G6" i="4"/>
  <c r="H6" i="4"/>
  <c r="I6" i="4"/>
  <c r="J6" i="4"/>
  <c r="K6" i="4"/>
  <c r="L6" i="4"/>
  <c r="M6" i="4"/>
  <c r="N6" i="4"/>
  <c r="D7" i="4"/>
  <c r="E7" i="4"/>
  <c r="F7" i="4"/>
  <c r="G7" i="4"/>
  <c r="H7" i="4"/>
  <c r="I7" i="4"/>
  <c r="J7" i="4"/>
  <c r="K7" i="4"/>
  <c r="L7" i="4"/>
  <c r="M7" i="4"/>
  <c r="N7" i="4"/>
  <c r="C7" i="4"/>
  <c r="C6" i="4"/>
  <c r="D16" i="3"/>
  <c r="E16" i="3"/>
  <c r="F16" i="3"/>
  <c r="G16" i="3"/>
  <c r="H16" i="3"/>
  <c r="I16" i="3"/>
  <c r="J16" i="3"/>
  <c r="K16" i="3"/>
  <c r="L16" i="3"/>
  <c r="D17" i="3"/>
  <c r="E17" i="3"/>
  <c r="F17" i="3"/>
  <c r="G17" i="3"/>
  <c r="H17" i="3"/>
  <c r="I17" i="3"/>
  <c r="J17" i="3"/>
  <c r="K17" i="3"/>
  <c r="L17" i="3"/>
  <c r="D11" i="3"/>
  <c r="E11" i="3"/>
  <c r="F11" i="3"/>
  <c r="G11" i="3"/>
  <c r="H11" i="3"/>
  <c r="I11" i="3"/>
  <c r="J11" i="3"/>
  <c r="K11" i="3"/>
  <c r="L11" i="3"/>
  <c r="D12" i="3"/>
  <c r="E12" i="3"/>
  <c r="F12" i="3"/>
  <c r="G12" i="3"/>
  <c r="H12" i="3"/>
  <c r="I12" i="3"/>
  <c r="J12" i="3"/>
  <c r="K12" i="3"/>
  <c r="L12" i="3"/>
  <c r="D6" i="3"/>
  <c r="E6" i="3"/>
  <c r="F6" i="3"/>
  <c r="G6" i="3"/>
  <c r="H6" i="3"/>
  <c r="I6" i="3"/>
  <c r="J6" i="3"/>
  <c r="K6" i="3"/>
  <c r="L6" i="3"/>
  <c r="D7" i="3"/>
  <c r="E7" i="3"/>
  <c r="F7" i="3"/>
  <c r="G7" i="3"/>
  <c r="H7" i="3"/>
  <c r="I7" i="3"/>
  <c r="J7" i="3"/>
  <c r="K7" i="3"/>
  <c r="L7" i="3"/>
  <c r="C17" i="3"/>
  <c r="C16" i="3"/>
  <c r="C12" i="3"/>
  <c r="C11" i="3"/>
  <c r="C7" i="3"/>
  <c r="C6" i="3"/>
  <c r="D11" i="2"/>
  <c r="E11" i="2"/>
  <c r="F11" i="2"/>
  <c r="G11" i="2"/>
  <c r="H11" i="2"/>
  <c r="I11" i="2"/>
  <c r="J11" i="2"/>
  <c r="K11" i="2"/>
  <c r="L11" i="2"/>
  <c r="M11" i="2"/>
  <c r="N11" i="2"/>
  <c r="D12" i="2"/>
  <c r="E12" i="2"/>
  <c r="F12" i="2"/>
  <c r="G12" i="2"/>
  <c r="H12" i="2"/>
  <c r="I12" i="2"/>
  <c r="J12" i="2"/>
  <c r="K12" i="2"/>
  <c r="L12" i="2"/>
  <c r="M12" i="2"/>
  <c r="N12" i="2"/>
  <c r="D16" i="2"/>
  <c r="E16" i="2"/>
  <c r="F16" i="2"/>
  <c r="G16" i="2"/>
  <c r="H16" i="2"/>
  <c r="I16" i="2"/>
  <c r="J16" i="2"/>
  <c r="K16" i="2"/>
  <c r="L16" i="2"/>
  <c r="M16" i="2"/>
  <c r="N16" i="2"/>
  <c r="D17" i="2"/>
  <c r="E17" i="2"/>
  <c r="F17" i="2"/>
  <c r="G17" i="2"/>
  <c r="H17" i="2"/>
  <c r="I17" i="2"/>
  <c r="J17" i="2"/>
  <c r="K17" i="2"/>
  <c r="L17" i="2"/>
  <c r="M17" i="2"/>
  <c r="N17" i="2"/>
  <c r="C17" i="2"/>
  <c r="C16" i="2"/>
  <c r="C12" i="2"/>
  <c r="C11" i="2"/>
  <c r="D6" i="2"/>
  <c r="E6" i="2"/>
  <c r="F6" i="2"/>
  <c r="G6" i="2"/>
  <c r="H6" i="2"/>
  <c r="I6" i="2"/>
  <c r="J6" i="2"/>
  <c r="K6" i="2"/>
  <c r="L6" i="2"/>
  <c r="M6" i="2"/>
  <c r="N6" i="2"/>
  <c r="D7" i="2"/>
  <c r="E7" i="2"/>
  <c r="F7" i="2"/>
  <c r="G7" i="2"/>
  <c r="H7" i="2"/>
  <c r="I7" i="2"/>
  <c r="J7" i="2"/>
  <c r="K7" i="2"/>
  <c r="L7" i="2"/>
  <c r="M7" i="2"/>
  <c r="N7" i="2"/>
  <c r="C7" i="2"/>
  <c r="C6" i="2"/>
</calcChain>
</file>

<file path=xl/sharedStrings.xml><?xml version="1.0" encoding="utf-8"?>
<sst xmlns="http://schemas.openxmlformats.org/spreadsheetml/2006/main" count="246" uniqueCount="15">
  <si>
    <t>Promedio</t>
  </si>
  <si>
    <t>Error Estándar</t>
  </si>
  <si>
    <t>Desviación Estándar</t>
  </si>
  <si>
    <t>RealDNA</t>
  </si>
  <si>
    <t>FakeDNA</t>
  </si>
  <si>
    <t>Btree</t>
  </si>
  <si>
    <t>ExtendedHash</t>
  </si>
  <si>
    <t>LinearHashV1</t>
  </si>
  <si>
    <t>2^10</t>
  </si>
  <si>
    <t>2^11</t>
  </si>
  <si>
    <t>2^12</t>
  </si>
  <si>
    <t>2^13</t>
  </si>
  <si>
    <t>2^14</t>
  </si>
  <si>
    <t>2^15</t>
  </si>
  <si>
    <t>95% de datos entre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</si>
</sst>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9" formatCode="0.000%"/>
    <numFmt numFmtId="180" formatCode="0.0000%"/>
    <numFmt numFmtId="181" formatCode="0.0000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11" fontId="0" fillId="0" borderId="0" xfId="0" applyNumberFormat="1"/>
    <xf numFmtId="0" fontId="2" fillId="0" borderId="0" xfId="0" applyFont="1"/>
    <xf numFmtId="0" fontId="0" fillId="0" borderId="0" xfId="0" applyFont="1"/>
    <xf numFmtId="10" fontId="0" fillId="0" borderId="0" xfId="1" applyNumberFormat="1" applyFont="1"/>
    <xf numFmtId="179" fontId="0" fillId="0" borderId="0" xfId="1" applyNumberFormat="1" applyFont="1"/>
    <xf numFmtId="180" fontId="0" fillId="0" borderId="0" xfId="1" applyNumberFormat="1" applyFont="1"/>
    <xf numFmtId="181" fontId="0" fillId="0" borderId="0" xfId="1" applyNumberFormat="1" applyFont="1"/>
    <xf numFmtId="0" fontId="3" fillId="0" borderId="0" xfId="0" applyFont="1"/>
    <xf numFmtId="180" fontId="3" fillId="0" borderId="0" xfId="1" applyNumberFormat="1" applyFont="1"/>
    <xf numFmtId="0" fontId="4" fillId="0" borderId="0" xfId="0" applyFon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Ocupación</a:t>
            </a:r>
            <a:r>
              <a:rPr lang="es-CL" baseline="0"/>
              <a:t>: Inserción ADN Real</a:t>
            </a:r>
            <a:endParaRPr lang="es-CL"/>
          </a:p>
        </c:rich>
      </c:tx>
      <c:layout/>
      <c:overlay val="1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'Ocupación In'!$A$3:$B$3</c:f>
              <c:strCache>
                <c:ptCount val="1"/>
                <c:pt idx="0">
                  <c:v>Btree Promedio</c:v>
                </c:pt>
              </c:strCache>
            </c:strRef>
          </c:tx>
          <c:invertIfNegative val="0"/>
          <c:cat>
            <c:strRef>
              <c:f>('Ocupación In'!$C$1,'Ocupación In'!$E$1,'Ocupación In'!$G$1,'Ocupación In'!$I$1,'Ocupación In'!$K$1,'Ocupación In'!$M$1)</c:f>
              <c:strCache>
                <c:ptCount val="6"/>
                <c:pt idx="0">
                  <c:v>2^10</c:v>
                </c:pt>
                <c:pt idx="1">
                  <c:v>2^11</c:v>
                </c:pt>
                <c:pt idx="2">
                  <c:v>2^12</c:v>
                </c:pt>
                <c:pt idx="3">
                  <c:v>2^13</c:v>
                </c:pt>
                <c:pt idx="4">
                  <c:v>2^14</c:v>
                </c:pt>
                <c:pt idx="5">
                  <c:v>2^15</c:v>
                </c:pt>
              </c:strCache>
            </c:strRef>
          </c:cat>
          <c:val>
            <c:numRef>
              <c:f>('Ocupación In'!$C$3,'Ocupación In'!$E$3,'Ocupación In'!$G$3,'Ocupación In'!$I$3,'Ocupación In'!$K$3,'Ocupación In'!$M$3)</c:f>
              <c:numCache>
                <c:formatCode>0.00%</c:formatCode>
                <c:ptCount val="6"/>
                <c:pt idx="0">
                  <c:v>0.97402343749999998</c:v>
                </c:pt>
                <c:pt idx="1">
                  <c:v>0.98649363517761202</c:v>
                </c:pt>
                <c:pt idx="2">
                  <c:v>0.98999755382537802</c:v>
                </c:pt>
                <c:pt idx="3">
                  <c:v>0.99190880060195896</c:v>
                </c:pt>
                <c:pt idx="4">
                  <c:v>0.99346723556518501</c:v>
                </c:pt>
                <c:pt idx="5">
                  <c:v>0.99343560934066699</c:v>
                </c:pt>
              </c:numCache>
            </c:numRef>
          </c:val>
        </c:ser>
        <c:ser>
          <c:idx val="6"/>
          <c:order val="1"/>
          <c:tx>
            <c:strRef>
              <c:f>'Ocupación In'!$A$8:$B$8</c:f>
              <c:strCache>
                <c:ptCount val="1"/>
                <c:pt idx="0">
                  <c:v>ExtendedHash Promedio</c:v>
                </c:pt>
              </c:strCache>
            </c:strRef>
          </c:tx>
          <c:invertIfNegative val="0"/>
          <c:cat>
            <c:strRef>
              <c:f>('Ocupación In'!$C$1,'Ocupación In'!$E$1,'Ocupación In'!$G$1,'Ocupación In'!$I$1,'Ocupación In'!$K$1,'Ocupación In'!$M$1)</c:f>
              <c:strCache>
                <c:ptCount val="6"/>
                <c:pt idx="0">
                  <c:v>2^10</c:v>
                </c:pt>
                <c:pt idx="1">
                  <c:v>2^11</c:v>
                </c:pt>
                <c:pt idx="2">
                  <c:v>2^12</c:v>
                </c:pt>
                <c:pt idx="3">
                  <c:v>2^13</c:v>
                </c:pt>
                <c:pt idx="4">
                  <c:v>2^14</c:v>
                </c:pt>
                <c:pt idx="5">
                  <c:v>2^15</c:v>
                </c:pt>
              </c:strCache>
            </c:strRef>
          </c:cat>
          <c:val>
            <c:numRef>
              <c:f>('Ocupación In'!$C$8,'Ocupación In'!$E$8,'Ocupación In'!$G$8,'Ocupación In'!$I$8,'Ocupación In'!$K$8,'Ocupación In'!$M$8)</c:f>
              <c:numCache>
                <c:formatCode>0.00%</c:formatCode>
                <c:ptCount val="6"/>
                <c:pt idx="0">
                  <c:v>0.69326081275939899</c:v>
                </c:pt>
                <c:pt idx="1">
                  <c:v>0.68086707592010498</c:v>
                </c:pt>
                <c:pt idx="2">
                  <c:v>0.683130383491516</c:v>
                </c:pt>
                <c:pt idx="3">
                  <c:v>0.67299662828445395</c:v>
                </c:pt>
                <c:pt idx="4">
                  <c:v>0.67686481475829996</c:v>
                </c:pt>
                <c:pt idx="5">
                  <c:v>0.6691535115242</c:v>
                </c:pt>
              </c:numCache>
            </c:numRef>
          </c:val>
        </c:ser>
        <c:ser>
          <c:idx val="0"/>
          <c:order val="2"/>
          <c:tx>
            <c:strRef>
              <c:f>'Ocupación In'!$A$13:$B$13</c:f>
              <c:strCache>
                <c:ptCount val="1"/>
                <c:pt idx="0">
                  <c:v>LinearHashV1 Promedio</c:v>
                </c:pt>
              </c:strCache>
            </c:strRef>
          </c:tx>
          <c:invertIfNegative val="0"/>
          <c:cat>
            <c:strRef>
              <c:f>('Ocupación In'!$C$1,'Ocupación In'!$E$1,'Ocupación In'!$G$1,'Ocupación In'!$I$1,'Ocupación In'!$K$1,'Ocupación In'!$M$1)</c:f>
              <c:strCache>
                <c:ptCount val="6"/>
                <c:pt idx="0">
                  <c:v>2^10</c:v>
                </c:pt>
                <c:pt idx="1">
                  <c:v>2^11</c:v>
                </c:pt>
                <c:pt idx="2">
                  <c:v>2^12</c:v>
                </c:pt>
                <c:pt idx="3">
                  <c:v>2^13</c:v>
                </c:pt>
                <c:pt idx="4">
                  <c:v>2^14</c:v>
                </c:pt>
                <c:pt idx="5">
                  <c:v>2^15</c:v>
                </c:pt>
              </c:strCache>
            </c:strRef>
          </c:cat>
          <c:val>
            <c:numRef>
              <c:f>('Ocupación In'!$C$13,'Ocupación In'!$E$13,'Ocupación In'!$G$13,'Ocupación In'!$I$13,'Ocupación In'!$K$13,'Ocupación In'!$M$13)</c:f>
              <c:numCache>
                <c:formatCode>0.00%</c:formatCode>
                <c:ptCount val="6"/>
                <c:pt idx="0">
                  <c:v>0.49700927734375</c:v>
                </c:pt>
                <c:pt idx="1">
                  <c:v>0.50569927692413297</c:v>
                </c:pt>
                <c:pt idx="2">
                  <c:v>0.51037287712097101</c:v>
                </c:pt>
                <c:pt idx="3">
                  <c:v>0.51061803102493197</c:v>
                </c:pt>
                <c:pt idx="4">
                  <c:v>0.5107421875</c:v>
                </c:pt>
                <c:pt idx="5">
                  <c:v>0.51025861501693703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1477888"/>
        <c:axId val="71488256"/>
      </c:barChart>
      <c:catAx>
        <c:axId val="71477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CL"/>
                  <a:t>Cantidad de Datos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71488256"/>
        <c:crosses val="autoZero"/>
        <c:auto val="1"/>
        <c:lblAlgn val="ctr"/>
        <c:lblOffset val="100"/>
        <c:noMultiLvlLbl val="0"/>
      </c:catAx>
      <c:valAx>
        <c:axId val="71488256"/>
        <c:scaling>
          <c:orientation val="minMax"/>
          <c:max val="1.1000000000000001"/>
        </c:scaling>
        <c:delete val="0"/>
        <c:axPos val="l"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CL"/>
                  <a:t>Porcentaje Ocupación</a:t>
                </a:r>
              </a:p>
            </c:rich>
          </c:tx>
          <c:layout/>
          <c:overlay val="0"/>
        </c:title>
        <c:numFmt formatCode="0.00%" sourceLinked="1"/>
        <c:majorTickMark val="out"/>
        <c:minorTickMark val="none"/>
        <c:tickLblPos val="nextTo"/>
        <c:crossAx val="71477888"/>
        <c:crosses val="autoZero"/>
        <c:crossBetween val="between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Operaciones IO: </a:t>
            </a:r>
          </a:p>
          <a:p>
            <a:pPr>
              <a:defRPr/>
            </a:pPr>
            <a:r>
              <a:rPr lang="en-US" sz="1800" b="1" i="0" baseline="0">
                <a:effectLst/>
              </a:rPr>
              <a:t>consultas exitosas ADN Sintético</a:t>
            </a:r>
            <a:endParaRPr lang="es-CL">
              <a:effectLst/>
            </a:endParaRPr>
          </a:p>
        </c:rich>
      </c:tx>
      <c:layout/>
      <c:overlay val="1"/>
    </c:title>
    <c:autoTitleDeleted val="0"/>
    <c:plotArea>
      <c:layout/>
      <c:barChart>
        <c:barDir val="col"/>
        <c:grouping val="clustered"/>
        <c:varyColors val="0"/>
        <c:ser>
          <c:idx val="11"/>
          <c:order val="0"/>
          <c:tx>
            <c:strRef>
              <c:f>'IO consulta exitosa'!$A$3:$B$3</c:f>
              <c:strCache>
                <c:ptCount val="1"/>
                <c:pt idx="0">
                  <c:v>Btree Promedio</c:v>
                </c:pt>
              </c:strCache>
            </c:strRef>
          </c:tx>
          <c:invertIfNegative val="0"/>
          <c:cat>
            <c:strRef>
              <c:f>('IO consulta exitosa'!$D$1,'IO consulta exitosa'!$F$1,'IO consulta exitosa'!$H$1,'IO consulta exitosa'!$J$1,'IO consulta exitosa'!$L$1,'IO consulta exitosa'!$N$1)</c:f>
              <c:strCache>
                <c:ptCount val="6"/>
                <c:pt idx="0">
                  <c:v>2^10</c:v>
                </c:pt>
                <c:pt idx="1">
                  <c:v>2^11</c:v>
                </c:pt>
                <c:pt idx="2">
                  <c:v>2^12</c:v>
                </c:pt>
                <c:pt idx="3">
                  <c:v>2^13</c:v>
                </c:pt>
                <c:pt idx="4">
                  <c:v>2^14</c:v>
                </c:pt>
                <c:pt idx="5">
                  <c:v>2^15</c:v>
                </c:pt>
              </c:strCache>
            </c:strRef>
          </c:cat>
          <c:val>
            <c:numRef>
              <c:f>('IO consulta exitosa'!$D$3,'IO consulta exitosa'!$F$3,'IO consulta exitosa'!$H$3,'IO consulta exitosa'!$J$3,'IO consulta exitosa'!$L$3,'IO consulta exitosa'!$N$3)</c:f>
              <c:numCache>
                <c:formatCode>General</c:formatCode>
                <c:ptCount val="6"/>
                <c:pt idx="0">
                  <c:v>20000</c:v>
                </c:pt>
                <c:pt idx="1">
                  <c:v>20000</c:v>
                </c:pt>
                <c:pt idx="2">
                  <c:v>20000</c:v>
                </c:pt>
                <c:pt idx="3">
                  <c:v>20000</c:v>
                </c:pt>
                <c:pt idx="4">
                  <c:v>20000</c:v>
                </c:pt>
                <c:pt idx="5">
                  <c:v>20000</c:v>
                </c:pt>
              </c:numCache>
            </c:numRef>
          </c:val>
        </c:ser>
        <c:ser>
          <c:idx val="10"/>
          <c:order val="1"/>
          <c:tx>
            <c:strRef>
              <c:f>'IO consulta exitosa'!$A$8:$B$8</c:f>
              <c:strCache>
                <c:ptCount val="1"/>
                <c:pt idx="0">
                  <c:v>ExtendedHash Promedio</c:v>
                </c:pt>
              </c:strCache>
            </c:strRef>
          </c:tx>
          <c:invertIfNegative val="0"/>
          <c:cat>
            <c:strRef>
              <c:f>('IO consulta exitosa'!$D$1,'IO consulta exitosa'!$F$1,'IO consulta exitosa'!$H$1,'IO consulta exitosa'!$J$1,'IO consulta exitosa'!$L$1,'IO consulta exitosa'!$N$1)</c:f>
              <c:strCache>
                <c:ptCount val="6"/>
                <c:pt idx="0">
                  <c:v>2^10</c:v>
                </c:pt>
                <c:pt idx="1">
                  <c:v>2^11</c:v>
                </c:pt>
                <c:pt idx="2">
                  <c:v>2^12</c:v>
                </c:pt>
                <c:pt idx="3">
                  <c:v>2^13</c:v>
                </c:pt>
                <c:pt idx="4">
                  <c:v>2^14</c:v>
                </c:pt>
                <c:pt idx="5">
                  <c:v>2^15</c:v>
                </c:pt>
              </c:strCache>
            </c:strRef>
          </c:cat>
          <c:val>
            <c:numRef>
              <c:f>('IO consulta exitosa'!$D$8,'IO consulta exitosa'!$F$8,'IO consulta exitosa'!$H$8,'IO consulta exitosa'!$J$8,'IO consulta exitosa'!$L$8,'IO consulta exitosa'!$N$8)</c:f>
              <c:numCache>
                <c:formatCode>General</c:formatCode>
                <c:ptCount val="6"/>
                <c:pt idx="0">
                  <c:v>10000</c:v>
                </c:pt>
                <c:pt idx="1">
                  <c:v>10000</c:v>
                </c:pt>
                <c:pt idx="2">
                  <c:v>10000</c:v>
                </c:pt>
                <c:pt idx="3">
                  <c:v>10000</c:v>
                </c:pt>
                <c:pt idx="4">
                  <c:v>10000</c:v>
                </c:pt>
                <c:pt idx="5">
                  <c:v>10000</c:v>
                </c:pt>
              </c:numCache>
            </c:numRef>
          </c:val>
        </c:ser>
        <c:ser>
          <c:idx val="8"/>
          <c:order val="2"/>
          <c:tx>
            <c:strRef>
              <c:f>'IO consulta exitosa'!$A$13:$B$13</c:f>
              <c:strCache>
                <c:ptCount val="1"/>
                <c:pt idx="0">
                  <c:v>LinearHashV1 Promedio</c:v>
                </c:pt>
              </c:strCache>
            </c:strRef>
          </c:tx>
          <c:invertIfNegative val="0"/>
          <c:cat>
            <c:strRef>
              <c:f>('IO consulta exitosa'!$D$1,'IO consulta exitosa'!$F$1,'IO consulta exitosa'!$H$1,'IO consulta exitosa'!$J$1,'IO consulta exitosa'!$L$1,'IO consulta exitosa'!$N$1)</c:f>
              <c:strCache>
                <c:ptCount val="6"/>
                <c:pt idx="0">
                  <c:v>2^10</c:v>
                </c:pt>
                <c:pt idx="1">
                  <c:v>2^11</c:v>
                </c:pt>
                <c:pt idx="2">
                  <c:v>2^12</c:v>
                </c:pt>
                <c:pt idx="3">
                  <c:v>2^13</c:v>
                </c:pt>
                <c:pt idx="4">
                  <c:v>2^14</c:v>
                </c:pt>
                <c:pt idx="5">
                  <c:v>2^15</c:v>
                </c:pt>
              </c:strCache>
            </c:strRef>
          </c:cat>
          <c:val>
            <c:numRef>
              <c:f>('IO consulta exitosa'!$D$13,'IO consulta exitosa'!$F$13,'IO consulta exitosa'!$H$13,'IO consulta exitosa'!$J$13,'IO consulta exitosa'!$L$13,'IO consulta exitosa'!$N$13)</c:f>
              <c:numCache>
                <c:formatCode>General</c:formatCode>
                <c:ptCount val="6"/>
                <c:pt idx="0">
                  <c:v>196547.6</c:v>
                </c:pt>
                <c:pt idx="1">
                  <c:v>329019</c:v>
                </c:pt>
                <c:pt idx="2">
                  <c:v>591993</c:v>
                </c:pt>
                <c:pt idx="3">
                  <c:v>1126356.3999999999</c:v>
                </c:pt>
                <c:pt idx="4">
                  <c:v>2199755.7999999998</c:v>
                </c:pt>
                <c:pt idx="5">
                  <c:v>4295374.5999999996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4601984"/>
        <c:axId val="74603904"/>
      </c:barChart>
      <c:catAx>
        <c:axId val="74601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Tamaño patrón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74603904"/>
        <c:crosses val="autoZero"/>
        <c:auto val="1"/>
        <c:lblAlgn val="ctr"/>
        <c:lblOffset val="100"/>
        <c:noMultiLvlLbl val="0"/>
      </c:catAx>
      <c:valAx>
        <c:axId val="74603904"/>
        <c:scaling>
          <c:logBase val="2"/>
          <c:orientation val="minMax"/>
          <c:max val="500000000"/>
        </c:scaling>
        <c:delete val="0"/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Comparaciones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46019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Operaciones I/O: </a:t>
            </a:r>
            <a:endParaRPr lang="es-CL">
              <a:effectLst/>
            </a:endParaRPr>
          </a:p>
          <a:p>
            <a:pPr>
              <a:defRPr/>
            </a:pPr>
            <a:r>
              <a:rPr lang="en-US" sz="1800" b="1" i="0" baseline="0">
                <a:effectLst/>
              </a:rPr>
              <a:t>consultas fallidas ADN Real</a:t>
            </a:r>
            <a:endParaRPr lang="es-CL">
              <a:effectLst/>
            </a:endParaRPr>
          </a:p>
        </c:rich>
      </c:tx>
      <c:layout>
        <c:manualLayout>
          <c:xMode val="edge"/>
          <c:yMode val="edge"/>
          <c:x val="0.21112489063867015"/>
          <c:y val="2.3148148148148147E-2"/>
        </c:manualLayout>
      </c:layout>
      <c:overlay val="1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'IO consulta infructuosa'!$A$3:$B$3</c:f>
              <c:strCache>
                <c:ptCount val="1"/>
                <c:pt idx="0">
                  <c:v>Btree Promedio</c:v>
                </c:pt>
              </c:strCache>
            </c:strRef>
          </c:tx>
          <c:invertIfNegative val="0"/>
          <c:cat>
            <c:strRef>
              <c:f>('IO consulta infructuosa'!$C$1,'IO consulta infructuosa'!$E$1,'IO consulta infructuosa'!$G$1,'IO consulta infructuosa'!$I$1,'IO consulta infructuosa'!$K$1,'IO consulta infructuosa'!$M$1)</c:f>
              <c:strCache>
                <c:ptCount val="6"/>
                <c:pt idx="0">
                  <c:v>2^10</c:v>
                </c:pt>
                <c:pt idx="1">
                  <c:v>2^11</c:v>
                </c:pt>
                <c:pt idx="2">
                  <c:v>2^12</c:v>
                </c:pt>
                <c:pt idx="3">
                  <c:v>2^13</c:v>
                </c:pt>
                <c:pt idx="4">
                  <c:v>2^14</c:v>
                </c:pt>
                <c:pt idx="5">
                  <c:v>2^15</c:v>
                </c:pt>
              </c:strCache>
            </c:strRef>
          </c:cat>
          <c:val>
            <c:numRef>
              <c:f>('IO consulta infructuosa'!$C$3,'IO consulta infructuosa'!$E$3,'IO consulta infructuosa'!$G$3,'IO consulta infructuosa'!$I$3,'IO consulta infructuosa'!$K$3,'IO consulta infructuosa'!$M$3)</c:f>
              <c:numCache>
                <c:formatCode>General</c:formatCode>
                <c:ptCount val="6"/>
                <c:pt idx="0">
                  <c:v>20000</c:v>
                </c:pt>
                <c:pt idx="1">
                  <c:v>20000</c:v>
                </c:pt>
                <c:pt idx="2">
                  <c:v>20000</c:v>
                </c:pt>
                <c:pt idx="3">
                  <c:v>20000</c:v>
                </c:pt>
                <c:pt idx="4">
                  <c:v>20000</c:v>
                </c:pt>
                <c:pt idx="5">
                  <c:v>20000</c:v>
                </c:pt>
              </c:numCache>
            </c:numRef>
          </c:val>
        </c:ser>
        <c:ser>
          <c:idx val="8"/>
          <c:order val="1"/>
          <c:tx>
            <c:strRef>
              <c:f>'IO consulta infructuosa'!$A$8:$B$8</c:f>
              <c:strCache>
                <c:ptCount val="1"/>
                <c:pt idx="0">
                  <c:v>ExtendedHash Promedio</c:v>
                </c:pt>
              </c:strCache>
            </c:strRef>
          </c:tx>
          <c:invertIfNegative val="0"/>
          <c:cat>
            <c:strRef>
              <c:f>('IO consulta infructuosa'!$C$1,'IO consulta infructuosa'!$E$1,'IO consulta infructuosa'!$G$1,'IO consulta infructuosa'!$I$1,'IO consulta infructuosa'!$K$1,'IO consulta infructuosa'!$M$1)</c:f>
              <c:strCache>
                <c:ptCount val="6"/>
                <c:pt idx="0">
                  <c:v>2^10</c:v>
                </c:pt>
                <c:pt idx="1">
                  <c:v>2^11</c:v>
                </c:pt>
                <c:pt idx="2">
                  <c:v>2^12</c:v>
                </c:pt>
                <c:pt idx="3">
                  <c:v>2^13</c:v>
                </c:pt>
                <c:pt idx="4">
                  <c:v>2^14</c:v>
                </c:pt>
                <c:pt idx="5">
                  <c:v>2^15</c:v>
                </c:pt>
              </c:strCache>
            </c:strRef>
          </c:cat>
          <c:val>
            <c:numRef>
              <c:f>('IO consulta infructuosa'!$C$8,'IO consulta infructuosa'!$E$8,'IO consulta infructuosa'!$G$8,'IO consulta infructuosa'!$I$8,'IO consulta infructuosa'!$K$8,'IO consulta infructuosa'!$M$8)</c:f>
              <c:numCache>
                <c:formatCode>General</c:formatCode>
                <c:ptCount val="6"/>
                <c:pt idx="0">
                  <c:v>10000</c:v>
                </c:pt>
                <c:pt idx="1">
                  <c:v>10000</c:v>
                </c:pt>
                <c:pt idx="2">
                  <c:v>10000</c:v>
                </c:pt>
                <c:pt idx="3">
                  <c:v>10000</c:v>
                </c:pt>
                <c:pt idx="4">
                  <c:v>10000</c:v>
                </c:pt>
                <c:pt idx="5">
                  <c:v>10000</c:v>
                </c:pt>
              </c:numCache>
            </c:numRef>
          </c:val>
        </c:ser>
        <c:ser>
          <c:idx val="10"/>
          <c:order val="2"/>
          <c:tx>
            <c:strRef>
              <c:f>'IO consulta infructuosa'!$A$13:$B$13</c:f>
              <c:strCache>
                <c:ptCount val="1"/>
                <c:pt idx="0">
                  <c:v>LinearHashV1 Promedio</c:v>
                </c:pt>
              </c:strCache>
            </c:strRef>
          </c:tx>
          <c:invertIfNegative val="0"/>
          <c:cat>
            <c:strRef>
              <c:f>('IO consulta infructuosa'!$C$1,'IO consulta infructuosa'!$E$1,'IO consulta infructuosa'!$G$1,'IO consulta infructuosa'!$I$1,'IO consulta infructuosa'!$K$1,'IO consulta infructuosa'!$M$1)</c:f>
              <c:strCache>
                <c:ptCount val="6"/>
                <c:pt idx="0">
                  <c:v>2^10</c:v>
                </c:pt>
                <c:pt idx="1">
                  <c:v>2^11</c:v>
                </c:pt>
                <c:pt idx="2">
                  <c:v>2^12</c:v>
                </c:pt>
                <c:pt idx="3">
                  <c:v>2^13</c:v>
                </c:pt>
                <c:pt idx="4">
                  <c:v>2^14</c:v>
                </c:pt>
                <c:pt idx="5">
                  <c:v>2^15</c:v>
                </c:pt>
              </c:strCache>
            </c:strRef>
          </c:cat>
          <c:val>
            <c:numRef>
              <c:f>('IO consulta infructuosa'!$C$13,'IO consulta infructuosa'!$E$13,'IO consulta infructuosa'!$G$13,'IO consulta infructuosa'!$I$13,'IO consulta infructuosa'!$K$13,'IO consulta infructuosa'!$M$13)</c:f>
              <c:numCache>
                <c:formatCode>General</c:formatCode>
                <c:ptCount val="6"/>
                <c:pt idx="0">
                  <c:v>320000</c:v>
                </c:pt>
                <c:pt idx="1">
                  <c:v>610000</c:v>
                </c:pt>
                <c:pt idx="2">
                  <c:v>1190000</c:v>
                </c:pt>
                <c:pt idx="3">
                  <c:v>2360000</c:v>
                </c:pt>
                <c:pt idx="4">
                  <c:v>4699920.2</c:v>
                </c:pt>
                <c:pt idx="5">
                  <c:v>9390000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5579776"/>
        <c:axId val="74551296"/>
      </c:barChart>
      <c:catAx>
        <c:axId val="75579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Tamaño patrón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74551296"/>
        <c:crosses val="autoZero"/>
        <c:auto val="1"/>
        <c:lblAlgn val="ctr"/>
        <c:lblOffset val="100"/>
        <c:noMultiLvlLbl val="0"/>
      </c:catAx>
      <c:valAx>
        <c:axId val="74551296"/>
        <c:scaling>
          <c:logBase val="2"/>
          <c:orientation val="minMax"/>
          <c:max val="1000000000"/>
        </c:scaling>
        <c:delete val="0"/>
        <c:axPos val="l"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Operaciones I/O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55797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Operaciones I/O: </a:t>
            </a:r>
            <a:endParaRPr lang="es-CL">
              <a:effectLst/>
            </a:endParaRPr>
          </a:p>
          <a:p>
            <a:pPr>
              <a:defRPr/>
            </a:pPr>
            <a:r>
              <a:rPr lang="en-US" sz="1800" b="1" i="0" baseline="0">
                <a:effectLst/>
              </a:rPr>
              <a:t>consultas fallidas ADN Real</a:t>
            </a:r>
            <a:endParaRPr lang="es-CL">
              <a:effectLst/>
            </a:endParaRPr>
          </a:p>
        </c:rich>
      </c:tx>
      <c:layout/>
      <c:overlay val="1"/>
    </c:title>
    <c:autoTitleDeleted val="0"/>
    <c:plotArea>
      <c:layout/>
      <c:barChart>
        <c:barDir val="col"/>
        <c:grouping val="clustered"/>
        <c:varyColors val="0"/>
        <c:ser>
          <c:idx val="11"/>
          <c:order val="0"/>
          <c:tx>
            <c:strRef>
              <c:f>'IO consulta infructuosa'!$A$3:$B$3</c:f>
              <c:strCache>
                <c:ptCount val="1"/>
                <c:pt idx="0">
                  <c:v>Btree Promedio</c:v>
                </c:pt>
              </c:strCache>
            </c:strRef>
          </c:tx>
          <c:invertIfNegative val="0"/>
          <c:cat>
            <c:strRef>
              <c:f>('IO consulta infructuosa'!$D$1,'IO consulta infructuosa'!$F$1,'IO consulta infructuosa'!$H$1,'IO consulta infructuosa'!$J$1,'IO consulta infructuosa'!$L$1,'IO consulta infructuosa'!$N$1)</c:f>
              <c:strCache>
                <c:ptCount val="6"/>
                <c:pt idx="0">
                  <c:v>2^10</c:v>
                </c:pt>
                <c:pt idx="1">
                  <c:v>2^11</c:v>
                </c:pt>
                <c:pt idx="2">
                  <c:v>2^12</c:v>
                </c:pt>
                <c:pt idx="3">
                  <c:v>2^13</c:v>
                </c:pt>
                <c:pt idx="4">
                  <c:v>2^14</c:v>
                </c:pt>
                <c:pt idx="5">
                  <c:v>2^15</c:v>
                </c:pt>
              </c:strCache>
            </c:strRef>
          </c:cat>
          <c:val>
            <c:numRef>
              <c:f>('IO consulta infructuosa'!$D$3,'IO consulta infructuosa'!$F$3,'IO consulta infructuosa'!$H$3,'IO consulta infructuosa'!$J$3,'IO consulta infructuosa'!$L$3,'IO consulta infructuosa'!$N$3)</c:f>
              <c:numCache>
                <c:formatCode>General</c:formatCode>
                <c:ptCount val="6"/>
                <c:pt idx="0">
                  <c:v>20000</c:v>
                </c:pt>
                <c:pt idx="1">
                  <c:v>20000</c:v>
                </c:pt>
                <c:pt idx="2">
                  <c:v>20000</c:v>
                </c:pt>
                <c:pt idx="3">
                  <c:v>20000</c:v>
                </c:pt>
                <c:pt idx="4">
                  <c:v>20000</c:v>
                </c:pt>
                <c:pt idx="5">
                  <c:v>20000</c:v>
                </c:pt>
              </c:numCache>
            </c:numRef>
          </c:val>
        </c:ser>
        <c:ser>
          <c:idx val="10"/>
          <c:order val="1"/>
          <c:tx>
            <c:strRef>
              <c:f>'IO consulta infructuosa'!$A$8:$B$8</c:f>
              <c:strCache>
                <c:ptCount val="1"/>
                <c:pt idx="0">
                  <c:v>ExtendedHash Promedio</c:v>
                </c:pt>
              </c:strCache>
            </c:strRef>
          </c:tx>
          <c:invertIfNegative val="0"/>
          <c:cat>
            <c:strRef>
              <c:f>('IO consulta infructuosa'!$D$1,'IO consulta infructuosa'!$F$1,'IO consulta infructuosa'!$H$1,'IO consulta infructuosa'!$J$1,'IO consulta infructuosa'!$L$1,'IO consulta infructuosa'!$N$1)</c:f>
              <c:strCache>
                <c:ptCount val="6"/>
                <c:pt idx="0">
                  <c:v>2^10</c:v>
                </c:pt>
                <c:pt idx="1">
                  <c:v>2^11</c:v>
                </c:pt>
                <c:pt idx="2">
                  <c:v>2^12</c:v>
                </c:pt>
                <c:pt idx="3">
                  <c:v>2^13</c:v>
                </c:pt>
                <c:pt idx="4">
                  <c:v>2^14</c:v>
                </c:pt>
                <c:pt idx="5">
                  <c:v>2^15</c:v>
                </c:pt>
              </c:strCache>
            </c:strRef>
          </c:cat>
          <c:val>
            <c:numRef>
              <c:f>('IO consulta infructuosa'!$D$8,'IO consulta infructuosa'!$F$8,'IO consulta infructuosa'!$H$8,'IO consulta infructuosa'!$J$8,'IO consulta infructuosa'!$L$8,'IO consulta infructuosa'!$N$8)</c:f>
              <c:numCache>
                <c:formatCode>General</c:formatCode>
                <c:ptCount val="6"/>
                <c:pt idx="0">
                  <c:v>10000</c:v>
                </c:pt>
                <c:pt idx="1">
                  <c:v>10000</c:v>
                </c:pt>
                <c:pt idx="2">
                  <c:v>10000</c:v>
                </c:pt>
                <c:pt idx="3">
                  <c:v>10000</c:v>
                </c:pt>
                <c:pt idx="4">
                  <c:v>10000</c:v>
                </c:pt>
                <c:pt idx="5">
                  <c:v>10000</c:v>
                </c:pt>
              </c:numCache>
            </c:numRef>
          </c:val>
        </c:ser>
        <c:ser>
          <c:idx val="8"/>
          <c:order val="2"/>
          <c:tx>
            <c:strRef>
              <c:f>'IO consulta infructuosa'!$A$13:$B$13</c:f>
              <c:strCache>
                <c:ptCount val="1"/>
                <c:pt idx="0">
                  <c:v>LinearHashV1 Promedio</c:v>
                </c:pt>
              </c:strCache>
            </c:strRef>
          </c:tx>
          <c:invertIfNegative val="0"/>
          <c:cat>
            <c:strRef>
              <c:f>('IO consulta infructuosa'!$D$1,'IO consulta infructuosa'!$F$1,'IO consulta infructuosa'!$H$1,'IO consulta infructuosa'!$J$1,'IO consulta infructuosa'!$L$1,'IO consulta infructuosa'!$N$1)</c:f>
              <c:strCache>
                <c:ptCount val="6"/>
                <c:pt idx="0">
                  <c:v>2^10</c:v>
                </c:pt>
                <c:pt idx="1">
                  <c:v>2^11</c:v>
                </c:pt>
                <c:pt idx="2">
                  <c:v>2^12</c:v>
                </c:pt>
                <c:pt idx="3">
                  <c:v>2^13</c:v>
                </c:pt>
                <c:pt idx="4">
                  <c:v>2^14</c:v>
                </c:pt>
                <c:pt idx="5">
                  <c:v>2^15</c:v>
                </c:pt>
              </c:strCache>
            </c:strRef>
          </c:cat>
          <c:val>
            <c:numRef>
              <c:f>('IO consulta infructuosa'!$D$13,'IO consulta infructuosa'!$F$13,'IO consulta infructuosa'!$H$13,'IO consulta infructuosa'!$J$13,'IO consulta infructuosa'!$L$13,'IO consulta infructuosa'!$N$13)</c:f>
              <c:numCache>
                <c:formatCode>General</c:formatCode>
                <c:ptCount val="6"/>
                <c:pt idx="0">
                  <c:v>320000</c:v>
                </c:pt>
                <c:pt idx="1">
                  <c:v>609988.80000000005</c:v>
                </c:pt>
                <c:pt idx="2">
                  <c:v>1190000</c:v>
                </c:pt>
                <c:pt idx="3">
                  <c:v>2360000</c:v>
                </c:pt>
                <c:pt idx="4">
                  <c:v>4700000</c:v>
                </c:pt>
                <c:pt idx="5">
                  <c:v>9388850.5999999996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5175808"/>
        <c:axId val="75182080"/>
      </c:barChart>
      <c:catAx>
        <c:axId val="75175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Tamaño patrón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75182080"/>
        <c:crosses val="autoZero"/>
        <c:auto val="1"/>
        <c:lblAlgn val="ctr"/>
        <c:lblOffset val="100"/>
        <c:noMultiLvlLbl val="0"/>
      </c:catAx>
      <c:valAx>
        <c:axId val="75182080"/>
        <c:scaling>
          <c:logBase val="2"/>
          <c:orientation val="minMax"/>
          <c:max val="1000000000"/>
        </c:scaling>
        <c:delete val="0"/>
        <c:axPos val="l"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100" b="1" i="0" baseline="0">
                    <a:effectLst/>
                  </a:rPr>
                  <a:t>Operaciones I/O</a:t>
                </a:r>
                <a:endParaRPr lang="es-CL" sz="110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51758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L"/>
              <a:t>Ocupación:</a:t>
            </a:r>
            <a:r>
              <a:rPr lang="es-CL" baseline="0"/>
              <a:t> Inserción </a:t>
            </a:r>
            <a:r>
              <a:rPr lang="es-CL"/>
              <a:t>ADN Sintético</a:t>
            </a:r>
          </a:p>
        </c:rich>
      </c:tx>
      <c:layout/>
      <c:overlay val="1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'Ocupación In'!$A$3:$B$3</c:f>
              <c:strCache>
                <c:ptCount val="1"/>
                <c:pt idx="0">
                  <c:v>Btree Promedio</c:v>
                </c:pt>
              </c:strCache>
            </c:strRef>
          </c:tx>
          <c:invertIfNegative val="0"/>
          <c:cat>
            <c:strRef>
              <c:f>('Ocupación In'!$D$1,'Ocupación In'!$F$1,'Ocupación In'!$H$1,'Ocupación In'!$J$1,'Ocupación In'!$L$1,'Ocupación In'!$N$1)</c:f>
              <c:strCache>
                <c:ptCount val="6"/>
                <c:pt idx="0">
                  <c:v>2^10</c:v>
                </c:pt>
                <c:pt idx="1">
                  <c:v>2^11</c:v>
                </c:pt>
                <c:pt idx="2">
                  <c:v>2^12</c:v>
                </c:pt>
                <c:pt idx="3">
                  <c:v>2^13</c:v>
                </c:pt>
                <c:pt idx="4">
                  <c:v>2^14</c:v>
                </c:pt>
                <c:pt idx="5">
                  <c:v>2^15</c:v>
                </c:pt>
              </c:strCache>
            </c:strRef>
          </c:cat>
          <c:val>
            <c:numRef>
              <c:f>('Ocupación In'!$D$3,'Ocupación In'!$F$3,'Ocupación In'!$H$3,'Ocupación In'!$J$3,'Ocupación In'!$L$3,'Ocupación In'!$N$3)</c:f>
              <c:numCache>
                <c:formatCode>0.00%</c:formatCode>
                <c:ptCount val="6"/>
                <c:pt idx="0">
                  <c:v>0.970703125</c:v>
                </c:pt>
                <c:pt idx="1">
                  <c:v>0.98669224977493197</c:v>
                </c:pt>
                <c:pt idx="2">
                  <c:v>0.98629500865936204</c:v>
                </c:pt>
                <c:pt idx="3">
                  <c:v>0.99025099277496298</c:v>
                </c:pt>
                <c:pt idx="4">
                  <c:v>0.99234160184860198</c:v>
                </c:pt>
                <c:pt idx="5">
                  <c:v>0.99333395957946702</c:v>
                </c:pt>
              </c:numCache>
            </c:numRef>
          </c:val>
        </c:ser>
        <c:ser>
          <c:idx val="2"/>
          <c:order val="1"/>
          <c:tx>
            <c:strRef>
              <c:f>'Ocupación In'!$A$8:$B$8</c:f>
              <c:strCache>
                <c:ptCount val="1"/>
                <c:pt idx="0">
                  <c:v>ExtendedHash Promedio</c:v>
                </c:pt>
              </c:strCache>
            </c:strRef>
          </c:tx>
          <c:invertIfNegative val="0"/>
          <c:cat>
            <c:strRef>
              <c:f>('Ocupación In'!$D$1,'Ocupación In'!$F$1,'Ocupación In'!$H$1,'Ocupación In'!$J$1,'Ocupación In'!$L$1,'Ocupación In'!$N$1)</c:f>
              <c:strCache>
                <c:ptCount val="6"/>
                <c:pt idx="0">
                  <c:v>2^10</c:v>
                </c:pt>
                <c:pt idx="1">
                  <c:v>2^11</c:v>
                </c:pt>
                <c:pt idx="2">
                  <c:v>2^12</c:v>
                </c:pt>
                <c:pt idx="3">
                  <c:v>2^13</c:v>
                </c:pt>
                <c:pt idx="4">
                  <c:v>2^14</c:v>
                </c:pt>
                <c:pt idx="5">
                  <c:v>2^15</c:v>
                </c:pt>
              </c:strCache>
            </c:strRef>
          </c:cat>
          <c:val>
            <c:numRef>
              <c:f>('Ocupación In'!$D$8,'Ocupación In'!$F$8,'Ocupación In'!$H$8,'Ocupación In'!$J$8,'Ocupación In'!$L$8,'Ocupación In'!$N$8)</c:f>
              <c:numCache>
                <c:formatCode>0.00%</c:formatCode>
                <c:ptCount val="6"/>
                <c:pt idx="0">
                  <c:v>0.78490681648254301</c:v>
                </c:pt>
                <c:pt idx="1">
                  <c:v>0.72284598350524898</c:v>
                </c:pt>
                <c:pt idx="2">
                  <c:v>0.71808853149413998</c:v>
                </c:pt>
                <c:pt idx="3">
                  <c:v>0.70823112726211501</c:v>
                </c:pt>
                <c:pt idx="4">
                  <c:v>0.70942211151123002</c:v>
                </c:pt>
                <c:pt idx="5">
                  <c:v>0.70727624893188401</c:v>
                </c:pt>
              </c:numCache>
            </c:numRef>
          </c:val>
        </c:ser>
        <c:ser>
          <c:idx val="10"/>
          <c:order val="2"/>
          <c:tx>
            <c:strRef>
              <c:f>'Ocupación In'!$A$13:$B$13</c:f>
              <c:strCache>
                <c:ptCount val="1"/>
                <c:pt idx="0">
                  <c:v>LinearHashV1 Promedio</c:v>
                </c:pt>
              </c:strCache>
            </c:strRef>
          </c:tx>
          <c:invertIfNegative val="0"/>
          <c:cat>
            <c:strRef>
              <c:f>('Ocupación In'!$D$1,'Ocupación In'!$F$1,'Ocupación In'!$H$1,'Ocupación In'!$J$1,'Ocupación In'!$L$1,'Ocupación In'!$N$1)</c:f>
              <c:strCache>
                <c:ptCount val="6"/>
                <c:pt idx="0">
                  <c:v>2^10</c:v>
                </c:pt>
                <c:pt idx="1">
                  <c:v>2^11</c:v>
                </c:pt>
                <c:pt idx="2">
                  <c:v>2^12</c:v>
                </c:pt>
                <c:pt idx="3">
                  <c:v>2^13</c:v>
                </c:pt>
                <c:pt idx="4">
                  <c:v>2^14</c:v>
                </c:pt>
                <c:pt idx="5">
                  <c:v>2^15</c:v>
                </c:pt>
              </c:strCache>
            </c:strRef>
          </c:cat>
          <c:val>
            <c:numRef>
              <c:f>('Ocupación In'!$D$13,'Ocupación In'!$F$13,'Ocupación In'!$H$13,'Ocupación In'!$J$13,'Ocupación In'!$L$13,'Ocupación In'!$N$13)</c:f>
              <c:numCache>
                <c:formatCode>0.00%</c:formatCode>
                <c:ptCount val="6"/>
                <c:pt idx="0">
                  <c:v>0.49700927734375</c:v>
                </c:pt>
                <c:pt idx="1">
                  <c:v>0.50569927692413297</c:v>
                </c:pt>
                <c:pt idx="2">
                  <c:v>0.51037287712097101</c:v>
                </c:pt>
                <c:pt idx="3">
                  <c:v>0.51061803102493197</c:v>
                </c:pt>
                <c:pt idx="4">
                  <c:v>0.5107421875</c:v>
                </c:pt>
                <c:pt idx="5">
                  <c:v>0.51031318902969303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1548928"/>
        <c:axId val="71550848"/>
      </c:barChart>
      <c:catAx>
        <c:axId val="71548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Cantidad de Datos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71550848"/>
        <c:crosses val="autoZero"/>
        <c:auto val="1"/>
        <c:lblAlgn val="ctr"/>
        <c:lblOffset val="100"/>
        <c:noMultiLvlLbl val="0"/>
      </c:catAx>
      <c:valAx>
        <c:axId val="71550848"/>
        <c:scaling>
          <c:orientation val="minMax"/>
          <c:max val="1.1000000000000001"/>
        </c:scaling>
        <c:delete val="0"/>
        <c:axPos val="l"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Porcentaje Ocupación</a:t>
                </a:r>
              </a:p>
            </c:rich>
          </c:tx>
          <c:layout/>
          <c:overlay val="0"/>
        </c:title>
        <c:numFmt formatCode="0.00%" sourceLinked="1"/>
        <c:majorTickMark val="out"/>
        <c:minorTickMark val="none"/>
        <c:tickLblPos val="nextTo"/>
        <c:crossAx val="71548928"/>
        <c:crosses val="autoZero"/>
        <c:crossBetween val="between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u="none"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Ocupación</a:t>
            </a:r>
            <a:r>
              <a:rPr lang="en-US" baseline="0"/>
              <a:t>: eliminar</a:t>
            </a:r>
            <a:r>
              <a:rPr lang="en-US"/>
              <a:t> ADN sintético</a:t>
            </a:r>
          </a:p>
        </c:rich>
      </c:tx>
      <c:layout/>
      <c:overlay val="1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'Ocupación Out'!$A$3:$B$3</c:f>
              <c:strCache>
                <c:ptCount val="1"/>
                <c:pt idx="0">
                  <c:v>Btree Promedio</c:v>
                </c:pt>
              </c:strCache>
            </c:strRef>
          </c:tx>
          <c:invertIfNegative val="0"/>
          <c:cat>
            <c:strRef>
              <c:f>('Ocupación Out'!$C$1,'Ocupación Out'!$E$1,'Ocupación Out'!$G$1,'Ocupación Out'!$I$1,'Ocupación Out'!$K$1)</c:f>
              <c:strCache>
                <c:ptCount val="5"/>
                <c:pt idx="0">
                  <c:v>2^14</c:v>
                </c:pt>
                <c:pt idx="1">
                  <c:v>2^13</c:v>
                </c:pt>
                <c:pt idx="2">
                  <c:v>2^12</c:v>
                </c:pt>
                <c:pt idx="3">
                  <c:v>2^11</c:v>
                </c:pt>
                <c:pt idx="4">
                  <c:v>2^10</c:v>
                </c:pt>
              </c:strCache>
            </c:strRef>
          </c:cat>
          <c:val>
            <c:numRef>
              <c:f>('Ocupación Out'!$C$3,'Ocupación Out'!$E$3,'Ocupación Out'!$G$3,'Ocupación Out'!$I$3,'Ocupación Out'!$K$3)</c:f>
              <c:numCache>
                <c:formatCode>0.00%</c:formatCode>
                <c:ptCount val="5"/>
                <c:pt idx="0">
                  <c:v>0.99346723556518501</c:v>
                </c:pt>
                <c:pt idx="1">
                  <c:v>0.99190880060195896</c:v>
                </c:pt>
                <c:pt idx="2">
                  <c:v>0.98999755382537802</c:v>
                </c:pt>
                <c:pt idx="3">
                  <c:v>0.98649363517761202</c:v>
                </c:pt>
                <c:pt idx="4">
                  <c:v>0.97402343749999998</c:v>
                </c:pt>
              </c:numCache>
            </c:numRef>
          </c:val>
        </c:ser>
        <c:ser>
          <c:idx val="1"/>
          <c:order val="1"/>
          <c:tx>
            <c:strRef>
              <c:f>'Ocupación Out'!$A$8:$B$8</c:f>
              <c:strCache>
                <c:ptCount val="1"/>
                <c:pt idx="0">
                  <c:v>ExtendedHash Promedio</c:v>
                </c:pt>
              </c:strCache>
            </c:strRef>
          </c:tx>
          <c:invertIfNegative val="0"/>
          <c:cat>
            <c:strRef>
              <c:f>('Ocupación Out'!$C$1,'Ocupación Out'!$E$1,'Ocupación Out'!$G$1,'Ocupación Out'!$I$1,'Ocupación Out'!$K$1)</c:f>
              <c:strCache>
                <c:ptCount val="5"/>
                <c:pt idx="0">
                  <c:v>2^14</c:v>
                </c:pt>
                <c:pt idx="1">
                  <c:v>2^13</c:v>
                </c:pt>
                <c:pt idx="2">
                  <c:v>2^12</c:v>
                </c:pt>
                <c:pt idx="3">
                  <c:v>2^11</c:v>
                </c:pt>
                <c:pt idx="4">
                  <c:v>2^10</c:v>
                </c:pt>
              </c:strCache>
            </c:strRef>
          </c:cat>
          <c:val>
            <c:numRef>
              <c:f>('Ocupación Out'!$C$8,'Ocupación Out'!$E$8,'Ocupación Out'!$G$8,'Ocupación Out'!$I$8,'Ocupación Out'!$K$8)</c:f>
              <c:numCache>
                <c:formatCode>0.00%</c:formatCode>
                <c:ptCount val="5"/>
                <c:pt idx="0">
                  <c:v>0.66913710832595796</c:v>
                </c:pt>
                <c:pt idx="1">
                  <c:v>0.66912487745284999</c:v>
                </c:pt>
                <c:pt idx="2">
                  <c:v>0.66911253929138104</c:v>
                </c:pt>
                <c:pt idx="3">
                  <c:v>0.66910436153411801</c:v>
                </c:pt>
                <c:pt idx="4">
                  <c:v>0.66910018920898395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1963008"/>
        <c:axId val="71964928"/>
      </c:barChart>
      <c:catAx>
        <c:axId val="71963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Cantidad de Datos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71964928"/>
        <c:crosses val="autoZero"/>
        <c:auto val="1"/>
        <c:lblAlgn val="ctr"/>
        <c:lblOffset val="100"/>
        <c:noMultiLvlLbl val="0"/>
      </c:catAx>
      <c:valAx>
        <c:axId val="71964928"/>
        <c:scaling>
          <c:orientation val="minMax"/>
          <c:max val="1.1000000000000001"/>
        </c:scaling>
        <c:delete val="0"/>
        <c:axPos val="l"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Porcentaje Ocupación</a:t>
                </a:r>
                <a:endParaRPr lang="en-US" baseline="0"/>
              </a:p>
            </c:rich>
          </c:tx>
          <c:layout/>
          <c:overlay val="0"/>
        </c:title>
        <c:numFmt formatCode="0.00%" sourceLinked="1"/>
        <c:majorTickMark val="out"/>
        <c:minorTickMark val="none"/>
        <c:tickLblPos val="nextTo"/>
        <c:crossAx val="71963008"/>
        <c:crosses val="autoZero"/>
        <c:crossBetween val="between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Ocupación: eliminar ADN sintético</a:t>
            </a:r>
          </a:p>
        </c:rich>
      </c:tx>
      <c:layout/>
      <c:overlay val="1"/>
    </c:title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'Ocupación Out'!$A$3:$B$3</c:f>
              <c:strCache>
                <c:ptCount val="1"/>
                <c:pt idx="0">
                  <c:v>Btree Promedio</c:v>
                </c:pt>
              </c:strCache>
            </c:strRef>
          </c:tx>
          <c:invertIfNegative val="0"/>
          <c:cat>
            <c:strRef>
              <c:f>('Ocupación Out'!$D$1,'Ocupación Out'!$F$1,'Ocupación Out'!$H$1,'Ocupación Out'!$J$1,'Ocupación Out'!$L$1)</c:f>
              <c:strCache>
                <c:ptCount val="5"/>
                <c:pt idx="0">
                  <c:v>2^14</c:v>
                </c:pt>
                <c:pt idx="1">
                  <c:v>2^13</c:v>
                </c:pt>
                <c:pt idx="2">
                  <c:v>2^12</c:v>
                </c:pt>
                <c:pt idx="3">
                  <c:v>2^11</c:v>
                </c:pt>
                <c:pt idx="4">
                  <c:v>2^10</c:v>
                </c:pt>
              </c:strCache>
            </c:strRef>
          </c:cat>
          <c:val>
            <c:numRef>
              <c:f>('Ocupación Out'!$D$3,'Ocupación Out'!$F$3,'Ocupación Out'!$H$3,'Ocupación Out'!$J$3,'Ocupación Out'!$L$3)</c:f>
              <c:numCache>
                <c:formatCode>0.00%</c:formatCode>
                <c:ptCount val="5"/>
                <c:pt idx="0">
                  <c:v>0.99234160184860198</c:v>
                </c:pt>
                <c:pt idx="1">
                  <c:v>0.99025099277496298</c:v>
                </c:pt>
                <c:pt idx="2">
                  <c:v>0.98629500865936204</c:v>
                </c:pt>
                <c:pt idx="3">
                  <c:v>0.98669224977493197</c:v>
                </c:pt>
                <c:pt idx="4">
                  <c:v>0.970703125</c:v>
                </c:pt>
              </c:numCache>
            </c:numRef>
          </c:val>
        </c:ser>
        <c:ser>
          <c:idx val="1"/>
          <c:order val="1"/>
          <c:tx>
            <c:strRef>
              <c:f>'Ocupación Out'!$A$8:$B$8</c:f>
              <c:strCache>
                <c:ptCount val="1"/>
                <c:pt idx="0">
                  <c:v>ExtendedHash Promedio</c:v>
                </c:pt>
              </c:strCache>
            </c:strRef>
          </c:tx>
          <c:invertIfNegative val="0"/>
          <c:cat>
            <c:strRef>
              <c:f>('Ocupación Out'!$D$1,'Ocupación Out'!$F$1,'Ocupación Out'!$H$1,'Ocupación Out'!$J$1,'Ocupación Out'!$L$1)</c:f>
              <c:strCache>
                <c:ptCount val="5"/>
                <c:pt idx="0">
                  <c:v>2^14</c:v>
                </c:pt>
                <c:pt idx="1">
                  <c:v>2^13</c:v>
                </c:pt>
                <c:pt idx="2">
                  <c:v>2^12</c:v>
                </c:pt>
                <c:pt idx="3">
                  <c:v>2^11</c:v>
                </c:pt>
                <c:pt idx="4">
                  <c:v>2^10</c:v>
                </c:pt>
              </c:strCache>
            </c:strRef>
          </c:cat>
          <c:val>
            <c:numRef>
              <c:f>('Ocupación Out'!$D$8,'Ocupación Out'!$F$8,'Ocupación Out'!$H$8,'Ocupación Out'!$J$8,'Ocupación Out'!$L$8)</c:f>
              <c:numCache>
                <c:formatCode>0.00%</c:formatCode>
                <c:ptCount val="5"/>
                <c:pt idx="0">
                  <c:v>0.70726755857467605</c:v>
                </c:pt>
                <c:pt idx="1">
                  <c:v>0.70725456476211501</c:v>
                </c:pt>
                <c:pt idx="2">
                  <c:v>0.70723721981048504</c:v>
                </c:pt>
                <c:pt idx="3">
                  <c:v>0.70723286867141699</c:v>
                </c:pt>
                <c:pt idx="4">
                  <c:v>0.70721991062164302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1985024"/>
        <c:axId val="71995392"/>
      </c:barChart>
      <c:catAx>
        <c:axId val="71985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Cantidad de Datos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71995392"/>
        <c:crosses val="autoZero"/>
        <c:auto val="1"/>
        <c:lblAlgn val="ctr"/>
        <c:lblOffset val="100"/>
        <c:noMultiLvlLbl val="0"/>
      </c:catAx>
      <c:valAx>
        <c:axId val="71995392"/>
        <c:scaling>
          <c:orientation val="minMax"/>
          <c:max val="1.1000000000000001"/>
        </c:scaling>
        <c:delete val="0"/>
        <c:axPos val="l"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Porcentaje Ocupación</a:t>
                </a:r>
              </a:p>
            </c:rich>
          </c:tx>
          <c:layout/>
          <c:overlay val="0"/>
        </c:title>
        <c:numFmt formatCode="0.00%" sourceLinked="1"/>
        <c:majorTickMark val="out"/>
        <c:minorTickMark val="none"/>
        <c:tickLblPos val="nextTo"/>
        <c:crossAx val="71985024"/>
        <c:crosses val="autoZero"/>
        <c:crossBetween val="between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Operaciones I/O: </a:t>
            </a:r>
            <a:endParaRPr lang="es-CL">
              <a:effectLst/>
            </a:endParaRPr>
          </a:p>
          <a:p>
            <a:pPr>
              <a:defRPr/>
            </a:pPr>
            <a:r>
              <a:rPr lang="en-US" sz="1800" b="1" i="0" baseline="0">
                <a:effectLst/>
              </a:rPr>
              <a:t>inserción ADN Real</a:t>
            </a:r>
            <a:endParaRPr lang="es-CL">
              <a:effectLst/>
            </a:endParaRPr>
          </a:p>
        </c:rich>
      </c:tx>
      <c:layout/>
      <c:overlay val="1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'IO insertar'!$A$3:$B$3</c:f>
              <c:strCache>
                <c:ptCount val="1"/>
                <c:pt idx="0">
                  <c:v>Btree Promedio</c:v>
                </c:pt>
              </c:strCache>
            </c:strRef>
          </c:tx>
          <c:invertIfNegative val="0"/>
          <c:cat>
            <c:strRef>
              <c:f>('IO insertar'!$C$1,'IO insertar'!$E$1,'IO insertar'!$G$1,'IO insertar'!$I$1,'IO insertar'!$K$1,'IO insertar'!$M$1)</c:f>
              <c:strCache>
                <c:ptCount val="6"/>
                <c:pt idx="0">
                  <c:v>2^10</c:v>
                </c:pt>
                <c:pt idx="1">
                  <c:v>2^11</c:v>
                </c:pt>
                <c:pt idx="2">
                  <c:v>2^12</c:v>
                </c:pt>
                <c:pt idx="3">
                  <c:v>2^13</c:v>
                </c:pt>
                <c:pt idx="4">
                  <c:v>2^14</c:v>
                </c:pt>
                <c:pt idx="5">
                  <c:v>2^15</c:v>
                </c:pt>
              </c:strCache>
            </c:strRef>
          </c:cat>
          <c:val>
            <c:numRef>
              <c:f>('IO insertar'!$C$3,'IO insertar'!$E$3,'IO insertar'!$G$3,'IO insertar'!$I$3,'IO insertar'!$K$3,'IO insertar'!$M$3)</c:f>
              <c:numCache>
                <c:formatCode>General</c:formatCode>
                <c:ptCount val="6"/>
                <c:pt idx="0">
                  <c:v>47339.8</c:v>
                </c:pt>
                <c:pt idx="1">
                  <c:v>184150.6</c:v>
                </c:pt>
                <c:pt idx="2">
                  <c:v>726330.2</c:v>
                </c:pt>
                <c:pt idx="3">
                  <c:v>2863722.4</c:v>
                </c:pt>
                <c:pt idx="4" formatCode="0.00E+00">
                  <c:v>11317980.199999999</c:v>
                </c:pt>
                <c:pt idx="5" formatCode="0.00E+00">
                  <c:v>44710015.799999997</c:v>
                </c:pt>
              </c:numCache>
            </c:numRef>
          </c:val>
        </c:ser>
        <c:ser>
          <c:idx val="8"/>
          <c:order val="1"/>
          <c:tx>
            <c:strRef>
              <c:f>'IO insertar'!$A$8:$B$8</c:f>
              <c:strCache>
                <c:ptCount val="1"/>
                <c:pt idx="0">
                  <c:v>ExtendedHash Promedio</c:v>
                </c:pt>
              </c:strCache>
            </c:strRef>
          </c:tx>
          <c:invertIfNegative val="0"/>
          <c:cat>
            <c:strRef>
              <c:f>('IO insertar'!$C$1,'IO insertar'!$E$1,'IO insertar'!$G$1,'IO insertar'!$I$1,'IO insertar'!$K$1,'IO insertar'!$M$1)</c:f>
              <c:strCache>
                <c:ptCount val="6"/>
                <c:pt idx="0">
                  <c:v>2^10</c:v>
                </c:pt>
                <c:pt idx="1">
                  <c:v>2^11</c:v>
                </c:pt>
                <c:pt idx="2">
                  <c:v>2^12</c:v>
                </c:pt>
                <c:pt idx="3">
                  <c:v>2^13</c:v>
                </c:pt>
                <c:pt idx="4">
                  <c:v>2^14</c:v>
                </c:pt>
                <c:pt idx="5">
                  <c:v>2^15</c:v>
                </c:pt>
              </c:strCache>
            </c:strRef>
          </c:cat>
          <c:val>
            <c:numRef>
              <c:f>('IO insertar'!$C$8,'IO insertar'!$E$8,'IO insertar'!$G$8,'IO insertar'!$I$8,'IO insertar'!$K$8,'IO insertar'!$M$8)</c:f>
              <c:numCache>
                <c:formatCode>General</c:formatCode>
                <c:ptCount val="6"/>
                <c:pt idx="0">
                  <c:v>2135.4</c:v>
                </c:pt>
                <c:pt idx="1">
                  <c:v>4317.2</c:v>
                </c:pt>
                <c:pt idx="2">
                  <c:v>8676.6</c:v>
                </c:pt>
                <c:pt idx="3">
                  <c:v>17405.599999999999</c:v>
                </c:pt>
                <c:pt idx="4">
                  <c:v>34849.4</c:v>
                </c:pt>
                <c:pt idx="5">
                  <c:v>69772.399999999994</c:v>
                </c:pt>
              </c:numCache>
            </c:numRef>
          </c:val>
        </c:ser>
        <c:ser>
          <c:idx val="2"/>
          <c:order val="2"/>
          <c:tx>
            <c:strRef>
              <c:f>'IO insertar'!$A$13:$B$13</c:f>
              <c:strCache>
                <c:ptCount val="1"/>
                <c:pt idx="0">
                  <c:v>LinearHashV1 Promedio</c:v>
                </c:pt>
              </c:strCache>
            </c:strRef>
          </c:tx>
          <c:invertIfNegative val="0"/>
          <c:cat>
            <c:strRef>
              <c:f>('IO insertar'!$C$1,'IO insertar'!$E$1,'IO insertar'!$G$1,'IO insertar'!$I$1,'IO insertar'!$K$1,'IO insertar'!$M$1)</c:f>
              <c:strCache>
                <c:ptCount val="6"/>
                <c:pt idx="0">
                  <c:v>2^10</c:v>
                </c:pt>
                <c:pt idx="1">
                  <c:v>2^11</c:v>
                </c:pt>
                <c:pt idx="2">
                  <c:v>2^12</c:v>
                </c:pt>
                <c:pt idx="3">
                  <c:v>2^13</c:v>
                </c:pt>
                <c:pt idx="4">
                  <c:v>2^14</c:v>
                </c:pt>
                <c:pt idx="5">
                  <c:v>2^15</c:v>
                </c:pt>
              </c:strCache>
            </c:strRef>
          </c:cat>
          <c:val>
            <c:numRef>
              <c:f>('IO insertar'!$C$13,'IO insertar'!$E$13,'IO insertar'!$G$13,'IO insertar'!$I$13,'IO insertar'!$K$13,'IO insertar'!$M$13)</c:f>
              <c:numCache>
                <c:formatCode>General</c:formatCode>
                <c:ptCount val="6"/>
                <c:pt idx="0">
                  <c:v>3912.4</c:v>
                </c:pt>
                <c:pt idx="1">
                  <c:v>10545.4</c:v>
                </c:pt>
                <c:pt idx="2">
                  <c:v>31893</c:v>
                </c:pt>
                <c:pt idx="3">
                  <c:v>107204.6</c:v>
                </c:pt>
                <c:pt idx="4">
                  <c:v>388298</c:v>
                </c:pt>
                <c:pt idx="5">
                  <c:v>1474264.2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451776"/>
        <c:axId val="73597312"/>
      </c:barChart>
      <c:catAx>
        <c:axId val="73451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Tamaño del patrón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73597312"/>
        <c:crosses val="autoZero"/>
        <c:auto val="1"/>
        <c:lblAlgn val="ctr"/>
        <c:lblOffset val="100"/>
        <c:noMultiLvlLbl val="0"/>
      </c:catAx>
      <c:valAx>
        <c:axId val="73597312"/>
        <c:scaling>
          <c:logBase val="2"/>
          <c:orientation val="minMax"/>
          <c:max val="671088640"/>
        </c:scaling>
        <c:delete val="0"/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Operaciones</a:t>
                </a:r>
                <a:r>
                  <a:rPr lang="en-US" baseline="0"/>
                  <a:t> I/O (escala logarítmica en base 2)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34517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Operaciones I/O: </a:t>
            </a:r>
            <a:endParaRPr lang="es-CL">
              <a:effectLst/>
            </a:endParaRPr>
          </a:p>
          <a:p>
            <a:pPr>
              <a:defRPr/>
            </a:pPr>
            <a:r>
              <a:rPr lang="en-US" sz="1800" b="1" i="0" baseline="0">
                <a:effectLst/>
              </a:rPr>
              <a:t>inserción ADN Sintético</a:t>
            </a:r>
            <a:endParaRPr lang="es-CL">
              <a:effectLst/>
            </a:endParaRP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21854726492521767"/>
          <c:y val="4.2234958427611803E-2"/>
          <c:w val="0.45228596425446821"/>
          <c:h val="0.78180052562307667"/>
        </c:manualLayout>
      </c:layout>
      <c:barChart>
        <c:barDir val="col"/>
        <c:grouping val="clustered"/>
        <c:varyColors val="0"/>
        <c:ser>
          <c:idx val="11"/>
          <c:order val="0"/>
          <c:tx>
            <c:strRef>
              <c:f>'IO insertar'!$A$3:$B$3</c:f>
              <c:strCache>
                <c:ptCount val="1"/>
                <c:pt idx="0">
                  <c:v>Btree Promedio</c:v>
                </c:pt>
              </c:strCache>
            </c:strRef>
          </c:tx>
          <c:invertIfNegative val="0"/>
          <c:cat>
            <c:strRef>
              <c:f>('IO insertar'!$D$1,'IO insertar'!$F$1,'IO insertar'!$H$1,'IO insertar'!$J$1,'IO insertar'!$L$1,'IO insertar'!$N$1)</c:f>
              <c:strCache>
                <c:ptCount val="6"/>
                <c:pt idx="0">
                  <c:v>2^10</c:v>
                </c:pt>
                <c:pt idx="1">
                  <c:v>2^11</c:v>
                </c:pt>
                <c:pt idx="2">
                  <c:v>2^12</c:v>
                </c:pt>
                <c:pt idx="3">
                  <c:v>2^13</c:v>
                </c:pt>
                <c:pt idx="4">
                  <c:v>2^14</c:v>
                </c:pt>
                <c:pt idx="5">
                  <c:v>2^15</c:v>
                </c:pt>
              </c:strCache>
            </c:strRef>
          </c:cat>
          <c:val>
            <c:numRef>
              <c:f>('IO insertar'!$D$3,'IO insertar'!$F$3,'IO insertar'!$H$3,'IO insertar'!$J$3,'IO insertar'!$L$3,'IO insertar'!$N$3)</c:f>
              <c:numCache>
                <c:formatCode>General</c:formatCode>
                <c:ptCount val="6"/>
                <c:pt idx="0">
                  <c:v>47628</c:v>
                </c:pt>
                <c:pt idx="1">
                  <c:v>185155</c:v>
                </c:pt>
                <c:pt idx="2">
                  <c:v>729796.8</c:v>
                </c:pt>
                <c:pt idx="3">
                  <c:v>2897623.2</c:v>
                </c:pt>
                <c:pt idx="4" formatCode="0.00E+00">
                  <c:v>11547421.4</c:v>
                </c:pt>
                <c:pt idx="5" formatCode="0.00E+00">
                  <c:v>46102234.600000001</c:v>
                </c:pt>
              </c:numCache>
            </c:numRef>
          </c:val>
        </c:ser>
        <c:ser>
          <c:idx val="10"/>
          <c:order val="1"/>
          <c:tx>
            <c:strRef>
              <c:f>'IO insertar'!$A$8:$B$8</c:f>
              <c:strCache>
                <c:ptCount val="1"/>
                <c:pt idx="0">
                  <c:v>ExtendedHash Promedio</c:v>
                </c:pt>
              </c:strCache>
            </c:strRef>
          </c:tx>
          <c:invertIfNegative val="0"/>
          <c:cat>
            <c:strRef>
              <c:f>('IO insertar'!$D$1,'IO insertar'!$F$1,'IO insertar'!$H$1,'IO insertar'!$J$1,'IO insertar'!$L$1,'IO insertar'!$N$1)</c:f>
              <c:strCache>
                <c:ptCount val="6"/>
                <c:pt idx="0">
                  <c:v>2^10</c:v>
                </c:pt>
                <c:pt idx="1">
                  <c:v>2^11</c:v>
                </c:pt>
                <c:pt idx="2">
                  <c:v>2^12</c:v>
                </c:pt>
                <c:pt idx="3">
                  <c:v>2^13</c:v>
                </c:pt>
                <c:pt idx="4">
                  <c:v>2^14</c:v>
                </c:pt>
                <c:pt idx="5">
                  <c:v>2^15</c:v>
                </c:pt>
              </c:strCache>
            </c:strRef>
          </c:cat>
          <c:val>
            <c:numRef>
              <c:f>('IO insertar'!$D$8,'IO insertar'!$F$8,'IO insertar'!$H$8,'IO insertar'!$J$8,'IO insertar'!$L$8,'IO insertar'!$N$8)</c:f>
              <c:numCache>
                <c:formatCode>General</c:formatCode>
                <c:ptCount val="6"/>
                <c:pt idx="0">
                  <c:v>2125.4</c:v>
                </c:pt>
                <c:pt idx="1">
                  <c:v>4301.8</c:v>
                </c:pt>
                <c:pt idx="2">
                  <c:v>8649.6</c:v>
                </c:pt>
                <c:pt idx="3">
                  <c:v>17351.8</c:v>
                </c:pt>
                <c:pt idx="4">
                  <c:v>34748.400000000001</c:v>
                </c:pt>
                <c:pt idx="5">
                  <c:v>69549.8</c:v>
                </c:pt>
              </c:numCache>
            </c:numRef>
          </c:val>
        </c:ser>
        <c:ser>
          <c:idx val="8"/>
          <c:order val="2"/>
          <c:tx>
            <c:strRef>
              <c:f>'IO insertar'!$A$13:$B$13</c:f>
              <c:strCache>
                <c:ptCount val="1"/>
                <c:pt idx="0">
                  <c:v>LinearHashV1 Promedio</c:v>
                </c:pt>
              </c:strCache>
            </c:strRef>
          </c:tx>
          <c:invertIfNegative val="0"/>
          <c:cat>
            <c:strRef>
              <c:f>('IO insertar'!$D$1,'IO insertar'!$F$1,'IO insertar'!$H$1,'IO insertar'!$J$1,'IO insertar'!$L$1,'IO insertar'!$N$1)</c:f>
              <c:strCache>
                <c:ptCount val="6"/>
                <c:pt idx="0">
                  <c:v>2^10</c:v>
                </c:pt>
                <c:pt idx="1">
                  <c:v>2^11</c:v>
                </c:pt>
                <c:pt idx="2">
                  <c:v>2^12</c:v>
                </c:pt>
                <c:pt idx="3">
                  <c:v>2^13</c:v>
                </c:pt>
                <c:pt idx="4">
                  <c:v>2^14</c:v>
                </c:pt>
                <c:pt idx="5">
                  <c:v>2^15</c:v>
                </c:pt>
              </c:strCache>
            </c:strRef>
          </c:cat>
          <c:val>
            <c:numRef>
              <c:f>('IO insertar'!$D$13,'IO insertar'!$F$13,'IO insertar'!$H$13,'IO insertar'!$J$13,'IO insertar'!$L$13,'IO insertar'!$N$13)</c:f>
              <c:numCache>
                <c:formatCode>General</c:formatCode>
                <c:ptCount val="6"/>
                <c:pt idx="0">
                  <c:v>3913.8</c:v>
                </c:pt>
                <c:pt idx="1">
                  <c:v>10547.6</c:v>
                </c:pt>
                <c:pt idx="2">
                  <c:v>31894.6</c:v>
                </c:pt>
                <c:pt idx="3">
                  <c:v>107207</c:v>
                </c:pt>
                <c:pt idx="4">
                  <c:v>388302.6</c:v>
                </c:pt>
                <c:pt idx="5">
                  <c:v>1474272.6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652480"/>
        <c:axId val="73654656"/>
      </c:barChart>
      <c:catAx>
        <c:axId val="73652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Tamaño patrón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73654656"/>
        <c:crosses val="autoZero"/>
        <c:auto val="1"/>
        <c:lblAlgn val="ctr"/>
        <c:lblOffset val="100"/>
        <c:noMultiLvlLbl val="0"/>
      </c:catAx>
      <c:valAx>
        <c:axId val="73654656"/>
        <c:scaling>
          <c:logBase val="2"/>
          <c:orientation val="minMax"/>
          <c:max val="671088640"/>
        </c:scaling>
        <c:delete val="0"/>
        <c:axPos val="l"/>
        <c:majorGridlines/>
        <c:minorGridlines/>
        <c:title>
          <c:tx>
            <c:rich>
              <a:bodyPr rot="-5400000" vert="horz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baseline="0">
                    <a:effectLst/>
                  </a:rPr>
                  <a:t>Operaciones I/O (escala logarítmica en base 2)</a:t>
                </a:r>
                <a:endParaRPr lang="es-CL" sz="100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3652480"/>
        <c:crosses val="autoZero"/>
        <c:crossBetween val="between"/>
        <c:majorUnit val="8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Operaciones IO: eliminar ADN</a:t>
            </a:r>
            <a:r>
              <a:rPr lang="en-US" baseline="0"/>
              <a:t> Real</a:t>
            </a:r>
            <a:endParaRPr lang="en-US"/>
          </a:p>
        </c:rich>
      </c:tx>
      <c:layout/>
      <c:overlay val="1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'IO eliminar'!$A$3:$B$3</c:f>
              <c:strCache>
                <c:ptCount val="1"/>
                <c:pt idx="0">
                  <c:v>Btree Promedio</c:v>
                </c:pt>
              </c:strCache>
            </c:strRef>
          </c:tx>
          <c:invertIfNegative val="0"/>
          <c:cat>
            <c:strRef>
              <c:f>('IO eliminar'!$C$1,'IO eliminar'!$E$1,'IO eliminar'!$G$1,'IO eliminar'!$I$1,'IO eliminar'!$K$1:$M$1)</c:f>
              <c:strCache>
                <c:ptCount val="7"/>
                <c:pt idx="0">
                  <c:v>2^14</c:v>
                </c:pt>
                <c:pt idx="1">
                  <c:v>2^13</c:v>
                </c:pt>
                <c:pt idx="2">
                  <c:v>2^12</c:v>
                </c:pt>
                <c:pt idx="3">
                  <c:v>2^11</c:v>
                </c:pt>
                <c:pt idx="4">
                  <c:v>2^10</c:v>
                </c:pt>
                <c:pt idx="5">
                  <c:v>2^10</c:v>
                </c:pt>
                <c:pt idx="6">
                  <c:v>0</c:v>
                </c:pt>
              </c:strCache>
            </c:strRef>
          </c:cat>
          <c:val>
            <c:numRef>
              <c:f>('IO eliminar'!$C$3,'IO eliminar'!$E$3,'IO eliminar'!$G$3,'IO eliminar'!$I$3,'IO eliminar'!$K$3:$M$3)</c:f>
              <c:numCache>
                <c:formatCode>General</c:formatCode>
                <c:ptCount val="7"/>
                <c:pt idx="0">
                  <c:v>50069</c:v>
                </c:pt>
                <c:pt idx="1">
                  <c:v>75562</c:v>
                </c:pt>
                <c:pt idx="2">
                  <c:v>88767</c:v>
                </c:pt>
                <c:pt idx="3">
                  <c:v>95828</c:v>
                </c:pt>
                <c:pt idx="4">
                  <c:v>99817</c:v>
                </c:pt>
                <c:pt idx="5">
                  <c:v>99922</c:v>
                </c:pt>
                <c:pt idx="6">
                  <c:v>102889</c:v>
                </c:pt>
              </c:numCache>
            </c:numRef>
          </c:val>
        </c:ser>
        <c:ser>
          <c:idx val="7"/>
          <c:order val="1"/>
          <c:tx>
            <c:strRef>
              <c:f>'IO eliminar'!$A$8:$B$8</c:f>
              <c:strCache>
                <c:ptCount val="1"/>
                <c:pt idx="0">
                  <c:v>ExtendedHash Promedio</c:v>
                </c:pt>
              </c:strCache>
            </c:strRef>
          </c:tx>
          <c:invertIfNegative val="0"/>
          <c:cat>
            <c:strRef>
              <c:f>('IO eliminar'!$C$1,'IO eliminar'!$E$1,'IO eliminar'!$G$1,'IO eliminar'!$I$1,'IO eliminar'!$K$1:$M$1)</c:f>
              <c:strCache>
                <c:ptCount val="7"/>
                <c:pt idx="0">
                  <c:v>2^14</c:v>
                </c:pt>
                <c:pt idx="1">
                  <c:v>2^13</c:v>
                </c:pt>
                <c:pt idx="2">
                  <c:v>2^12</c:v>
                </c:pt>
                <c:pt idx="3">
                  <c:v>2^11</c:v>
                </c:pt>
                <c:pt idx="4">
                  <c:v>2^10</c:v>
                </c:pt>
                <c:pt idx="5">
                  <c:v>2^10</c:v>
                </c:pt>
                <c:pt idx="6">
                  <c:v>0</c:v>
                </c:pt>
              </c:strCache>
            </c:strRef>
          </c:cat>
          <c:val>
            <c:numRef>
              <c:f>('IO eliminar'!$C$8,'IO eliminar'!$E$8,'IO eliminar'!$G$8,'IO eliminar'!$I$8,'IO eliminar'!$K$8:$M$8)</c:f>
              <c:numCache>
                <c:formatCode>General</c:formatCode>
                <c:ptCount val="7"/>
                <c:pt idx="0">
                  <c:v>34199.599999999999</c:v>
                </c:pt>
                <c:pt idx="1">
                  <c:v>52015.199999999997</c:v>
                </c:pt>
                <c:pt idx="2">
                  <c:v>61638.8</c:v>
                </c:pt>
                <c:pt idx="3">
                  <c:v>67166.399999999994</c:v>
                </c:pt>
                <c:pt idx="4">
                  <c:v>70646</c:v>
                </c:pt>
                <c:pt idx="5">
                  <c:v>70261</c:v>
                </c:pt>
                <c:pt idx="6">
                  <c:v>72694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4851456"/>
        <c:axId val="74853376"/>
      </c:barChart>
      <c:catAx>
        <c:axId val="74851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Tamaño patrón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74853376"/>
        <c:crosses val="autoZero"/>
        <c:auto val="1"/>
        <c:lblAlgn val="ctr"/>
        <c:lblOffset val="100"/>
        <c:noMultiLvlLbl val="0"/>
      </c:catAx>
      <c:valAx>
        <c:axId val="74853376"/>
        <c:scaling>
          <c:orientation val="minMax"/>
        </c:scaling>
        <c:delete val="0"/>
        <c:axPos val="l"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Operaciones I/O</a:t>
                </a:r>
                <a:r>
                  <a:rPr lang="en-US" baseline="0"/>
                  <a:t> 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48514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Operaciones IO: eliminar ADN Sintético</a:t>
            </a:r>
          </a:p>
        </c:rich>
      </c:tx>
      <c:layout/>
      <c:overlay val="1"/>
    </c:title>
    <c:autoTitleDeleted val="0"/>
    <c:plotArea>
      <c:layout/>
      <c:barChart>
        <c:barDir val="col"/>
        <c:grouping val="clustered"/>
        <c:varyColors val="0"/>
        <c:ser>
          <c:idx val="11"/>
          <c:order val="0"/>
          <c:tx>
            <c:strRef>
              <c:f>'IO eliminar'!$A$3:$B$3</c:f>
              <c:strCache>
                <c:ptCount val="1"/>
                <c:pt idx="0">
                  <c:v>Btree Promedio</c:v>
                </c:pt>
              </c:strCache>
            </c:strRef>
          </c:tx>
          <c:invertIfNegative val="0"/>
          <c:cat>
            <c:strRef>
              <c:f>('IO eliminar'!$D$1,'IO eliminar'!$F$1,'IO eliminar'!$H$1,'IO eliminar'!$J$1,'IO eliminar'!$L$1,'IO eliminar'!$N$1)</c:f>
              <c:strCache>
                <c:ptCount val="6"/>
                <c:pt idx="0">
                  <c:v>2^14</c:v>
                </c:pt>
                <c:pt idx="1">
                  <c:v>2^13</c:v>
                </c:pt>
                <c:pt idx="2">
                  <c:v>2^12</c:v>
                </c:pt>
                <c:pt idx="3">
                  <c:v>2^11</c:v>
                </c:pt>
                <c:pt idx="4">
                  <c:v>2^10</c:v>
                </c:pt>
                <c:pt idx="5">
                  <c:v>0</c:v>
                </c:pt>
              </c:strCache>
            </c:strRef>
          </c:cat>
          <c:val>
            <c:numRef>
              <c:f>('IO eliminar'!$D$3,'IO eliminar'!$F$3,'IO eliminar'!$H$3,'IO eliminar'!$J$3,'IO eliminar'!$L$3,'IO eliminar'!$N$3)</c:f>
              <c:numCache>
                <c:formatCode>General</c:formatCode>
                <c:ptCount val="6"/>
                <c:pt idx="0">
                  <c:v>50090</c:v>
                </c:pt>
                <c:pt idx="1">
                  <c:v>75604</c:v>
                </c:pt>
                <c:pt idx="2">
                  <c:v>88830</c:v>
                </c:pt>
                <c:pt idx="3">
                  <c:v>95912</c:v>
                </c:pt>
                <c:pt idx="4">
                  <c:v>99922</c:v>
                </c:pt>
                <c:pt idx="5">
                  <c:v>102994</c:v>
                </c:pt>
              </c:numCache>
            </c:numRef>
          </c:val>
        </c:ser>
        <c:ser>
          <c:idx val="10"/>
          <c:order val="1"/>
          <c:tx>
            <c:strRef>
              <c:f>'IO eliminar'!$A$8:$B$8</c:f>
              <c:strCache>
                <c:ptCount val="1"/>
                <c:pt idx="0">
                  <c:v>ExtendedHash Promedio</c:v>
                </c:pt>
              </c:strCache>
            </c:strRef>
          </c:tx>
          <c:invertIfNegative val="0"/>
          <c:cat>
            <c:strRef>
              <c:f>('IO eliminar'!$D$1,'IO eliminar'!$F$1,'IO eliminar'!$H$1,'IO eliminar'!$J$1,'IO eliminar'!$L$1,'IO eliminar'!$N$1)</c:f>
              <c:strCache>
                <c:ptCount val="6"/>
                <c:pt idx="0">
                  <c:v>2^14</c:v>
                </c:pt>
                <c:pt idx="1">
                  <c:v>2^13</c:v>
                </c:pt>
                <c:pt idx="2">
                  <c:v>2^12</c:v>
                </c:pt>
                <c:pt idx="3">
                  <c:v>2^11</c:v>
                </c:pt>
                <c:pt idx="4">
                  <c:v>2^10</c:v>
                </c:pt>
                <c:pt idx="5">
                  <c:v>0</c:v>
                </c:pt>
              </c:strCache>
            </c:strRef>
          </c:cat>
          <c:val>
            <c:numRef>
              <c:f>('IO eliminar'!$D$8,'IO eliminar'!$F$8,'IO eliminar'!$H$8,'IO eliminar'!$J$8,'IO eliminar'!$L$8,'IO eliminar'!$N$8)</c:f>
              <c:numCache>
                <c:formatCode>General</c:formatCode>
                <c:ptCount val="6"/>
                <c:pt idx="0">
                  <c:v>34122.6</c:v>
                </c:pt>
                <c:pt idx="1">
                  <c:v>51861.2</c:v>
                </c:pt>
                <c:pt idx="2">
                  <c:v>61407.8</c:v>
                </c:pt>
                <c:pt idx="3">
                  <c:v>66858.399999999994</c:v>
                </c:pt>
                <c:pt idx="4">
                  <c:v>70261</c:v>
                </c:pt>
                <c:pt idx="5">
                  <c:v>72309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4883840"/>
        <c:axId val="74885760"/>
      </c:barChart>
      <c:catAx>
        <c:axId val="74883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Tamaño patrón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74885760"/>
        <c:crosses val="autoZero"/>
        <c:auto val="1"/>
        <c:lblAlgn val="ctr"/>
        <c:lblOffset val="100"/>
        <c:noMultiLvlLbl val="0"/>
      </c:catAx>
      <c:valAx>
        <c:axId val="74885760"/>
        <c:scaling>
          <c:orientation val="minMax"/>
        </c:scaling>
        <c:delete val="0"/>
        <c:axPos val="l"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Operaciones I/O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48838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Operaciones IO: </a:t>
            </a:r>
          </a:p>
          <a:p>
            <a:pPr>
              <a:defRPr/>
            </a:pPr>
            <a:r>
              <a:rPr lang="en-US" sz="1800" b="1" i="0" baseline="0">
                <a:effectLst/>
              </a:rPr>
              <a:t>consultas exitosas ADN Real</a:t>
            </a:r>
            <a:endParaRPr lang="es-CL">
              <a:effectLst/>
            </a:endParaRPr>
          </a:p>
        </c:rich>
      </c:tx>
      <c:layout/>
      <c:overlay val="1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'IO consulta exitosa'!$A$3:$B$3</c:f>
              <c:strCache>
                <c:ptCount val="1"/>
                <c:pt idx="0">
                  <c:v>Btree Promedio</c:v>
                </c:pt>
              </c:strCache>
            </c:strRef>
          </c:tx>
          <c:invertIfNegative val="0"/>
          <c:cat>
            <c:strRef>
              <c:f>('IO consulta exitosa'!$C$1,'IO consulta exitosa'!$E$1,'IO consulta exitosa'!$G$1,'IO consulta exitosa'!$I$1,'IO consulta exitosa'!$K$1,'IO consulta exitosa'!$M$1)</c:f>
              <c:strCache>
                <c:ptCount val="6"/>
                <c:pt idx="0">
                  <c:v>2^10</c:v>
                </c:pt>
                <c:pt idx="1">
                  <c:v>2^11</c:v>
                </c:pt>
                <c:pt idx="2">
                  <c:v>2^12</c:v>
                </c:pt>
                <c:pt idx="3">
                  <c:v>2^13</c:v>
                </c:pt>
                <c:pt idx="4">
                  <c:v>2^14</c:v>
                </c:pt>
                <c:pt idx="5">
                  <c:v>2^15</c:v>
                </c:pt>
              </c:strCache>
            </c:strRef>
          </c:cat>
          <c:val>
            <c:numRef>
              <c:f>('IO consulta exitosa'!$C$3,'IO consulta exitosa'!$E$3,'IO consulta exitosa'!$G$3,'IO consulta exitosa'!$I$3,'IO consulta exitosa'!$K$3,'IO consulta exitosa'!$M$3)</c:f>
              <c:numCache>
                <c:formatCode>General</c:formatCode>
                <c:ptCount val="6"/>
                <c:pt idx="0">
                  <c:v>20000</c:v>
                </c:pt>
                <c:pt idx="1">
                  <c:v>20000</c:v>
                </c:pt>
                <c:pt idx="2">
                  <c:v>20000</c:v>
                </c:pt>
                <c:pt idx="3">
                  <c:v>20000</c:v>
                </c:pt>
                <c:pt idx="4">
                  <c:v>20000</c:v>
                </c:pt>
                <c:pt idx="5">
                  <c:v>20000</c:v>
                </c:pt>
              </c:numCache>
            </c:numRef>
          </c:val>
        </c:ser>
        <c:ser>
          <c:idx val="8"/>
          <c:order val="1"/>
          <c:tx>
            <c:strRef>
              <c:f>'IO consulta exitosa'!$A$8:$B$8</c:f>
              <c:strCache>
                <c:ptCount val="1"/>
                <c:pt idx="0">
                  <c:v>ExtendedHash Promedio</c:v>
                </c:pt>
              </c:strCache>
            </c:strRef>
          </c:tx>
          <c:invertIfNegative val="0"/>
          <c:cat>
            <c:strRef>
              <c:f>('IO consulta exitosa'!$C$1,'IO consulta exitosa'!$E$1,'IO consulta exitosa'!$G$1,'IO consulta exitosa'!$I$1,'IO consulta exitosa'!$K$1,'IO consulta exitosa'!$M$1)</c:f>
              <c:strCache>
                <c:ptCount val="6"/>
                <c:pt idx="0">
                  <c:v>2^10</c:v>
                </c:pt>
                <c:pt idx="1">
                  <c:v>2^11</c:v>
                </c:pt>
                <c:pt idx="2">
                  <c:v>2^12</c:v>
                </c:pt>
                <c:pt idx="3">
                  <c:v>2^13</c:v>
                </c:pt>
                <c:pt idx="4">
                  <c:v>2^14</c:v>
                </c:pt>
                <c:pt idx="5">
                  <c:v>2^15</c:v>
                </c:pt>
              </c:strCache>
            </c:strRef>
          </c:cat>
          <c:val>
            <c:numRef>
              <c:f>('IO consulta exitosa'!$C$8,'IO consulta exitosa'!$E$8,'IO consulta exitosa'!$G$8,'IO consulta exitosa'!$I$8,'IO consulta exitosa'!$K$8,'IO consulta exitosa'!$M$8)</c:f>
              <c:numCache>
                <c:formatCode>General</c:formatCode>
                <c:ptCount val="6"/>
                <c:pt idx="0">
                  <c:v>10000</c:v>
                </c:pt>
                <c:pt idx="1">
                  <c:v>10000</c:v>
                </c:pt>
                <c:pt idx="2">
                  <c:v>10000</c:v>
                </c:pt>
                <c:pt idx="3">
                  <c:v>10000</c:v>
                </c:pt>
                <c:pt idx="4">
                  <c:v>10000</c:v>
                </c:pt>
                <c:pt idx="5">
                  <c:v>10000</c:v>
                </c:pt>
              </c:numCache>
            </c:numRef>
          </c:val>
        </c:ser>
        <c:ser>
          <c:idx val="2"/>
          <c:order val="2"/>
          <c:tx>
            <c:strRef>
              <c:f>'IO consulta exitosa'!$A$13:$B$13</c:f>
              <c:strCache>
                <c:ptCount val="1"/>
                <c:pt idx="0">
                  <c:v>LinearHashV1 Promedio</c:v>
                </c:pt>
              </c:strCache>
            </c:strRef>
          </c:tx>
          <c:invertIfNegative val="0"/>
          <c:cat>
            <c:strRef>
              <c:f>('IO consulta exitosa'!$C$1,'IO consulta exitosa'!$E$1,'IO consulta exitosa'!$G$1,'IO consulta exitosa'!$I$1,'IO consulta exitosa'!$K$1,'IO consulta exitosa'!$M$1)</c:f>
              <c:strCache>
                <c:ptCount val="6"/>
                <c:pt idx="0">
                  <c:v>2^10</c:v>
                </c:pt>
                <c:pt idx="1">
                  <c:v>2^11</c:v>
                </c:pt>
                <c:pt idx="2">
                  <c:v>2^12</c:v>
                </c:pt>
                <c:pt idx="3">
                  <c:v>2^13</c:v>
                </c:pt>
                <c:pt idx="4">
                  <c:v>2^14</c:v>
                </c:pt>
                <c:pt idx="5">
                  <c:v>2^15</c:v>
                </c:pt>
              </c:strCache>
            </c:strRef>
          </c:cat>
          <c:val>
            <c:numRef>
              <c:f>('IO consulta exitosa'!$C$13,'IO consulta exitosa'!$E$13,'IO consulta exitosa'!$G$13,'IO consulta exitosa'!$I$13,'IO consulta exitosa'!$K$13,'IO consulta exitosa'!$M$13)</c:f>
              <c:numCache>
                <c:formatCode>General</c:formatCode>
                <c:ptCount val="6"/>
                <c:pt idx="0">
                  <c:v>194348.2</c:v>
                </c:pt>
                <c:pt idx="1">
                  <c:v>320895.40000000002</c:v>
                </c:pt>
                <c:pt idx="2">
                  <c:v>578215.19999999995</c:v>
                </c:pt>
                <c:pt idx="3">
                  <c:v>1087578</c:v>
                </c:pt>
                <c:pt idx="4">
                  <c:v>2117184.7999999998</c:v>
                </c:pt>
                <c:pt idx="5">
                  <c:v>4125456.8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5456000"/>
        <c:axId val="65458176"/>
      </c:barChart>
      <c:catAx>
        <c:axId val="65456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Tamaño patrón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65458176"/>
        <c:crosses val="autoZero"/>
        <c:auto val="1"/>
        <c:lblAlgn val="ctr"/>
        <c:lblOffset val="100"/>
        <c:noMultiLvlLbl val="0"/>
      </c:catAx>
      <c:valAx>
        <c:axId val="65458176"/>
        <c:scaling>
          <c:logBase val="2"/>
          <c:orientation val="minMax"/>
          <c:max val="419430399.99999988"/>
        </c:scaling>
        <c:delete val="0"/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Tiempo (milisegundos)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54560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23811</xdr:colOff>
      <xdr:row>18</xdr:row>
      <xdr:rowOff>23813</xdr:rowOff>
    </xdr:from>
    <xdr:to>
      <xdr:col>5</xdr:col>
      <xdr:colOff>219074</xdr:colOff>
      <xdr:row>37</xdr:row>
      <xdr:rowOff>38101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166686</xdr:colOff>
      <xdr:row>18</xdr:row>
      <xdr:rowOff>28575</xdr:rowOff>
    </xdr:from>
    <xdr:to>
      <xdr:col>12</xdr:col>
      <xdr:colOff>742949</xdr:colOff>
      <xdr:row>37</xdr:row>
      <xdr:rowOff>95250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509587</xdr:colOff>
      <xdr:row>17</xdr:row>
      <xdr:rowOff>171450</xdr:rowOff>
    </xdr:from>
    <xdr:to>
      <xdr:col>6</xdr:col>
      <xdr:colOff>509587</xdr:colOff>
      <xdr:row>35</xdr:row>
      <xdr:rowOff>9525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176212</xdr:colOff>
      <xdr:row>17</xdr:row>
      <xdr:rowOff>171451</xdr:rowOff>
    </xdr:from>
    <xdr:to>
      <xdr:col>14</xdr:col>
      <xdr:colOff>133350</xdr:colOff>
      <xdr:row>34</xdr:row>
      <xdr:rowOff>180975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614362</xdr:colOff>
      <xdr:row>19</xdr:row>
      <xdr:rowOff>14287</xdr:rowOff>
    </xdr:from>
    <xdr:to>
      <xdr:col>7</xdr:col>
      <xdr:colOff>180975</xdr:colOff>
      <xdr:row>36</xdr:row>
      <xdr:rowOff>9525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514350</xdr:colOff>
      <xdr:row>19</xdr:row>
      <xdr:rowOff>4761</xdr:rowOff>
    </xdr:from>
    <xdr:to>
      <xdr:col>14</xdr:col>
      <xdr:colOff>219075</xdr:colOff>
      <xdr:row>35</xdr:row>
      <xdr:rowOff>180975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347662</xdr:colOff>
      <xdr:row>18</xdr:row>
      <xdr:rowOff>180975</xdr:rowOff>
    </xdr:from>
    <xdr:to>
      <xdr:col>7</xdr:col>
      <xdr:colOff>285750</xdr:colOff>
      <xdr:row>36</xdr:row>
      <xdr:rowOff>9525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728662</xdr:colOff>
      <xdr:row>19</xdr:row>
      <xdr:rowOff>33336</xdr:rowOff>
    </xdr:from>
    <xdr:to>
      <xdr:col>14</xdr:col>
      <xdr:colOff>514350</xdr:colOff>
      <xdr:row>36</xdr:row>
      <xdr:rowOff>0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347662</xdr:colOff>
      <xdr:row>19</xdr:row>
      <xdr:rowOff>90487</xdr:rowOff>
    </xdr:from>
    <xdr:to>
      <xdr:col>6</xdr:col>
      <xdr:colOff>347662</xdr:colOff>
      <xdr:row>37</xdr:row>
      <xdr:rowOff>28575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195262</xdr:colOff>
      <xdr:row>19</xdr:row>
      <xdr:rowOff>33336</xdr:rowOff>
    </xdr:from>
    <xdr:to>
      <xdr:col>13</xdr:col>
      <xdr:colOff>195262</xdr:colOff>
      <xdr:row>37</xdr:row>
      <xdr:rowOff>0</xdr:rowOff>
    </xdr:to>
    <xdr:graphicFrame macro="">
      <xdr:nvGraphicFramePr>
        <xdr:cNvPr id="3" name="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347662</xdr:colOff>
      <xdr:row>19</xdr:row>
      <xdr:rowOff>90487</xdr:rowOff>
    </xdr:from>
    <xdr:to>
      <xdr:col>6</xdr:col>
      <xdr:colOff>347662</xdr:colOff>
      <xdr:row>40</xdr:row>
      <xdr:rowOff>95251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195262</xdr:colOff>
      <xdr:row>19</xdr:row>
      <xdr:rowOff>33336</xdr:rowOff>
    </xdr:from>
    <xdr:to>
      <xdr:col>13</xdr:col>
      <xdr:colOff>195262</xdr:colOff>
      <xdr:row>40</xdr:row>
      <xdr:rowOff>95250</xdr:rowOff>
    </xdr:to>
    <xdr:graphicFrame macro="">
      <xdr:nvGraphicFramePr>
        <xdr:cNvPr id="3" name="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1"/>
  <sheetViews>
    <sheetView zoomScaleNormal="100" workbookViewId="0">
      <selection activeCell="A18" sqref="A18"/>
    </sheetView>
  </sheetViews>
  <sheetFormatPr baseColWidth="10" defaultRowHeight="15" x14ac:dyDescent="0.25"/>
  <cols>
    <col min="2" max="2" width="18.85546875" customWidth="1"/>
    <col min="3" max="3" width="12.7109375" customWidth="1"/>
    <col min="4" max="4" width="14.140625" customWidth="1"/>
    <col min="5" max="5" width="11.140625" customWidth="1"/>
    <col min="6" max="6" width="10.140625" customWidth="1"/>
    <col min="11" max="11" width="10.42578125" customWidth="1"/>
    <col min="17" max="17" width="18.7109375" customWidth="1"/>
    <col min="18" max="18" width="15.7109375" customWidth="1"/>
    <col min="19" max="19" width="18" customWidth="1"/>
    <col min="20" max="20" width="17.7109375" customWidth="1"/>
    <col min="22" max="22" width="18" customWidth="1"/>
    <col min="33" max="33" width="17.28515625" customWidth="1"/>
  </cols>
  <sheetData>
    <row r="1" spans="1:26" x14ac:dyDescent="0.25">
      <c r="C1" t="s">
        <v>8</v>
      </c>
      <c r="D1" t="s">
        <v>8</v>
      </c>
      <c r="E1" t="s">
        <v>9</v>
      </c>
      <c r="F1" t="s">
        <v>9</v>
      </c>
      <c r="G1" t="s">
        <v>10</v>
      </c>
      <c r="H1" t="s">
        <v>10</v>
      </c>
      <c r="I1" t="s">
        <v>11</v>
      </c>
      <c r="J1" t="s">
        <v>11</v>
      </c>
      <c r="K1" t="s">
        <v>12</v>
      </c>
      <c r="L1" t="s">
        <v>12</v>
      </c>
      <c r="M1" t="s">
        <v>13</v>
      </c>
      <c r="N1" t="s">
        <v>13</v>
      </c>
    </row>
    <row r="2" spans="1:26" x14ac:dyDescent="0.25">
      <c r="C2" t="s">
        <v>3</v>
      </c>
      <c r="D2" t="s">
        <v>4</v>
      </c>
      <c r="E2" t="s">
        <v>3</v>
      </c>
      <c r="F2" t="s">
        <v>4</v>
      </c>
      <c r="G2" t="s">
        <v>3</v>
      </c>
      <c r="H2" t="s">
        <v>4</v>
      </c>
      <c r="I2" t="s">
        <v>3</v>
      </c>
      <c r="J2" t="s">
        <v>4</v>
      </c>
      <c r="K2" t="s">
        <v>3</v>
      </c>
      <c r="L2" t="s">
        <v>4</v>
      </c>
      <c r="M2" t="s">
        <v>3</v>
      </c>
      <c r="N2" t="s">
        <v>4</v>
      </c>
    </row>
    <row r="3" spans="1:26" x14ac:dyDescent="0.25">
      <c r="A3" t="s">
        <v>5</v>
      </c>
      <c r="B3" t="s">
        <v>0</v>
      </c>
      <c r="C3" s="4">
        <v>0.97402343749999998</v>
      </c>
      <c r="D3" s="4">
        <v>0.970703125</v>
      </c>
      <c r="E3" s="4">
        <v>0.98649363517761202</v>
      </c>
      <c r="F3" s="4">
        <v>0.98669224977493197</v>
      </c>
      <c r="G3" s="4">
        <v>0.98999755382537802</v>
      </c>
      <c r="H3" s="4">
        <v>0.98629500865936204</v>
      </c>
      <c r="I3" s="4">
        <v>0.99190880060195896</v>
      </c>
      <c r="J3" s="4">
        <v>0.99025099277496298</v>
      </c>
      <c r="K3" s="4">
        <v>0.99346723556518501</v>
      </c>
      <c r="L3" s="4">
        <v>0.99234160184860198</v>
      </c>
      <c r="M3" s="4">
        <v>0.99343560934066699</v>
      </c>
      <c r="N3" s="4">
        <v>0.99333395957946702</v>
      </c>
    </row>
    <row r="4" spans="1:26" x14ac:dyDescent="0.25">
      <c r="B4" t="s">
        <v>2</v>
      </c>
      <c r="C4" s="4">
        <v>1.16083668493118E-2</v>
      </c>
      <c r="D4" s="4">
        <v>0</v>
      </c>
      <c r="E4" s="4">
        <v>5.0223556415544598E-3</v>
      </c>
      <c r="F4" s="4">
        <v>0</v>
      </c>
      <c r="G4" s="4">
        <v>3.7032892618046099E-3</v>
      </c>
      <c r="H4" s="4">
        <v>1.3600660410920701E-4</v>
      </c>
      <c r="I4" s="4">
        <v>1.76091842434265E-3</v>
      </c>
      <c r="J4" s="4">
        <v>5.5737711679363897E-5</v>
      </c>
      <c r="K4" s="4">
        <v>8.5114223587005996E-4</v>
      </c>
      <c r="L4" s="4">
        <v>5.2283901995735902E-5</v>
      </c>
      <c r="M4" s="4">
        <v>2.7587061661794301E-4</v>
      </c>
      <c r="N4" s="4">
        <v>3.4246502090874902E-5</v>
      </c>
    </row>
    <row r="5" spans="1:26" x14ac:dyDescent="0.25">
      <c r="B5" t="s">
        <v>1</v>
      </c>
      <c r="C5" s="4">
        <v>1.0659742418289099E-2</v>
      </c>
      <c r="D5" s="4">
        <v>0</v>
      </c>
      <c r="E5" s="4">
        <v>4.5536344974687502E-3</v>
      </c>
      <c r="F5" s="4">
        <v>0</v>
      </c>
      <c r="G5" s="4">
        <v>3.3457886831105201E-3</v>
      </c>
      <c r="H5" s="4">
        <v>1.23338355971392E-4</v>
      </c>
      <c r="I5" s="4">
        <v>1.58786101999394E-3</v>
      </c>
      <c r="J5" s="4">
        <v>5.0344130178989798E-5</v>
      </c>
      <c r="K5" s="4">
        <v>7.6629075616927497E-4</v>
      </c>
      <c r="L5" s="4">
        <v>4.7125045961436602E-5</v>
      </c>
      <c r="M5" s="4">
        <v>2.4837662187765101E-4</v>
      </c>
      <c r="N5" s="4">
        <v>3.0836560424936798E-5</v>
      </c>
    </row>
    <row r="6" spans="1:26" x14ac:dyDescent="0.25">
      <c r="B6" t="s">
        <v>14</v>
      </c>
      <c r="C6" s="4">
        <f>C3+(2*C4)</f>
        <v>0.99724017119862363</v>
      </c>
      <c r="D6" s="4">
        <f t="shared" ref="D6:N6" si="0">D3+(2*D4)</f>
        <v>0.970703125</v>
      </c>
      <c r="E6" s="4">
        <f t="shared" si="0"/>
        <v>0.99653834646072093</v>
      </c>
      <c r="F6" s="4">
        <f t="shared" si="0"/>
        <v>0.98669224977493197</v>
      </c>
      <c r="G6" s="4">
        <f t="shared" si="0"/>
        <v>0.99740413234898728</v>
      </c>
      <c r="H6" s="4">
        <f t="shared" si="0"/>
        <v>0.9865670218675805</v>
      </c>
      <c r="I6" s="4">
        <f t="shared" si="0"/>
        <v>0.99543063745064431</v>
      </c>
      <c r="J6" s="4">
        <f t="shared" si="0"/>
        <v>0.99036246819832174</v>
      </c>
      <c r="K6" s="4">
        <f t="shared" si="0"/>
        <v>0.99516952003692516</v>
      </c>
      <c r="L6" s="4">
        <f t="shared" si="0"/>
        <v>0.99244616965259347</v>
      </c>
      <c r="M6" s="4">
        <f t="shared" si="0"/>
        <v>0.99398735057390286</v>
      </c>
      <c r="N6" s="4">
        <f t="shared" si="0"/>
        <v>0.99340245258364879</v>
      </c>
    </row>
    <row r="7" spans="1:26" x14ac:dyDescent="0.25">
      <c r="B7" t="s">
        <v>14</v>
      </c>
      <c r="C7" s="4">
        <f>C3-(2*C4)</f>
        <v>0.95080670380137633</v>
      </c>
      <c r="D7" s="4">
        <f t="shared" ref="D7:N7" si="1">D3-(2*D4)</f>
        <v>0.970703125</v>
      </c>
      <c r="E7" s="4">
        <f t="shared" si="1"/>
        <v>0.97644892389450311</v>
      </c>
      <c r="F7" s="4">
        <f t="shared" si="1"/>
        <v>0.98669224977493197</v>
      </c>
      <c r="G7" s="4">
        <f t="shared" si="1"/>
        <v>0.98259097530176875</v>
      </c>
      <c r="H7" s="4">
        <f t="shared" si="1"/>
        <v>0.98602299545114358</v>
      </c>
      <c r="I7" s="4">
        <f t="shared" si="1"/>
        <v>0.98838696375327362</v>
      </c>
      <c r="J7" s="4">
        <f t="shared" si="1"/>
        <v>0.99013951735160421</v>
      </c>
      <c r="K7" s="4">
        <f t="shared" si="1"/>
        <v>0.99176495109344487</v>
      </c>
      <c r="L7" s="4">
        <f t="shared" si="1"/>
        <v>0.9922370340446105</v>
      </c>
      <c r="M7" s="4">
        <f t="shared" si="1"/>
        <v>0.99288386810743112</v>
      </c>
      <c r="N7" s="4">
        <f t="shared" si="1"/>
        <v>0.99326546657528525</v>
      </c>
    </row>
    <row r="8" spans="1:26" x14ac:dyDescent="0.25">
      <c r="A8" t="s">
        <v>6</v>
      </c>
      <c r="B8" t="s">
        <v>0</v>
      </c>
      <c r="C8" s="4">
        <v>0.69326081275939899</v>
      </c>
      <c r="D8" s="4">
        <v>0.78490681648254301</v>
      </c>
      <c r="E8" s="4">
        <v>0.68086707592010498</v>
      </c>
      <c r="F8" s="4">
        <v>0.72284598350524898</v>
      </c>
      <c r="G8" s="4">
        <v>0.683130383491516</v>
      </c>
      <c r="H8" s="4">
        <v>0.71808853149413998</v>
      </c>
      <c r="I8" s="4">
        <v>0.67299662828445395</v>
      </c>
      <c r="J8" s="4">
        <v>0.70823112726211501</v>
      </c>
      <c r="K8" s="4">
        <v>0.67686481475829996</v>
      </c>
      <c r="L8" s="4">
        <v>0.70942211151123002</v>
      </c>
      <c r="M8" s="4">
        <v>0.6691535115242</v>
      </c>
      <c r="N8" s="4">
        <v>0.70727624893188401</v>
      </c>
    </row>
    <row r="9" spans="1:26" x14ac:dyDescent="0.25">
      <c r="B9" t="s">
        <v>2</v>
      </c>
      <c r="C9" s="4">
        <v>2.6781318102420699E-2</v>
      </c>
      <c r="D9" s="4">
        <v>3.9025778088035902E-2</v>
      </c>
      <c r="E9" s="4">
        <v>2.9606853919567799E-2</v>
      </c>
      <c r="F9" s="4">
        <v>1.29125380345916E-2</v>
      </c>
      <c r="G9" s="4">
        <v>1.17787332275577E-2</v>
      </c>
      <c r="H9" s="4">
        <v>2.3873468290713001E-2</v>
      </c>
      <c r="I9" s="4">
        <v>5.7726088087235398E-3</v>
      </c>
      <c r="J9" s="4">
        <v>1.07412300193246E-2</v>
      </c>
      <c r="K9" s="4">
        <v>8.6281574024567199E-3</v>
      </c>
      <c r="L9" s="4">
        <v>7.0574795702393004E-3</v>
      </c>
      <c r="M9" s="4">
        <v>7.4205020179036298E-3</v>
      </c>
      <c r="N9" s="4">
        <v>3.1180890671382699E-3</v>
      </c>
      <c r="Y9" s="1"/>
      <c r="Z9" s="1"/>
    </row>
    <row r="10" spans="1:26" x14ac:dyDescent="0.25">
      <c r="B10" t="s">
        <v>1</v>
      </c>
      <c r="C10" s="4">
        <v>3.4552564750168199E-2</v>
      </c>
      <c r="D10" s="4">
        <v>4.4471160574567799E-2</v>
      </c>
      <c r="E10" s="4">
        <v>3.8893311370413901E-2</v>
      </c>
      <c r="F10" s="4">
        <v>1.5977573904407599E-2</v>
      </c>
      <c r="G10" s="4">
        <v>1.5421974382717E-2</v>
      </c>
      <c r="H10" s="4">
        <v>2.9735998064553799E-2</v>
      </c>
      <c r="I10" s="4">
        <v>7.67192295552728E-3</v>
      </c>
      <c r="J10" s="4">
        <v>1.3565131246360501E-2</v>
      </c>
      <c r="K10" s="4">
        <v>1.14014769577588E-2</v>
      </c>
      <c r="L10" s="4">
        <v>8.8979488024436993E-3</v>
      </c>
      <c r="M10" s="4">
        <v>9.9186489518148704E-3</v>
      </c>
      <c r="N10" s="4">
        <v>3.9431603278348099E-3</v>
      </c>
    </row>
    <row r="11" spans="1:26" x14ac:dyDescent="0.25">
      <c r="B11" t="s">
        <v>14</v>
      </c>
      <c r="C11" s="4">
        <f>C8+(2*C9)</f>
        <v>0.74682344896424036</v>
      </c>
      <c r="D11" s="4">
        <f t="shared" ref="D11:N11" si="2">D8+(2*D9)</f>
        <v>0.86295837265861486</v>
      </c>
      <c r="E11" s="4">
        <f t="shared" si="2"/>
        <v>0.74008078375924058</v>
      </c>
      <c r="F11" s="4">
        <f t="shared" si="2"/>
        <v>0.74867105957443214</v>
      </c>
      <c r="G11" s="4">
        <f t="shared" si="2"/>
        <v>0.70668784994663136</v>
      </c>
      <c r="H11" s="4">
        <f t="shared" si="2"/>
        <v>0.76583546807556602</v>
      </c>
      <c r="I11" s="4">
        <f t="shared" si="2"/>
        <v>0.68454184590190104</v>
      </c>
      <c r="J11" s="4">
        <f t="shared" si="2"/>
        <v>0.72971358730076419</v>
      </c>
      <c r="K11" s="4">
        <f t="shared" si="2"/>
        <v>0.69412112956321337</v>
      </c>
      <c r="L11" s="4">
        <f t="shared" si="2"/>
        <v>0.72353707065170858</v>
      </c>
      <c r="M11" s="4">
        <f t="shared" si="2"/>
        <v>0.68399451556000723</v>
      </c>
      <c r="N11" s="4">
        <f t="shared" si="2"/>
        <v>0.71351242706616058</v>
      </c>
    </row>
    <row r="12" spans="1:26" x14ac:dyDescent="0.25">
      <c r="B12" t="s">
        <v>14</v>
      </c>
      <c r="C12" s="4">
        <f>C8-(2*C9)</f>
        <v>0.63969817655455763</v>
      </c>
      <c r="D12" s="4">
        <f t="shared" ref="D12:N12" si="3">D8-(2*D9)</f>
        <v>0.70685526030647117</v>
      </c>
      <c r="E12" s="4">
        <f t="shared" si="3"/>
        <v>0.62165336808096938</v>
      </c>
      <c r="F12" s="4">
        <f t="shared" si="3"/>
        <v>0.69702090743606582</v>
      </c>
      <c r="G12" s="4">
        <f t="shared" si="3"/>
        <v>0.65957291703640064</v>
      </c>
      <c r="H12" s="4">
        <f t="shared" si="3"/>
        <v>0.67034159491271395</v>
      </c>
      <c r="I12" s="4">
        <f t="shared" si="3"/>
        <v>0.66145141066700686</v>
      </c>
      <c r="J12" s="4">
        <f t="shared" si="3"/>
        <v>0.68674866722346584</v>
      </c>
      <c r="K12" s="4">
        <f t="shared" si="3"/>
        <v>0.65960849995338655</v>
      </c>
      <c r="L12" s="4">
        <f t="shared" si="3"/>
        <v>0.69530715237075147</v>
      </c>
      <c r="M12" s="4">
        <f t="shared" si="3"/>
        <v>0.65431250748839276</v>
      </c>
      <c r="N12" s="4">
        <f t="shared" si="3"/>
        <v>0.70104007079760744</v>
      </c>
    </row>
    <row r="13" spans="1:26" x14ac:dyDescent="0.25">
      <c r="A13" t="s">
        <v>7</v>
      </c>
      <c r="B13" t="s">
        <v>0</v>
      </c>
      <c r="C13" s="4">
        <v>0.49700927734375</v>
      </c>
      <c r="D13" s="4">
        <v>0.49700927734375</v>
      </c>
      <c r="E13" s="4">
        <v>0.50569927692413297</v>
      </c>
      <c r="F13" s="4">
        <v>0.50569927692413297</v>
      </c>
      <c r="G13" s="4">
        <v>0.51037287712097101</v>
      </c>
      <c r="H13" s="4">
        <v>0.51037287712097101</v>
      </c>
      <c r="I13" s="4">
        <v>0.51061803102493197</v>
      </c>
      <c r="J13" s="4">
        <v>0.51061803102493197</v>
      </c>
      <c r="K13" s="4">
        <v>0.5107421875</v>
      </c>
      <c r="L13" s="4">
        <v>0.5107421875</v>
      </c>
      <c r="M13" s="4">
        <v>0.51025861501693703</v>
      </c>
      <c r="N13" s="4">
        <v>0.51031318902969303</v>
      </c>
      <c r="Y13" s="1"/>
      <c r="Z13" s="1"/>
    </row>
    <row r="14" spans="1:26" x14ac:dyDescent="0.25">
      <c r="A14" s="2"/>
      <c r="B14" t="s">
        <v>2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1.2203120232813399E-4</v>
      </c>
    </row>
    <row r="15" spans="1:26" x14ac:dyDescent="0.25">
      <c r="B15" t="s">
        <v>1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2.1388439072136901E-4</v>
      </c>
    </row>
    <row r="16" spans="1:26" x14ac:dyDescent="0.25">
      <c r="B16" t="s">
        <v>14</v>
      </c>
      <c r="C16" s="4">
        <f>C13+(2*C14)</f>
        <v>0.49700927734375</v>
      </c>
      <c r="D16" s="4">
        <f t="shared" ref="D16:N16" si="4">D13+(2*D14)</f>
        <v>0.49700927734375</v>
      </c>
      <c r="E16" s="4">
        <f t="shared" si="4"/>
        <v>0.50569927692413297</v>
      </c>
      <c r="F16" s="4">
        <f t="shared" si="4"/>
        <v>0.50569927692413297</v>
      </c>
      <c r="G16" s="4">
        <f t="shared" si="4"/>
        <v>0.51037287712097101</v>
      </c>
      <c r="H16" s="4">
        <f t="shared" si="4"/>
        <v>0.51037287712097101</v>
      </c>
      <c r="I16" s="4">
        <f t="shared" si="4"/>
        <v>0.51061803102493197</v>
      </c>
      <c r="J16" s="4">
        <f t="shared" si="4"/>
        <v>0.51061803102493197</v>
      </c>
      <c r="K16" s="4">
        <f t="shared" si="4"/>
        <v>0.5107421875</v>
      </c>
      <c r="L16" s="4">
        <f t="shared" si="4"/>
        <v>0.5107421875</v>
      </c>
      <c r="M16" s="4">
        <f t="shared" si="4"/>
        <v>0.51025861501693703</v>
      </c>
      <c r="N16" s="4">
        <f t="shared" si="4"/>
        <v>0.51055725143434927</v>
      </c>
    </row>
    <row r="17" spans="2:26" x14ac:dyDescent="0.25">
      <c r="B17" t="s">
        <v>14</v>
      </c>
      <c r="C17" s="4">
        <f>C13-(2*C14)</f>
        <v>0.49700927734375</v>
      </c>
      <c r="D17" s="4">
        <f t="shared" ref="D17:N17" si="5">D13-(2*D14)</f>
        <v>0.49700927734375</v>
      </c>
      <c r="E17" s="4">
        <f t="shared" si="5"/>
        <v>0.50569927692413297</v>
      </c>
      <c r="F17" s="4">
        <f t="shared" si="5"/>
        <v>0.50569927692413297</v>
      </c>
      <c r="G17" s="4">
        <f t="shared" si="5"/>
        <v>0.51037287712097101</v>
      </c>
      <c r="H17" s="4">
        <f t="shared" si="5"/>
        <v>0.51037287712097101</v>
      </c>
      <c r="I17" s="4">
        <f t="shared" si="5"/>
        <v>0.51061803102493197</v>
      </c>
      <c r="J17" s="4">
        <f t="shared" si="5"/>
        <v>0.51061803102493197</v>
      </c>
      <c r="K17" s="4">
        <f t="shared" si="5"/>
        <v>0.5107421875</v>
      </c>
      <c r="L17" s="4">
        <f t="shared" si="5"/>
        <v>0.5107421875</v>
      </c>
      <c r="M17" s="4">
        <f t="shared" si="5"/>
        <v>0.51025861501693703</v>
      </c>
      <c r="N17" s="4">
        <f t="shared" si="5"/>
        <v>0.51006912662503678</v>
      </c>
      <c r="Y17" s="1"/>
      <c r="Z17" s="1"/>
    </row>
    <row r="21" spans="2:26" x14ac:dyDescent="0.25">
      <c r="Y21" s="1"/>
      <c r="Z21" s="1"/>
    </row>
    <row r="23" spans="2:26" x14ac:dyDescent="0.25">
      <c r="Y23" s="1"/>
      <c r="Z23" s="1"/>
    </row>
    <row r="97" spans="13:14" x14ac:dyDescent="0.25">
      <c r="M97" s="1"/>
      <c r="N97" s="1"/>
    </row>
    <row r="101" spans="13:14" x14ac:dyDescent="0.25">
      <c r="M101" s="1"/>
      <c r="N101" s="1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workbookViewId="0">
      <selection activeCell="L17" sqref="A1:L17"/>
    </sheetView>
  </sheetViews>
  <sheetFormatPr baseColWidth="10" defaultRowHeight="15" x14ac:dyDescent="0.25"/>
  <cols>
    <col min="2" max="2" width="16.42578125" customWidth="1"/>
  </cols>
  <sheetData>
    <row r="1" spans="1:12" x14ac:dyDescent="0.25">
      <c r="C1" t="s">
        <v>12</v>
      </c>
      <c r="D1" t="s">
        <v>12</v>
      </c>
      <c r="E1" t="s">
        <v>11</v>
      </c>
      <c r="F1" t="s">
        <v>11</v>
      </c>
      <c r="G1" t="s">
        <v>10</v>
      </c>
      <c r="H1" t="s">
        <v>10</v>
      </c>
      <c r="I1" t="s">
        <v>9</v>
      </c>
      <c r="J1" t="s">
        <v>9</v>
      </c>
      <c r="K1" t="s">
        <v>8</v>
      </c>
      <c r="L1" t="s">
        <v>8</v>
      </c>
    </row>
    <row r="2" spans="1:12" x14ac:dyDescent="0.25">
      <c r="C2" t="s">
        <v>3</v>
      </c>
      <c r="D2" t="s">
        <v>4</v>
      </c>
      <c r="E2" t="s">
        <v>3</v>
      </c>
      <c r="F2" t="s">
        <v>4</v>
      </c>
      <c r="G2" t="s">
        <v>3</v>
      </c>
      <c r="H2" t="s">
        <v>4</v>
      </c>
      <c r="I2" t="s">
        <v>3</v>
      </c>
      <c r="J2" t="s">
        <v>4</v>
      </c>
      <c r="K2" t="s">
        <v>3</v>
      </c>
      <c r="L2" t="s">
        <v>4</v>
      </c>
    </row>
    <row r="3" spans="1:12" x14ac:dyDescent="0.25">
      <c r="A3" t="s">
        <v>5</v>
      </c>
      <c r="B3" t="s">
        <v>0</v>
      </c>
      <c r="C3" s="4">
        <v>0.99346723556518501</v>
      </c>
      <c r="D3" s="4">
        <v>0.99234160184860198</v>
      </c>
      <c r="E3" s="4">
        <v>0.99190880060195896</v>
      </c>
      <c r="F3" s="4">
        <v>0.99025099277496298</v>
      </c>
      <c r="G3" s="4">
        <v>0.98999755382537802</v>
      </c>
      <c r="H3" s="4">
        <v>0.98629500865936204</v>
      </c>
      <c r="I3" s="4">
        <v>0.98649363517761202</v>
      </c>
      <c r="J3" s="4">
        <v>0.98669224977493197</v>
      </c>
      <c r="K3" s="4">
        <v>0.97402343749999998</v>
      </c>
      <c r="L3" s="4">
        <v>0.970703125</v>
      </c>
    </row>
    <row r="4" spans="1:12" x14ac:dyDescent="0.25">
      <c r="B4" t="s">
        <v>2</v>
      </c>
      <c r="C4" s="4">
        <v>2.7587061661794301E-4</v>
      </c>
      <c r="D4" s="4">
        <v>3.4246502090874902E-5</v>
      </c>
      <c r="E4" s="4">
        <v>2.7587061661794301E-4</v>
      </c>
      <c r="F4" s="4">
        <v>3.4246502090874902E-5</v>
      </c>
      <c r="G4" s="4">
        <v>2.7587061661794301E-4</v>
      </c>
      <c r="H4" s="4">
        <v>3.4246502090874902E-5</v>
      </c>
      <c r="I4" s="4">
        <v>2.7587061661794301E-4</v>
      </c>
      <c r="J4" s="4">
        <v>3.4246502090874902E-5</v>
      </c>
      <c r="K4" s="4">
        <v>2.7587061661794301E-4</v>
      </c>
      <c r="L4" s="4">
        <v>3.4246502090874902E-5</v>
      </c>
    </row>
    <row r="5" spans="1:12" x14ac:dyDescent="0.25">
      <c r="B5" t="s">
        <v>1</v>
      </c>
      <c r="C5" s="6">
        <v>2.4837662187765101E-4</v>
      </c>
      <c r="D5" s="6">
        <v>3.0836560424936798E-5</v>
      </c>
      <c r="E5" s="6">
        <v>2.4837662187765101E-4</v>
      </c>
      <c r="F5" s="6">
        <v>3.0836560424936798E-5</v>
      </c>
      <c r="G5" s="6">
        <v>2.4837662187765101E-4</v>
      </c>
      <c r="H5" s="6">
        <v>3.0836560424936798E-5</v>
      </c>
      <c r="I5" s="6">
        <v>2.4837662187765101E-4</v>
      </c>
      <c r="J5" s="6">
        <v>3.0836560424936798E-5</v>
      </c>
      <c r="K5" s="6">
        <v>2.4837662187765101E-4</v>
      </c>
      <c r="L5" s="6">
        <v>3.0836560424936798E-5</v>
      </c>
    </row>
    <row r="6" spans="1:12" x14ac:dyDescent="0.25">
      <c r="B6" t="s">
        <v>14</v>
      </c>
      <c r="C6" s="4">
        <f>C3+(2*C4)</f>
        <v>0.99401897679842088</v>
      </c>
      <c r="D6" s="4">
        <f t="shared" ref="D6:L6" si="0">D3+(2*D4)</f>
        <v>0.99241009485278375</v>
      </c>
      <c r="E6" s="4">
        <f t="shared" si="0"/>
        <v>0.99246054183519483</v>
      </c>
      <c r="F6" s="4">
        <f t="shared" si="0"/>
        <v>0.99031948577914475</v>
      </c>
      <c r="G6" s="4">
        <f t="shared" si="0"/>
        <v>0.99054929505861389</v>
      </c>
      <c r="H6" s="4">
        <f t="shared" si="0"/>
        <v>0.98636350166354381</v>
      </c>
      <c r="I6" s="4">
        <f t="shared" si="0"/>
        <v>0.98704537641084789</v>
      </c>
      <c r="J6" s="4">
        <f t="shared" si="0"/>
        <v>0.98676074277911374</v>
      </c>
      <c r="K6" s="4">
        <f t="shared" si="0"/>
        <v>0.97457517873323585</v>
      </c>
      <c r="L6" s="4">
        <f t="shared" si="0"/>
        <v>0.97077161800418177</v>
      </c>
    </row>
    <row r="7" spans="1:12" x14ac:dyDescent="0.25">
      <c r="B7" t="s">
        <v>14</v>
      </c>
      <c r="C7" s="4">
        <f>C3-(2*C4)</f>
        <v>0.99291549433194914</v>
      </c>
      <c r="D7" s="4">
        <f t="shared" ref="D7:L7" si="1">D3-(2*D4)</f>
        <v>0.99227310884442022</v>
      </c>
      <c r="E7" s="4">
        <f t="shared" si="1"/>
        <v>0.99135705936872309</v>
      </c>
      <c r="F7" s="4">
        <f t="shared" si="1"/>
        <v>0.99018249977078121</v>
      </c>
      <c r="G7" s="4">
        <f t="shared" si="1"/>
        <v>0.98944581259214215</v>
      </c>
      <c r="H7" s="4">
        <f t="shared" si="1"/>
        <v>0.98622651565518027</v>
      </c>
      <c r="I7" s="4">
        <f t="shared" si="1"/>
        <v>0.98594189394437615</v>
      </c>
      <c r="J7" s="4">
        <f t="shared" si="1"/>
        <v>0.9866237567707502</v>
      </c>
      <c r="K7" s="4">
        <f t="shared" si="1"/>
        <v>0.97347169626676411</v>
      </c>
      <c r="L7" s="4">
        <f t="shared" si="1"/>
        <v>0.97063463199581823</v>
      </c>
    </row>
    <row r="8" spans="1:12" x14ac:dyDescent="0.25">
      <c r="A8" t="s">
        <v>6</v>
      </c>
      <c r="B8" t="s">
        <v>0</v>
      </c>
      <c r="C8" s="4">
        <v>0.66913710832595796</v>
      </c>
      <c r="D8" s="4">
        <v>0.70726755857467605</v>
      </c>
      <c r="E8" s="4">
        <v>0.66912487745284999</v>
      </c>
      <c r="F8" s="4">
        <v>0.70725456476211501</v>
      </c>
      <c r="G8" s="4">
        <v>0.66911253929138104</v>
      </c>
      <c r="H8" s="4">
        <v>0.70723721981048504</v>
      </c>
      <c r="I8" s="4">
        <v>0.66910436153411801</v>
      </c>
      <c r="J8" s="4">
        <v>0.70723286867141699</v>
      </c>
      <c r="K8" s="4">
        <v>0.66910018920898395</v>
      </c>
      <c r="L8" s="4">
        <v>0.70721991062164302</v>
      </c>
    </row>
    <row r="9" spans="1:12" x14ac:dyDescent="0.25">
      <c r="B9" t="s">
        <v>2</v>
      </c>
      <c r="C9" s="4">
        <v>7.41786855305964E-3</v>
      </c>
      <c r="D9" s="4">
        <v>3.1105726016410801E-3</v>
      </c>
      <c r="E9" s="4">
        <v>7.4241241575021197E-3</v>
      </c>
      <c r="F9" s="4">
        <v>3.10710097618269E-3</v>
      </c>
      <c r="G9" s="4">
        <v>7.4184679783817799E-3</v>
      </c>
      <c r="H9" s="4">
        <v>3.1030067838489698E-3</v>
      </c>
      <c r="I9" s="4">
        <v>7.4201227448898099E-3</v>
      </c>
      <c r="J9" s="4">
        <v>3.0951288707224901E-3</v>
      </c>
      <c r="K9" s="4">
        <v>7.4112395355941099E-3</v>
      </c>
      <c r="L9" s="4">
        <v>3.1024995646582601E-3</v>
      </c>
    </row>
    <row r="10" spans="1:12" x14ac:dyDescent="0.25">
      <c r="B10" t="s">
        <v>1</v>
      </c>
      <c r="C10" s="4">
        <v>9.9153719776780697E-3</v>
      </c>
      <c r="D10" s="4">
        <v>3.9337032792709E-3</v>
      </c>
      <c r="E10" s="4">
        <v>9.9239151608096401E-3</v>
      </c>
      <c r="F10" s="4">
        <v>3.9293851701259997E-3</v>
      </c>
      <c r="G10" s="4">
        <v>9.9165373323505199E-3</v>
      </c>
      <c r="H10" s="4">
        <v>3.9243037040321898E-3</v>
      </c>
      <c r="I10" s="4">
        <v>9.9188705456494906E-3</v>
      </c>
      <c r="J10" s="4">
        <v>3.9143647647819496E-3</v>
      </c>
      <c r="K10" s="4">
        <v>9.9070576672315603E-3</v>
      </c>
      <c r="L10" s="4">
        <v>3.92375826672721E-3</v>
      </c>
    </row>
    <row r="11" spans="1:12" x14ac:dyDescent="0.25">
      <c r="B11" t="s">
        <v>14</v>
      </c>
      <c r="C11" s="4">
        <f>C8+(2*C9)</f>
        <v>0.68397284543207726</v>
      </c>
      <c r="D11" s="4">
        <f t="shared" ref="D11:L11" si="2">D8+(2*D9)</f>
        <v>0.71348870377795826</v>
      </c>
      <c r="E11" s="4">
        <f t="shared" si="2"/>
        <v>0.68397312576785418</v>
      </c>
      <c r="F11" s="4">
        <f t="shared" si="2"/>
        <v>0.71346876671448034</v>
      </c>
      <c r="G11" s="4">
        <f t="shared" si="2"/>
        <v>0.68394947524814464</v>
      </c>
      <c r="H11" s="4">
        <f t="shared" si="2"/>
        <v>0.71344323337818294</v>
      </c>
      <c r="I11" s="4">
        <f t="shared" si="2"/>
        <v>0.68394460702389759</v>
      </c>
      <c r="J11" s="4">
        <f t="shared" si="2"/>
        <v>0.71342312641286199</v>
      </c>
      <c r="K11" s="4">
        <f t="shared" si="2"/>
        <v>0.68392266828017212</v>
      </c>
      <c r="L11" s="4">
        <f t="shared" si="2"/>
        <v>0.71342490975095951</v>
      </c>
    </row>
    <row r="12" spans="1:12" x14ac:dyDescent="0.25">
      <c r="B12" t="s">
        <v>14</v>
      </c>
      <c r="C12" s="4">
        <f>C8-(2*C9)</f>
        <v>0.65430137121983867</v>
      </c>
      <c r="D12" s="4">
        <f t="shared" ref="D12:L12" si="3">D8-(2*D9)</f>
        <v>0.70104641337139384</v>
      </c>
      <c r="E12" s="4">
        <f t="shared" si="3"/>
        <v>0.65427662913784579</v>
      </c>
      <c r="F12" s="4">
        <f t="shared" si="3"/>
        <v>0.70104036280974968</v>
      </c>
      <c r="G12" s="4">
        <f t="shared" si="3"/>
        <v>0.65427560333461743</v>
      </c>
      <c r="H12" s="4">
        <f t="shared" si="3"/>
        <v>0.70103120624278714</v>
      </c>
      <c r="I12" s="4">
        <f t="shared" si="3"/>
        <v>0.65426411604433843</v>
      </c>
      <c r="J12" s="4">
        <f t="shared" si="3"/>
        <v>0.701042610929972</v>
      </c>
      <c r="K12" s="4">
        <f t="shared" si="3"/>
        <v>0.65427771013779579</v>
      </c>
      <c r="L12" s="4">
        <f t="shared" si="3"/>
        <v>0.70101491149232653</v>
      </c>
    </row>
    <row r="13" spans="1:12" x14ac:dyDescent="0.25">
      <c r="A13" t="s">
        <v>7</v>
      </c>
      <c r="B13" t="s">
        <v>0</v>
      </c>
      <c r="C13" s="4">
        <v>0.51025861501693703</v>
      </c>
      <c r="D13" s="4">
        <v>0.51031318902969303</v>
      </c>
      <c r="E13" s="4">
        <v>0.51025861501693703</v>
      </c>
      <c r="F13" s="4">
        <v>0.51031318902969303</v>
      </c>
      <c r="G13" s="4">
        <v>0.51025861501693703</v>
      </c>
      <c r="H13" s="4">
        <v>0.51031318902969303</v>
      </c>
      <c r="I13" s="4">
        <v>0.51025861501693703</v>
      </c>
      <c r="J13" s="4">
        <v>0.51031318902969303</v>
      </c>
      <c r="K13" s="4">
        <v>0.51025861501693703</v>
      </c>
      <c r="L13" s="4">
        <v>0.51031318902969303</v>
      </c>
    </row>
    <row r="14" spans="1:12" x14ac:dyDescent="0.25">
      <c r="A14" s="2"/>
      <c r="B14" t="s">
        <v>2</v>
      </c>
      <c r="C14" s="4">
        <v>0</v>
      </c>
      <c r="D14" s="4">
        <v>1.2203120232813399E-4</v>
      </c>
      <c r="E14" s="4">
        <v>0</v>
      </c>
      <c r="F14" s="4">
        <v>1.2203120232813399E-4</v>
      </c>
      <c r="G14" s="4">
        <v>0</v>
      </c>
      <c r="H14" s="4">
        <v>1.2203120232813399E-4</v>
      </c>
      <c r="I14" s="4">
        <v>0</v>
      </c>
      <c r="J14" s="4">
        <v>1.2203120232813399E-4</v>
      </c>
      <c r="K14" s="4">
        <v>0</v>
      </c>
      <c r="L14" s="4">
        <v>1.2203120232813399E-4</v>
      </c>
    </row>
    <row r="15" spans="1:12" x14ac:dyDescent="0.25">
      <c r="B15" t="s">
        <v>1</v>
      </c>
      <c r="C15" s="4">
        <v>0</v>
      </c>
      <c r="D15" s="4">
        <v>2.1388439072136901E-4</v>
      </c>
      <c r="E15" s="4">
        <v>0</v>
      </c>
      <c r="F15" s="4">
        <v>2.1388439072136901E-4</v>
      </c>
      <c r="G15" s="4">
        <v>0</v>
      </c>
      <c r="H15" s="4">
        <v>2.1388439072136901E-4</v>
      </c>
      <c r="I15" s="4">
        <v>0</v>
      </c>
      <c r="J15" s="4">
        <v>2.1388439072136901E-4</v>
      </c>
      <c r="K15" s="4">
        <v>0</v>
      </c>
      <c r="L15" s="4">
        <v>2.1388439072136901E-4</v>
      </c>
    </row>
    <row r="16" spans="1:12" x14ac:dyDescent="0.25">
      <c r="B16" t="s">
        <v>14</v>
      </c>
      <c r="C16" s="4">
        <f>C13+(2*C14)</f>
        <v>0.51025861501693703</v>
      </c>
      <c r="D16" s="4">
        <f t="shared" ref="D16:L16" si="4">D13+(2*D14)</f>
        <v>0.51055725143434927</v>
      </c>
      <c r="E16" s="4">
        <f t="shared" si="4"/>
        <v>0.51025861501693703</v>
      </c>
      <c r="F16" s="4">
        <f t="shared" si="4"/>
        <v>0.51055725143434927</v>
      </c>
      <c r="G16" s="4">
        <f t="shared" si="4"/>
        <v>0.51025861501693703</v>
      </c>
      <c r="H16" s="4">
        <f t="shared" si="4"/>
        <v>0.51055725143434927</v>
      </c>
      <c r="I16" s="4">
        <f t="shared" si="4"/>
        <v>0.51025861501693703</v>
      </c>
      <c r="J16" s="4">
        <f t="shared" si="4"/>
        <v>0.51055725143434927</v>
      </c>
      <c r="K16" s="4">
        <f t="shared" si="4"/>
        <v>0.51025861501693703</v>
      </c>
      <c r="L16" s="4">
        <f t="shared" si="4"/>
        <v>0.51055725143434927</v>
      </c>
    </row>
    <row r="17" spans="2:12" x14ac:dyDescent="0.25">
      <c r="B17" t="s">
        <v>14</v>
      </c>
      <c r="C17" s="4">
        <f>C13-(2*C14)</f>
        <v>0.51025861501693703</v>
      </c>
      <c r="D17" s="4">
        <f t="shared" ref="D17:L17" si="5">D13-(2*D14)</f>
        <v>0.51006912662503678</v>
      </c>
      <c r="E17" s="4">
        <f t="shared" si="5"/>
        <v>0.51025861501693703</v>
      </c>
      <c r="F17" s="4">
        <f t="shared" si="5"/>
        <v>0.51006912662503678</v>
      </c>
      <c r="G17" s="4">
        <f t="shared" si="5"/>
        <v>0.51025861501693703</v>
      </c>
      <c r="H17" s="4">
        <f t="shared" si="5"/>
        <v>0.51006912662503678</v>
      </c>
      <c r="I17" s="4">
        <f t="shared" si="5"/>
        <v>0.51025861501693703</v>
      </c>
      <c r="J17" s="4">
        <f t="shared" si="5"/>
        <v>0.51006912662503678</v>
      </c>
      <c r="K17" s="4">
        <f t="shared" si="5"/>
        <v>0.51025861501693703</v>
      </c>
      <c r="L17" s="4">
        <f t="shared" si="5"/>
        <v>0.51006912662503678</v>
      </c>
    </row>
  </sheetData>
  <sortState ref="C1:L1">
    <sortCondition ref="C1"/>
  </sortState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zoomScaleNormal="100" workbookViewId="0">
      <selection sqref="A1:N17"/>
    </sheetView>
  </sheetViews>
  <sheetFormatPr baseColWidth="10" defaultRowHeight="15" x14ac:dyDescent="0.25"/>
  <cols>
    <col min="1" max="1" width="13.140625" customWidth="1"/>
    <col min="2" max="2" width="16.5703125" customWidth="1"/>
    <col min="3" max="3" width="11.85546875" bestFit="1" customWidth="1"/>
    <col min="11" max="11" width="10.85546875" customWidth="1"/>
  </cols>
  <sheetData>
    <row r="1" spans="1:14" x14ac:dyDescent="0.25">
      <c r="C1" t="s">
        <v>8</v>
      </c>
      <c r="D1" t="s">
        <v>8</v>
      </c>
      <c r="E1" t="s">
        <v>9</v>
      </c>
      <c r="F1" t="s">
        <v>9</v>
      </c>
      <c r="G1" t="s">
        <v>10</v>
      </c>
      <c r="H1" t="s">
        <v>10</v>
      </c>
      <c r="I1" t="s">
        <v>11</v>
      </c>
      <c r="J1" t="s">
        <v>11</v>
      </c>
      <c r="K1" t="s">
        <v>12</v>
      </c>
      <c r="L1" t="s">
        <v>12</v>
      </c>
      <c r="M1" t="s">
        <v>13</v>
      </c>
      <c r="N1" t="s">
        <v>13</v>
      </c>
    </row>
    <row r="2" spans="1:14" x14ac:dyDescent="0.25">
      <c r="C2" t="s">
        <v>3</v>
      </c>
      <c r="D2" t="s">
        <v>4</v>
      </c>
      <c r="E2" t="s">
        <v>3</v>
      </c>
      <c r="F2" t="s">
        <v>4</v>
      </c>
      <c r="G2" t="s">
        <v>3</v>
      </c>
      <c r="H2" t="s">
        <v>4</v>
      </c>
      <c r="I2" t="s">
        <v>3</v>
      </c>
      <c r="J2" t="s">
        <v>4</v>
      </c>
      <c r="K2" t="s">
        <v>3</v>
      </c>
      <c r="L2" t="s">
        <v>4</v>
      </c>
      <c r="M2" t="s">
        <v>3</v>
      </c>
      <c r="N2" t="s">
        <v>4</v>
      </c>
    </row>
    <row r="3" spans="1:14" x14ac:dyDescent="0.25">
      <c r="A3" t="s">
        <v>5</v>
      </c>
      <c r="B3" t="s">
        <v>0</v>
      </c>
      <c r="C3">
        <v>47339.8</v>
      </c>
      <c r="D3">
        <v>47628</v>
      </c>
      <c r="E3">
        <v>184150.6</v>
      </c>
      <c r="F3">
        <v>185155</v>
      </c>
      <c r="G3">
        <v>726330.2</v>
      </c>
      <c r="H3">
        <v>729796.8</v>
      </c>
      <c r="I3">
        <v>2863722.4</v>
      </c>
      <c r="J3">
        <v>2897623.2</v>
      </c>
      <c r="K3" s="1">
        <v>11317980.199999999</v>
      </c>
      <c r="L3" s="1">
        <v>11547421.4</v>
      </c>
      <c r="M3" s="1">
        <v>44710015.799999997</v>
      </c>
      <c r="N3" s="1">
        <v>46102234.600000001</v>
      </c>
    </row>
    <row r="4" spans="1:14" x14ac:dyDescent="0.25">
      <c r="B4" t="s">
        <v>2</v>
      </c>
      <c r="C4">
        <v>372.50328857608702</v>
      </c>
      <c r="D4">
        <v>0</v>
      </c>
      <c r="E4">
        <v>1123.1154437545499</v>
      </c>
      <c r="F4">
        <v>0</v>
      </c>
      <c r="G4">
        <v>3932.8036691398702</v>
      </c>
      <c r="H4">
        <v>72.029160761452601</v>
      </c>
      <c r="I4">
        <v>39412.7659052241</v>
      </c>
      <c r="J4">
        <v>229.86778808700001</v>
      </c>
      <c r="K4">
        <v>213796.514556949</v>
      </c>
      <c r="L4">
        <v>544.70983101105696</v>
      </c>
      <c r="M4">
        <v>1106282.69255272</v>
      </c>
      <c r="N4">
        <v>2608.30295403024</v>
      </c>
    </row>
    <row r="5" spans="1:14" x14ac:dyDescent="0.25">
      <c r="B5" t="s">
        <v>1</v>
      </c>
      <c r="C5" s="6">
        <v>7.0379906556288898E-3</v>
      </c>
      <c r="D5" s="6">
        <v>0</v>
      </c>
      <c r="E5" s="6">
        <v>5.4550188352685903E-3</v>
      </c>
      <c r="F5" s="6">
        <v>0</v>
      </c>
      <c r="G5" s="6">
        <v>4.8429853784724098E-3</v>
      </c>
      <c r="H5" s="6">
        <v>8.8277778047187098E-5</v>
      </c>
      <c r="I5" s="6">
        <v>1.23097998249225E-2</v>
      </c>
      <c r="J5" s="6">
        <v>7.09547052218588E-5</v>
      </c>
      <c r="K5" s="6">
        <v>1.6895719252163401E-2</v>
      </c>
      <c r="L5" s="6">
        <v>4.21915220017223E-5</v>
      </c>
      <c r="M5" s="6">
        <v>2.2131267534728799E-2</v>
      </c>
      <c r="N5" s="6">
        <v>5.0603557608247699E-5</v>
      </c>
    </row>
    <row r="6" spans="1:14" x14ac:dyDescent="0.25">
      <c r="B6" t="s">
        <v>14</v>
      </c>
      <c r="C6">
        <f>C3+(2*C4)</f>
        <v>48084.80657715218</v>
      </c>
      <c r="D6">
        <f t="shared" ref="D6:N6" si="0">D3+(2*D4)</f>
        <v>47628</v>
      </c>
      <c r="E6">
        <f t="shared" si="0"/>
        <v>186396.8308875091</v>
      </c>
      <c r="F6">
        <f t="shared" si="0"/>
        <v>185155</v>
      </c>
      <c r="G6">
        <f t="shared" si="0"/>
        <v>734195.80733827967</v>
      </c>
      <c r="H6">
        <f t="shared" si="0"/>
        <v>729940.85832152294</v>
      </c>
      <c r="I6">
        <f t="shared" si="0"/>
        <v>2942547.9318104479</v>
      </c>
      <c r="J6">
        <f t="shared" si="0"/>
        <v>2898082.9355761744</v>
      </c>
      <c r="K6">
        <f t="shared" si="0"/>
        <v>11745573.229113897</v>
      </c>
      <c r="L6">
        <f t="shared" si="0"/>
        <v>11548510.819662023</v>
      </c>
      <c r="M6">
        <f t="shared" si="0"/>
        <v>46922581.185105436</v>
      </c>
      <c r="N6">
        <f t="shared" si="0"/>
        <v>46107451.20590806</v>
      </c>
    </row>
    <row r="7" spans="1:14" x14ac:dyDescent="0.25">
      <c r="B7" t="s">
        <v>14</v>
      </c>
      <c r="C7">
        <f>C3-(2*C4)</f>
        <v>46594.793422847826</v>
      </c>
      <c r="D7">
        <f t="shared" ref="D7:N7" si="1">D3-(2*D4)</f>
        <v>47628</v>
      </c>
      <c r="E7">
        <f t="shared" si="1"/>
        <v>181904.36911249091</v>
      </c>
      <c r="F7">
        <f t="shared" si="1"/>
        <v>185155</v>
      </c>
      <c r="G7">
        <f t="shared" si="1"/>
        <v>718464.59266172023</v>
      </c>
      <c r="H7">
        <f t="shared" si="1"/>
        <v>729652.74167847715</v>
      </c>
      <c r="I7">
        <f t="shared" si="1"/>
        <v>2784896.8681895519</v>
      </c>
      <c r="J7">
        <f t="shared" si="1"/>
        <v>2897163.464423826</v>
      </c>
      <c r="K7">
        <f t="shared" si="1"/>
        <v>10890387.170886101</v>
      </c>
      <c r="L7">
        <f t="shared" si="1"/>
        <v>11546331.980337977</v>
      </c>
      <c r="M7">
        <f t="shared" si="1"/>
        <v>42497450.414894558</v>
      </c>
      <c r="N7">
        <f t="shared" si="1"/>
        <v>46097017.994091943</v>
      </c>
    </row>
    <row r="8" spans="1:14" x14ac:dyDescent="0.25">
      <c r="A8" t="s">
        <v>6</v>
      </c>
      <c r="B8" t="s">
        <v>0</v>
      </c>
      <c r="C8">
        <v>2135.4</v>
      </c>
      <c r="D8">
        <v>2125.4</v>
      </c>
      <c r="E8">
        <v>4317.2</v>
      </c>
      <c r="F8">
        <v>4301.8</v>
      </c>
      <c r="G8">
        <v>8676.6</v>
      </c>
      <c r="H8">
        <v>8649.6</v>
      </c>
      <c r="I8">
        <v>17405.599999999999</v>
      </c>
      <c r="J8">
        <v>17351.8</v>
      </c>
      <c r="K8">
        <v>34849.4</v>
      </c>
      <c r="L8">
        <v>34748.400000000001</v>
      </c>
      <c r="M8">
        <v>69772.399999999994</v>
      </c>
      <c r="N8">
        <v>69549.8</v>
      </c>
    </row>
    <row r="9" spans="1:14" x14ac:dyDescent="0.25">
      <c r="B9" t="s">
        <v>2</v>
      </c>
      <c r="C9">
        <v>3.28633534503102</v>
      </c>
      <c r="D9">
        <v>3.8470768123342598</v>
      </c>
      <c r="E9">
        <v>7.1902712048990303</v>
      </c>
      <c r="F9">
        <v>3.4205262752974201</v>
      </c>
      <c r="G9">
        <v>6.1886993787063203</v>
      </c>
      <c r="H9">
        <v>10.0149887668431</v>
      </c>
      <c r="I9">
        <v>8.5615419172013993</v>
      </c>
      <c r="J9">
        <v>6.37965516309501</v>
      </c>
      <c r="K9">
        <v>21.709444949146</v>
      </c>
      <c r="L9">
        <v>11.6103402189599</v>
      </c>
      <c r="M9">
        <v>42.7001170958576</v>
      </c>
      <c r="N9">
        <v>15.8177115917567</v>
      </c>
    </row>
    <row r="10" spans="1:14" x14ac:dyDescent="0.25">
      <c r="B10" t="s">
        <v>1</v>
      </c>
      <c r="C10" s="4">
        <v>1.37650449158932E-3</v>
      </c>
      <c r="D10" s="4">
        <v>1.6189564819878799E-3</v>
      </c>
      <c r="E10" s="4">
        <v>1.48966322531395E-3</v>
      </c>
      <c r="F10" s="4">
        <v>7.11193386060644E-4</v>
      </c>
      <c r="G10" s="4">
        <v>6.3796198986229796E-4</v>
      </c>
      <c r="H10" s="4">
        <v>1.0356176321012799E-3</v>
      </c>
      <c r="I10" s="4">
        <v>4.3995472075828899E-4</v>
      </c>
      <c r="J10" s="4">
        <v>3.2884986266987698E-4</v>
      </c>
      <c r="K10" s="4">
        <v>5.5718370657836195E-4</v>
      </c>
      <c r="L10" s="4">
        <v>2.9885128491089402E-4</v>
      </c>
      <c r="M10" s="4">
        <v>5.4738185571107502E-4</v>
      </c>
      <c r="N10" s="4">
        <v>2.03419583479201E-4</v>
      </c>
    </row>
    <row r="11" spans="1:14" x14ac:dyDescent="0.25">
      <c r="B11" t="s">
        <v>14</v>
      </c>
      <c r="C11">
        <f>C8+(2*C9)</f>
        <v>2141.9726706900619</v>
      </c>
      <c r="D11">
        <f t="shared" ref="D11:N11" si="2">D8+(2*D9)</f>
        <v>2133.0941536246687</v>
      </c>
      <c r="E11">
        <f t="shared" si="2"/>
        <v>4331.580542409798</v>
      </c>
      <c r="F11">
        <f t="shared" si="2"/>
        <v>4308.6410525505953</v>
      </c>
      <c r="G11">
        <f t="shared" si="2"/>
        <v>8688.9773987574135</v>
      </c>
      <c r="H11">
        <f t="shared" si="2"/>
        <v>8669.6299775336865</v>
      </c>
      <c r="I11">
        <f t="shared" si="2"/>
        <v>17422.7230838344</v>
      </c>
      <c r="J11">
        <f t="shared" si="2"/>
        <v>17364.559310326189</v>
      </c>
      <c r="K11">
        <f t="shared" si="2"/>
        <v>34892.818889898292</v>
      </c>
      <c r="L11">
        <f t="shared" si="2"/>
        <v>34771.620680437918</v>
      </c>
      <c r="M11">
        <f t="shared" si="2"/>
        <v>69857.800234191716</v>
      </c>
      <c r="N11">
        <f t="shared" si="2"/>
        <v>69581.435423183517</v>
      </c>
    </row>
    <row r="12" spans="1:14" x14ac:dyDescent="0.25">
      <c r="B12" t="s">
        <v>14</v>
      </c>
      <c r="C12">
        <f>C8-(2*C9)</f>
        <v>2128.8273293099382</v>
      </c>
      <c r="D12">
        <f t="shared" ref="D12:N12" si="3">D8-(2*D9)</f>
        <v>2117.7058463753315</v>
      </c>
      <c r="E12">
        <f t="shared" si="3"/>
        <v>4302.8194575902016</v>
      </c>
      <c r="F12">
        <f t="shared" si="3"/>
        <v>4294.9589474494051</v>
      </c>
      <c r="G12">
        <f t="shared" si="3"/>
        <v>8664.2226012425872</v>
      </c>
      <c r="H12">
        <f t="shared" si="3"/>
        <v>8629.5700224663142</v>
      </c>
      <c r="I12">
        <f t="shared" si="3"/>
        <v>17388.476916165597</v>
      </c>
      <c r="J12">
        <f t="shared" si="3"/>
        <v>17339.04068967381</v>
      </c>
      <c r="K12">
        <f t="shared" si="3"/>
        <v>34805.981110101711</v>
      </c>
      <c r="L12">
        <f t="shared" si="3"/>
        <v>34725.179319562085</v>
      </c>
      <c r="M12">
        <f t="shared" si="3"/>
        <v>69686.999765808272</v>
      </c>
      <c r="N12">
        <f t="shared" si="3"/>
        <v>69518.164576816489</v>
      </c>
    </row>
    <row r="13" spans="1:14" x14ac:dyDescent="0.25">
      <c r="A13" t="s">
        <v>7</v>
      </c>
      <c r="B13" t="s">
        <v>0</v>
      </c>
      <c r="C13">
        <v>3912.4</v>
      </c>
      <c r="D13">
        <v>3913.8</v>
      </c>
      <c r="E13">
        <v>10545.4</v>
      </c>
      <c r="F13">
        <v>10547.6</v>
      </c>
      <c r="G13">
        <v>31893</v>
      </c>
      <c r="H13">
        <v>31894.6</v>
      </c>
      <c r="I13">
        <v>107204.6</v>
      </c>
      <c r="J13">
        <v>107207</v>
      </c>
      <c r="K13">
        <v>388298</v>
      </c>
      <c r="L13">
        <v>388302.6</v>
      </c>
      <c r="M13">
        <v>1474264.2</v>
      </c>
      <c r="N13">
        <v>1474272.6</v>
      </c>
    </row>
    <row r="14" spans="1:14" x14ac:dyDescent="0.25">
      <c r="A14" s="2"/>
      <c r="B14" t="s">
        <v>2</v>
      </c>
      <c r="C14">
        <v>0.54772255750513099</v>
      </c>
      <c r="D14">
        <v>0.44721359549995698</v>
      </c>
      <c r="E14">
        <v>0.89442719099983103</v>
      </c>
      <c r="F14">
        <v>0.89442719099991497</v>
      </c>
      <c r="G14">
        <v>0.70710678118654702</v>
      </c>
      <c r="H14">
        <v>1.5165750888099601</v>
      </c>
      <c r="I14">
        <v>2.1908902300209401</v>
      </c>
      <c r="J14">
        <v>0.70710678118611803</v>
      </c>
      <c r="K14">
        <v>2.34520787991171</v>
      </c>
      <c r="L14">
        <v>2.5099800796031899</v>
      </c>
      <c r="M14">
        <v>7.7588658965083201</v>
      </c>
      <c r="N14">
        <v>5.6833088953531199</v>
      </c>
    </row>
    <row r="15" spans="1:14" x14ac:dyDescent="0.25">
      <c r="B15" t="s">
        <v>1</v>
      </c>
      <c r="C15" s="5">
        <v>1.25216733605102E-4</v>
      </c>
      <c r="D15" s="5">
        <v>1.0220246307936E-4</v>
      </c>
      <c r="E15" s="5">
        <v>7.58624613575515E-5</v>
      </c>
      <c r="F15" s="5">
        <v>7.5846638097766295E-5</v>
      </c>
      <c r="G15" s="5">
        <v>1.98305437567389E-5</v>
      </c>
      <c r="H15" s="5">
        <v>4.2529644410801202E-5</v>
      </c>
      <c r="I15" s="5">
        <v>1.8278989840238099E-5</v>
      </c>
      <c r="J15" s="5">
        <v>5.8993865329063596E-6</v>
      </c>
      <c r="K15" s="5">
        <v>5.4020821542740403E-6</v>
      </c>
      <c r="L15" s="5">
        <v>5.7815591038154998E-6</v>
      </c>
      <c r="M15" s="5">
        <v>4.7072571043636398E-6</v>
      </c>
      <c r="N15" s="5">
        <v>3.4480095545800202E-6</v>
      </c>
    </row>
    <row r="16" spans="1:14" x14ac:dyDescent="0.25">
      <c r="B16" t="s">
        <v>14</v>
      </c>
      <c r="C16">
        <f>C13+(2*C14)</f>
        <v>3913.4954451150102</v>
      </c>
      <c r="D16">
        <f t="shared" ref="D16:N16" si="4">D13+(2*D14)</f>
        <v>3914.6944271910002</v>
      </c>
      <c r="E16">
        <f t="shared" si="4"/>
        <v>10547.188854381999</v>
      </c>
      <c r="F16">
        <f t="shared" si="4"/>
        <v>10549.388854381999</v>
      </c>
      <c r="G16">
        <f t="shared" si="4"/>
        <v>31894.414213562373</v>
      </c>
      <c r="H16">
        <f t="shared" si="4"/>
        <v>31897.633150177619</v>
      </c>
      <c r="I16">
        <f t="shared" si="4"/>
        <v>107208.98178046005</v>
      </c>
      <c r="J16">
        <f t="shared" si="4"/>
        <v>107208.41421356237</v>
      </c>
      <c r="K16">
        <f t="shared" si="4"/>
        <v>388302.6904157598</v>
      </c>
      <c r="L16">
        <f t="shared" si="4"/>
        <v>388307.61996015918</v>
      </c>
      <c r="M16">
        <f t="shared" si="4"/>
        <v>1474279.7177317929</v>
      </c>
      <c r="N16">
        <f t="shared" si="4"/>
        <v>1474283.9666177907</v>
      </c>
    </row>
    <row r="17" spans="2:14" x14ac:dyDescent="0.25">
      <c r="B17" t="s">
        <v>14</v>
      </c>
      <c r="C17">
        <f>C13-(2*C14)</f>
        <v>3911.30455488499</v>
      </c>
      <c r="D17">
        <f t="shared" ref="D17:N17" si="5">D13-(2*D14)</f>
        <v>3912.9055728090002</v>
      </c>
      <c r="E17">
        <f t="shared" si="5"/>
        <v>10543.611145618001</v>
      </c>
      <c r="F17">
        <f t="shared" si="5"/>
        <v>10545.811145618001</v>
      </c>
      <c r="G17">
        <f t="shared" si="5"/>
        <v>31891.585786437627</v>
      </c>
      <c r="H17">
        <f t="shared" si="5"/>
        <v>31891.566849822379</v>
      </c>
      <c r="I17">
        <f t="shared" si="5"/>
        <v>107200.21821953997</v>
      </c>
      <c r="J17">
        <f t="shared" si="5"/>
        <v>107205.58578643763</v>
      </c>
      <c r="K17">
        <f t="shared" si="5"/>
        <v>388293.3095842402</v>
      </c>
      <c r="L17">
        <f t="shared" si="5"/>
        <v>388297.58003984077</v>
      </c>
      <c r="M17">
        <f t="shared" si="5"/>
        <v>1474248.682268207</v>
      </c>
      <c r="N17">
        <f t="shared" si="5"/>
        <v>1474261.2333822094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workbookViewId="0">
      <selection activeCell="F18" sqref="F18"/>
    </sheetView>
  </sheetViews>
  <sheetFormatPr baseColWidth="10" defaultRowHeight="15" x14ac:dyDescent="0.25"/>
  <cols>
    <col min="2" max="2" width="17.28515625" customWidth="1"/>
  </cols>
  <sheetData>
    <row r="1" spans="1:14" x14ac:dyDescent="0.25">
      <c r="C1" t="s">
        <v>12</v>
      </c>
      <c r="D1" t="s">
        <v>12</v>
      </c>
      <c r="E1" t="s">
        <v>11</v>
      </c>
      <c r="F1" t="s">
        <v>11</v>
      </c>
      <c r="G1" t="s">
        <v>10</v>
      </c>
      <c r="H1" t="s">
        <v>10</v>
      </c>
      <c r="I1" t="s">
        <v>9</v>
      </c>
      <c r="J1" t="s">
        <v>9</v>
      </c>
      <c r="K1" t="s">
        <v>8</v>
      </c>
      <c r="L1" t="s">
        <v>8</v>
      </c>
      <c r="M1">
        <v>0</v>
      </c>
      <c r="N1">
        <v>0</v>
      </c>
    </row>
    <row r="2" spans="1:14" x14ac:dyDescent="0.25">
      <c r="C2" t="s">
        <v>3</v>
      </c>
      <c r="D2" t="s">
        <v>4</v>
      </c>
      <c r="E2" t="s">
        <v>3</v>
      </c>
      <c r="F2" t="s">
        <v>4</v>
      </c>
      <c r="G2" t="s">
        <v>3</v>
      </c>
      <c r="H2" t="s">
        <v>4</v>
      </c>
      <c r="I2" t="s">
        <v>3</v>
      </c>
      <c r="J2" t="s">
        <v>4</v>
      </c>
      <c r="K2" t="s">
        <v>3</v>
      </c>
      <c r="L2" t="s">
        <v>4</v>
      </c>
      <c r="M2" t="s">
        <v>3</v>
      </c>
      <c r="N2" t="s">
        <v>4</v>
      </c>
    </row>
    <row r="3" spans="1:14" x14ac:dyDescent="0.25">
      <c r="A3" t="s">
        <v>5</v>
      </c>
      <c r="B3" t="s">
        <v>0</v>
      </c>
      <c r="C3">
        <v>50069</v>
      </c>
      <c r="D3">
        <v>50090</v>
      </c>
      <c r="E3">
        <v>75562</v>
      </c>
      <c r="F3">
        <v>75604</v>
      </c>
      <c r="G3">
        <v>88767</v>
      </c>
      <c r="H3">
        <v>88830</v>
      </c>
      <c r="I3">
        <v>95828</v>
      </c>
      <c r="J3">
        <v>95912</v>
      </c>
      <c r="K3">
        <v>99817</v>
      </c>
      <c r="L3">
        <v>99922</v>
      </c>
      <c r="M3">
        <v>102889</v>
      </c>
      <c r="N3">
        <v>102994</v>
      </c>
    </row>
    <row r="4" spans="1:14" x14ac:dyDescent="0.25">
      <c r="B4" t="s">
        <v>2</v>
      </c>
      <c r="C4">
        <v>16.7630546142402</v>
      </c>
      <c r="D4">
        <v>0</v>
      </c>
      <c r="E4">
        <v>33.526109228480401</v>
      </c>
      <c r="F4">
        <v>0</v>
      </c>
      <c r="G4">
        <v>50.289163842720598</v>
      </c>
      <c r="H4">
        <v>0</v>
      </c>
      <c r="I4">
        <v>67.052218456960802</v>
      </c>
      <c r="J4">
        <v>0</v>
      </c>
      <c r="K4">
        <v>83.815273071201005</v>
      </c>
      <c r="L4">
        <v>0</v>
      </c>
      <c r="M4">
        <v>83.815273071201005</v>
      </c>
      <c r="N4">
        <v>0</v>
      </c>
    </row>
    <row r="5" spans="1:14" x14ac:dyDescent="0.25">
      <c r="B5" t="s">
        <v>1</v>
      </c>
      <c r="C5" s="7">
        <v>2.9945339134380597E-4</v>
      </c>
      <c r="D5" s="7">
        <v>0</v>
      </c>
      <c r="E5" s="7">
        <v>3.9684846486840001E-4</v>
      </c>
      <c r="F5" s="7">
        <v>0</v>
      </c>
      <c r="G5" s="7">
        <v>5.0671978948910201E-4</v>
      </c>
      <c r="H5" s="7">
        <v>0</v>
      </c>
      <c r="I5" s="7">
        <v>6.2584346333819101E-4</v>
      </c>
      <c r="J5" s="7">
        <v>0</v>
      </c>
      <c r="K5" s="7">
        <v>7.5104099758523297E-4</v>
      </c>
      <c r="L5" s="7">
        <v>0</v>
      </c>
      <c r="M5" s="7">
        <v>7.28616851713645E-4</v>
      </c>
      <c r="N5" s="7">
        <v>0</v>
      </c>
    </row>
    <row r="6" spans="1:14" x14ac:dyDescent="0.25">
      <c r="B6" t="s">
        <v>14</v>
      </c>
      <c r="C6">
        <f>C3+(2*C4)</f>
        <v>50102.526109228478</v>
      </c>
      <c r="D6">
        <f t="shared" ref="D6:M6" si="0">D3+(2*D4)</f>
        <v>50090</v>
      </c>
      <c r="E6">
        <f t="shared" si="0"/>
        <v>75629.052218456956</v>
      </c>
      <c r="F6">
        <f t="shared" si="0"/>
        <v>75604</v>
      </c>
      <c r="G6">
        <f t="shared" si="0"/>
        <v>88867.578327685434</v>
      </c>
      <c r="H6">
        <f t="shared" si="0"/>
        <v>88830</v>
      </c>
      <c r="I6">
        <f t="shared" si="0"/>
        <v>95962.104436913927</v>
      </c>
      <c r="J6">
        <f t="shared" si="0"/>
        <v>95912</v>
      </c>
      <c r="K6">
        <f t="shared" si="0"/>
        <v>99984.630546142405</v>
      </c>
      <c r="L6">
        <f t="shared" si="0"/>
        <v>99922</v>
      </c>
      <c r="M6">
        <f t="shared" si="0"/>
        <v>103056.63054614241</v>
      </c>
      <c r="N6">
        <f>N3+(2*N4)</f>
        <v>102994</v>
      </c>
    </row>
    <row r="7" spans="1:14" x14ac:dyDescent="0.25">
      <c r="B7" t="s">
        <v>14</v>
      </c>
      <c r="C7">
        <f>C3-(2*C4)</f>
        <v>50035.473890771522</v>
      </c>
      <c r="D7">
        <f t="shared" ref="D7:M7" si="1">D3-(2*D4)</f>
        <v>50090</v>
      </c>
      <c r="E7">
        <f t="shared" si="1"/>
        <v>75494.947781543044</v>
      </c>
      <c r="F7">
        <f t="shared" si="1"/>
        <v>75604</v>
      </c>
      <c r="G7">
        <f t="shared" si="1"/>
        <v>88666.421672314566</v>
      </c>
      <c r="H7">
        <f t="shared" si="1"/>
        <v>88830</v>
      </c>
      <c r="I7">
        <f t="shared" si="1"/>
        <v>95693.895563086073</v>
      </c>
      <c r="J7">
        <f t="shared" si="1"/>
        <v>95912</v>
      </c>
      <c r="K7">
        <f t="shared" si="1"/>
        <v>99649.369453857595</v>
      </c>
      <c r="L7">
        <f t="shared" si="1"/>
        <v>99922</v>
      </c>
      <c r="M7">
        <f t="shared" si="1"/>
        <v>102721.36945385759</v>
      </c>
      <c r="N7">
        <f>N3-(2*N4)</f>
        <v>102994</v>
      </c>
    </row>
    <row r="8" spans="1:14" x14ac:dyDescent="0.25">
      <c r="A8" t="s">
        <v>6</v>
      </c>
      <c r="B8" t="s">
        <v>0</v>
      </c>
      <c r="C8">
        <v>34199.599999999999</v>
      </c>
      <c r="D8">
        <v>34122.6</v>
      </c>
      <c r="E8">
        <v>52015.199999999997</v>
      </c>
      <c r="F8">
        <v>51861.2</v>
      </c>
      <c r="G8">
        <v>61638.8</v>
      </c>
      <c r="H8">
        <v>61407.8</v>
      </c>
      <c r="I8">
        <v>67166.399999999994</v>
      </c>
      <c r="J8">
        <v>66858.399999999994</v>
      </c>
      <c r="K8">
        <v>70646</v>
      </c>
      <c r="L8">
        <v>70261</v>
      </c>
      <c r="M8">
        <v>72694</v>
      </c>
      <c r="N8">
        <v>72309</v>
      </c>
    </row>
    <row r="9" spans="1:14" x14ac:dyDescent="0.25">
      <c r="B9" t="s">
        <v>2</v>
      </c>
      <c r="C9">
        <v>15.662056059151</v>
      </c>
      <c r="D9">
        <v>5.9413803110052799</v>
      </c>
      <c r="E9">
        <v>31.324112118302999</v>
      </c>
      <c r="F9">
        <v>11.882760622010199</v>
      </c>
      <c r="G9">
        <v>46.986168177454097</v>
      </c>
      <c r="H9">
        <v>17.824140933015499</v>
      </c>
      <c r="I9">
        <v>62.648224236605998</v>
      </c>
      <c r="J9">
        <v>23.765521244020501</v>
      </c>
      <c r="K9">
        <v>78.310280295756201</v>
      </c>
      <c r="L9">
        <v>29.7069015550261</v>
      </c>
      <c r="M9">
        <v>78.310280295756201</v>
      </c>
      <c r="N9">
        <v>29.7069015550261</v>
      </c>
    </row>
    <row r="10" spans="1:14" x14ac:dyDescent="0.25">
      <c r="B10" t="s">
        <v>1</v>
      </c>
      <c r="C10" s="5">
        <v>4.0961206582152098E-4</v>
      </c>
      <c r="D10" s="5">
        <v>1.5573643574155101E-4</v>
      </c>
      <c r="E10" s="5">
        <v>5.3863366117096905E-4</v>
      </c>
      <c r="F10" s="5">
        <v>2.0493671963759099E-4</v>
      </c>
      <c r="G10" s="5">
        <v>6.8180604455002195E-4</v>
      </c>
      <c r="H10" s="5">
        <v>2.5961516788915498E-4</v>
      </c>
      <c r="I10" s="5">
        <v>8.3426051158139202E-4</v>
      </c>
      <c r="J10" s="5">
        <v>3.17933549246438E-4</v>
      </c>
      <c r="K10" s="5">
        <v>9.9146227714731489E-4</v>
      </c>
      <c r="L10" s="5">
        <v>3.78170827502782E-4</v>
      </c>
      <c r="M10" s="5">
        <v>9.6352992036962098E-4</v>
      </c>
      <c r="N10" s="5">
        <v>3.6745993598546502E-4</v>
      </c>
    </row>
    <row r="11" spans="1:14" x14ac:dyDescent="0.25">
      <c r="B11" t="s">
        <v>14</v>
      </c>
      <c r="C11">
        <f>C8+(2*C9)</f>
        <v>34230.9241121183</v>
      </c>
      <c r="D11">
        <f t="shared" ref="D11:N11" si="2">D8+(2*D9)</f>
        <v>34134.482760622006</v>
      </c>
      <c r="E11">
        <f t="shared" si="2"/>
        <v>52077.848224236601</v>
      </c>
      <c r="F11">
        <f t="shared" si="2"/>
        <v>51884.965521244019</v>
      </c>
      <c r="G11">
        <f t="shared" si="2"/>
        <v>61732.772336354908</v>
      </c>
      <c r="H11">
        <f t="shared" si="2"/>
        <v>61443.448281866033</v>
      </c>
      <c r="I11">
        <f t="shared" si="2"/>
        <v>67291.696448473202</v>
      </c>
      <c r="J11">
        <f t="shared" si="2"/>
        <v>66905.931042488039</v>
      </c>
      <c r="K11">
        <f t="shared" si="2"/>
        <v>70802.620560591517</v>
      </c>
      <c r="L11">
        <f t="shared" si="2"/>
        <v>70320.413803110059</v>
      </c>
      <c r="M11">
        <f t="shared" si="2"/>
        <v>72850.620560591517</v>
      </c>
      <c r="N11">
        <f t="shared" si="2"/>
        <v>72368.413803110059</v>
      </c>
    </row>
    <row r="12" spans="1:14" x14ac:dyDescent="0.25">
      <c r="B12" t="s">
        <v>14</v>
      </c>
      <c r="C12">
        <f>C8-(2*C9)</f>
        <v>34168.275887881697</v>
      </c>
      <c r="D12">
        <f t="shared" ref="D12:N12" si="3">D8-(2*D9)</f>
        <v>34110.717239377991</v>
      </c>
      <c r="E12">
        <f t="shared" si="3"/>
        <v>51952.551775763393</v>
      </c>
      <c r="F12">
        <f t="shared" si="3"/>
        <v>51837.434478755975</v>
      </c>
      <c r="G12">
        <f t="shared" si="3"/>
        <v>61544.827663645097</v>
      </c>
      <c r="H12">
        <f t="shared" si="3"/>
        <v>61372.151718133973</v>
      </c>
      <c r="I12">
        <f t="shared" si="3"/>
        <v>67041.103551526787</v>
      </c>
      <c r="J12">
        <f t="shared" si="3"/>
        <v>66810.86895751195</v>
      </c>
      <c r="K12">
        <f t="shared" si="3"/>
        <v>70489.379439408483</v>
      </c>
      <c r="L12">
        <f t="shared" si="3"/>
        <v>70201.586196889941</v>
      </c>
      <c r="M12">
        <f t="shared" si="3"/>
        <v>72537.379439408483</v>
      </c>
      <c r="N12">
        <f t="shared" si="3"/>
        <v>72249.586196889941</v>
      </c>
    </row>
    <row r="13" spans="1:14" x14ac:dyDescent="0.25">
      <c r="A13" t="s">
        <v>7</v>
      </c>
      <c r="B13" t="s">
        <v>0</v>
      </c>
      <c r="C13">
        <v>1879</v>
      </c>
      <c r="D13">
        <v>1878.8</v>
      </c>
      <c r="E13">
        <v>3758</v>
      </c>
      <c r="F13">
        <v>3757.6</v>
      </c>
      <c r="G13">
        <v>5637</v>
      </c>
      <c r="H13">
        <v>5636.4</v>
      </c>
      <c r="I13">
        <v>7516</v>
      </c>
      <c r="J13">
        <v>7515.2</v>
      </c>
      <c r="K13">
        <v>9395</v>
      </c>
      <c r="L13">
        <v>9394</v>
      </c>
      <c r="M13">
        <v>9395</v>
      </c>
      <c r="N13">
        <v>9394</v>
      </c>
    </row>
    <row r="14" spans="1:14" x14ac:dyDescent="0.25">
      <c r="A14" s="2"/>
      <c r="B14" t="s">
        <v>2</v>
      </c>
      <c r="C14">
        <v>0</v>
      </c>
      <c r="D14">
        <v>0.44721359549994699</v>
      </c>
      <c r="E14">
        <v>0</v>
      </c>
      <c r="F14">
        <v>0.89442719099989398</v>
      </c>
      <c r="G14">
        <v>0</v>
      </c>
      <c r="H14">
        <v>1.3416407864998701</v>
      </c>
      <c r="I14">
        <v>0</v>
      </c>
      <c r="J14">
        <v>1.78885438199978</v>
      </c>
      <c r="K14">
        <v>0</v>
      </c>
      <c r="L14">
        <v>2.2360679774997001</v>
      </c>
      <c r="M14">
        <v>0</v>
      </c>
      <c r="N14">
        <v>2.2360679774997001</v>
      </c>
    </row>
    <row r="15" spans="1:14" x14ac:dyDescent="0.25">
      <c r="B15" t="s">
        <v>1</v>
      </c>
      <c r="C15" s="5">
        <v>0</v>
      </c>
      <c r="D15" s="5">
        <v>2.1290185224610901E-4</v>
      </c>
      <c r="E15" s="5">
        <v>0</v>
      </c>
      <c r="F15" s="5">
        <v>2.1290185224610901E-4</v>
      </c>
      <c r="G15" s="5">
        <v>0</v>
      </c>
      <c r="H15" s="5">
        <v>2.12901852246114E-4</v>
      </c>
      <c r="I15" s="5">
        <v>0</v>
      </c>
      <c r="J15" s="5">
        <v>2.1290185224610901E-4</v>
      </c>
      <c r="K15" s="5">
        <v>0</v>
      </c>
      <c r="L15" s="5">
        <v>2.12901852246106E-4</v>
      </c>
      <c r="M15" s="5">
        <v>0</v>
      </c>
      <c r="N15" s="5">
        <v>2.12901852246106E-4</v>
      </c>
    </row>
    <row r="16" spans="1:14" x14ac:dyDescent="0.25">
      <c r="B16" t="s">
        <v>14</v>
      </c>
      <c r="C16">
        <f>C13+(2*C14)</f>
        <v>1879</v>
      </c>
      <c r="D16">
        <f t="shared" ref="D16:N16" si="4">D13+(2*D14)</f>
        <v>1879.6944271909999</v>
      </c>
      <c r="E16">
        <f t="shared" si="4"/>
        <v>3758</v>
      </c>
      <c r="F16">
        <f t="shared" si="4"/>
        <v>3759.3888543819999</v>
      </c>
      <c r="G16">
        <f t="shared" si="4"/>
        <v>5637</v>
      </c>
      <c r="H16">
        <f t="shared" si="4"/>
        <v>5639.0832815729991</v>
      </c>
      <c r="I16">
        <f t="shared" si="4"/>
        <v>7516</v>
      </c>
      <c r="J16">
        <f t="shared" si="4"/>
        <v>7518.7777087639997</v>
      </c>
      <c r="K16">
        <f t="shared" si="4"/>
        <v>9395</v>
      </c>
      <c r="L16">
        <f t="shared" si="4"/>
        <v>9398.4721359549985</v>
      </c>
      <c r="M16">
        <f t="shared" si="4"/>
        <v>9395</v>
      </c>
      <c r="N16">
        <f t="shared" si="4"/>
        <v>9398.4721359549985</v>
      </c>
    </row>
    <row r="17" spans="2:14" x14ac:dyDescent="0.25">
      <c r="B17" t="s">
        <v>14</v>
      </c>
      <c r="C17">
        <f>C13-(2*C14)</f>
        <v>1879</v>
      </c>
      <c r="D17">
        <f t="shared" ref="D17:N17" si="5">D13-(2*D14)</f>
        <v>1877.905572809</v>
      </c>
      <c r="E17">
        <f t="shared" si="5"/>
        <v>3758</v>
      </c>
      <c r="F17">
        <f t="shared" si="5"/>
        <v>3755.811145618</v>
      </c>
      <c r="G17">
        <f t="shared" si="5"/>
        <v>5637</v>
      </c>
      <c r="H17">
        <f t="shared" si="5"/>
        <v>5633.7167184270002</v>
      </c>
      <c r="I17">
        <f t="shared" si="5"/>
        <v>7516</v>
      </c>
      <c r="J17">
        <f t="shared" si="5"/>
        <v>7511.6222912359999</v>
      </c>
      <c r="K17">
        <f t="shared" si="5"/>
        <v>9395</v>
      </c>
      <c r="L17">
        <f t="shared" si="5"/>
        <v>9389.5278640450015</v>
      </c>
      <c r="M17">
        <f t="shared" si="5"/>
        <v>9395</v>
      </c>
      <c r="N17">
        <f t="shared" si="5"/>
        <v>9389.5278640450015</v>
      </c>
    </row>
    <row r="21" spans="2:14" x14ac:dyDescent="0.25">
      <c r="K21" s="2"/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workbookViewId="0">
      <selection activeCell="N17" sqref="A1:N17"/>
    </sheetView>
  </sheetViews>
  <sheetFormatPr baseColWidth="10" defaultRowHeight="15" x14ac:dyDescent="0.25"/>
  <cols>
    <col min="2" max="2" width="16.5703125" customWidth="1"/>
  </cols>
  <sheetData>
    <row r="1" spans="1:14" x14ac:dyDescent="0.25">
      <c r="C1" t="s">
        <v>8</v>
      </c>
      <c r="D1" t="s">
        <v>8</v>
      </c>
      <c r="E1" t="s">
        <v>9</v>
      </c>
      <c r="F1" t="s">
        <v>9</v>
      </c>
      <c r="G1" t="s">
        <v>10</v>
      </c>
      <c r="H1" t="s">
        <v>10</v>
      </c>
      <c r="I1" t="s">
        <v>11</v>
      </c>
      <c r="J1" t="s">
        <v>11</v>
      </c>
      <c r="K1" t="s">
        <v>12</v>
      </c>
      <c r="L1" t="s">
        <v>12</v>
      </c>
      <c r="M1" t="s">
        <v>13</v>
      </c>
      <c r="N1" t="s">
        <v>13</v>
      </c>
    </row>
    <row r="2" spans="1:14" x14ac:dyDescent="0.25">
      <c r="C2" t="s">
        <v>3</v>
      </c>
      <c r="D2" t="s">
        <v>4</v>
      </c>
      <c r="E2" t="s">
        <v>3</v>
      </c>
      <c r="F2" t="s">
        <v>4</v>
      </c>
      <c r="G2" t="s">
        <v>3</v>
      </c>
      <c r="H2" t="s">
        <v>4</v>
      </c>
      <c r="I2" t="s">
        <v>3</v>
      </c>
      <c r="J2" t="s">
        <v>4</v>
      </c>
      <c r="K2" t="s">
        <v>3</v>
      </c>
      <c r="L2" t="s">
        <v>4</v>
      </c>
      <c r="M2" t="s">
        <v>3</v>
      </c>
      <c r="N2" t="s">
        <v>4</v>
      </c>
    </row>
    <row r="3" spans="1:14" x14ac:dyDescent="0.25">
      <c r="A3" t="s">
        <v>5</v>
      </c>
      <c r="B3" t="s">
        <v>0</v>
      </c>
      <c r="C3">
        <v>20000</v>
      </c>
      <c r="D3">
        <v>20000</v>
      </c>
      <c r="E3">
        <v>20000</v>
      </c>
      <c r="F3">
        <v>20000</v>
      </c>
      <c r="G3">
        <v>20000</v>
      </c>
      <c r="H3">
        <v>20000</v>
      </c>
      <c r="I3">
        <v>20000</v>
      </c>
      <c r="J3">
        <v>20000</v>
      </c>
      <c r="K3">
        <v>20000</v>
      </c>
      <c r="L3">
        <v>20000</v>
      </c>
      <c r="M3">
        <v>20000</v>
      </c>
      <c r="N3">
        <v>20000</v>
      </c>
    </row>
    <row r="4" spans="1:14" x14ac:dyDescent="0.25">
      <c r="B4" t="s">
        <v>2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s="4" customFormat="1" x14ac:dyDescent="0.25">
      <c r="B5" s="4" t="s">
        <v>1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</row>
    <row r="6" spans="1:14" x14ac:dyDescent="0.25">
      <c r="B6" t="s">
        <v>14</v>
      </c>
      <c r="C6">
        <f>C3</f>
        <v>20000</v>
      </c>
      <c r="D6">
        <f t="shared" ref="D6:N7" si="0">D3</f>
        <v>20000</v>
      </c>
      <c r="E6">
        <f t="shared" si="0"/>
        <v>20000</v>
      </c>
      <c r="F6">
        <f t="shared" si="0"/>
        <v>20000</v>
      </c>
      <c r="G6">
        <f t="shared" si="0"/>
        <v>20000</v>
      </c>
      <c r="H6">
        <f t="shared" si="0"/>
        <v>20000</v>
      </c>
      <c r="I6">
        <f t="shared" si="0"/>
        <v>20000</v>
      </c>
      <c r="J6">
        <f t="shared" si="0"/>
        <v>20000</v>
      </c>
      <c r="K6">
        <f t="shared" si="0"/>
        <v>20000</v>
      </c>
      <c r="L6">
        <f t="shared" si="0"/>
        <v>20000</v>
      </c>
      <c r="M6">
        <f t="shared" si="0"/>
        <v>20000</v>
      </c>
      <c r="N6">
        <f t="shared" si="0"/>
        <v>20000</v>
      </c>
    </row>
    <row r="7" spans="1:14" x14ac:dyDescent="0.25">
      <c r="B7" t="s">
        <v>14</v>
      </c>
      <c r="C7">
        <f>C3</f>
        <v>20000</v>
      </c>
      <c r="D7">
        <f t="shared" ref="D7:N7" si="1">D3</f>
        <v>20000</v>
      </c>
      <c r="E7">
        <f t="shared" si="1"/>
        <v>20000</v>
      </c>
      <c r="F7">
        <f t="shared" si="1"/>
        <v>20000</v>
      </c>
      <c r="G7">
        <f t="shared" si="1"/>
        <v>20000</v>
      </c>
      <c r="H7">
        <f t="shared" si="1"/>
        <v>20000</v>
      </c>
      <c r="I7">
        <f t="shared" si="1"/>
        <v>20000</v>
      </c>
      <c r="J7">
        <f t="shared" si="1"/>
        <v>20000</v>
      </c>
      <c r="K7">
        <f t="shared" si="1"/>
        <v>20000</v>
      </c>
      <c r="L7">
        <f t="shared" si="1"/>
        <v>20000</v>
      </c>
      <c r="M7">
        <f t="shared" si="1"/>
        <v>20000</v>
      </c>
      <c r="N7">
        <f t="shared" si="1"/>
        <v>20000</v>
      </c>
    </row>
    <row r="8" spans="1:14" x14ac:dyDescent="0.25">
      <c r="A8" t="s">
        <v>6</v>
      </c>
      <c r="B8" t="s">
        <v>0</v>
      </c>
      <c r="C8">
        <v>10000</v>
      </c>
      <c r="D8">
        <v>10000</v>
      </c>
      <c r="E8">
        <v>10000</v>
      </c>
      <c r="F8">
        <v>10000</v>
      </c>
      <c r="G8">
        <v>10000</v>
      </c>
      <c r="H8">
        <v>10000</v>
      </c>
      <c r="I8">
        <v>10000</v>
      </c>
      <c r="J8">
        <v>10000</v>
      </c>
      <c r="K8">
        <v>10000</v>
      </c>
      <c r="L8">
        <v>10000</v>
      </c>
      <c r="M8">
        <v>10000</v>
      </c>
      <c r="N8">
        <v>10000</v>
      </c>
    </row>
    <row r="9" spans="1:14" x14ac:dyDescent="0.25">
      <c r="B9" t="s">
        <v>2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s="4" customFormat="1" x14ac:dyDescent="0.25">
      <c r="B10" s="4" t="s">
        <v>1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</row>
    <row r="11" spans="1:14" x14ac:dyDescent="0.25">
      <c r="B11" t="s">
        <v>14</v>
      </c>
      <c r="C11">
        <f>C8</f>
        <v>10000</v>
      </c>
      <c r="D11">
        <f t="shared" ref="D11:M11" si="2">D8</f>
        <v>10000</v>
      </c>
      <c r="E11">
        <f t="shared" si="2"/>
        <v>10000</v>
      </c>
      <c r="F11">
        <f t="shared" si="2"/>
        <v>10000</v>
      </c>
      <c r="G11">
        <f t="shared" si="2"/>
        <v>10000</v>
      </c>
      <c r="H11">
        <f t="shared" si="2"/>
        <v>10000</v>
      </c>
      <c r="I11">
        <f t="shared" si="2"/>
        <v>10000</v>
      </c>
      <c r="J11">
        <f t="shared" si="2"/>
        <v>10000</v>
      </c>
      <c r="K11">
        <f t="shared" si="2"/>
        <v>10000</v>
      </c>
      <c r="L11">
        <f t="shared" si="2"/>
        <v>10000</v>
      </c>
      <c r="M11">
        <f t="shared" si="2"/>
        <v>10000</v>
      </c>
      <c r="N11">
        <f>N8</f>
        <v>10000</v>
      </c>
    </row>
    <row r="12" spans="1:14" x14ac:dyDescent="0.25">
      <c r="B12" t="s">
        <v>14</v>
      </c>
      <c r="C12">
        <f>C8</f>
        <v>10000</v>
      </c>
      <c r="D12">
        <f t="shared" ref="D12:M12" si="3">D8</f>
        <v>10000</v>
      </c>
      <c r="E12">
        <f t="shared" si="3"/>
        <v>10000</v>
      </c>
      <c r="F12">
        <f t="shared" si="3"/>
        <v>10000</v>
      </c>
      <c r="G12">
        <f t="shared" si="3"/>
        <v>10000</v>
      </c>
      <c r="H12">
        <f t="shared" si="3"/>
        <v>10000</v>
      </c>
      <c r="I12">
        <f t="shared" si="3"/>
        <v>10000</v>
      </c>
      <c r="J12">
        <f t="shared" si="3"/>
        <v>10000</v>
      </c>
      <c r="K12">
        <f t="shared" si="3"/>
        <v>10000</v>
      </c>
      <c r="L12">
        <f t="shared" si="3"/>
        <v>10000</v>
      </c>
      <c r="M12">
        <f t="shared" si="3"/>
        <v>10000</v>
      </c>
      <c r="N12">
        <f>N8</f>
        <v>10000</v>
      </c>
    </row>
    <row r="13" spans="1:14" x14ac:dyDescent="0.25">
      <c r="A13" t="s">
        <v>7</v>
      </c>
      <c r="B13" t="s">
        <v>0</v>
      </c>
      <c r="C13">
        <v>194348.2</v>
      </c>
      <c r="D13">
        <v>196547.6</v>
      </c>
      <c r="E13">
        <v>320895.40000000002</v>
      </c>
      <c r="F13">
        <v>329019</v>
      </c>
      <c r="G13">
        <v>578215.19999999995</v>
      </c>
      <c r="H13">
        <v>591993</v>
      </c>
      <c r="I13">
        <v>1087578</v>
      </c>
      <c r="J13">
        <v>1126356.3999999999</v>
      </c>
      <c r="K13">
        <v>2117184.7999999998</v>
      </c>
      <c r="L13">
        <v>2199755.7999999998</v>
      </c>
      <c r="M13">
        <v>4125456.8</v>
      </c>
      <c r="N13" s="3">
        <v>4295374.5999999996</v>
      </c>
    </row>
    <row r="14" spans="1:14" x14ac:dyDescent="0.25">
      <c r="A14" s="2"/>
      <c r="B14" t="s">
        <v>2</v>
      </c>
      <c r="C14">
        <v>4492.1239631158796</v>
      </c>
      <c r="D14">
        <v>3506.1861473686699</v>
      </c>
      <c r="E14">
        <v>8561.82546540164</v>
      </c>
      <c r="F14">
        <v>8056.1159686290503</v>
      </c>
      <c r="G14">
        <v>15947.712177613401</v>
      </c>
      <c r="H14">
        <v>19929.618699312799</v>
      </c>
      <c r="I14">
        <v>34429.217584778104</v>
      </c>
      <c r="J14">
        <v>41147.401440431197</v>
      </c>
      <c r="K14">
        <v>77343.791785120004</v>
      </c>
      <c r="L14">
        <v>78603.160284431302</v>
      </c>
      <c r="M14">
        <v>151172.53663182299</v>
      </c>
      <c r="N14" s="3">
        <v>188712.252407733</v>
      </c>
    </row>
    <row r="15" spans="1:14" s="4" customFormat="1" x14ac:dyDescent="0.25">
      <c r="B15" s="4" t="s">
        <v>1</v>
      </c>
      <c r="C15" s="4">
        <v>2.06736044787302E-2</v>
      </c>
      <c r="D15" s="4">
        <v>1.59555661168784E-2</v>
      </c>
      <c r="E15" s="4">
        <v>2.38642545229714E-2</v>
      </c>
      <c r="F15" s="4">
        <v>2.19002828900168E-2</v>
      </c>
      <c r="G15" s="4">
        <v>2.4669132540787401E-2</v>
      </c>
      <c r="H15" s="4">
        <v>3.0111154812516E-2</v>
      </c>
      <c r="I15" s="4">
        <v>2.83146848986261E-2</v>
      </c>
      <c r="J15" s="4">
        <v>3.26746975356208E-2</v>
      </c>
      <c r="K15" s="4">
        <v>3.2674705782720102E-2</v>
      </c>
      <c r="L15" s="4">
        <v>3.1960276616577202E-2</v>
      </c>
      <c r="M15" s="4">
        <v>3.2775237713295997E-2</v>
      </c>
      <c r="N15" s="4">
        <v>3.9295611104166697E-2</v>
      </c>
    </row>
    <row r="16" spans="1:14" x14ac:dyDescent="0.25">
      <c r="B16" t="s">
        <v>14</v>
      </c>
      <c r="C16">
        <f>C13+(2*C14)</f>
        <v>203332.44792623178</v>
      </c>
      <c r="D16">
        <f t="shared" ref="D16:M16" si="4">D13+(2*D14)</f>
        <v>203559.97229473735</v>
      </c>
      <c r="E16">
        <f t="shared" si="4"/>
        <v>338019.05093080329</v>
      </c>
      <c r="F16">
        <f t="shared" si="4"/>
        <v>345131.2319372581</v>
      </c>
      <c r="G16">
        <f t="shared" si="4"/>
        <v>610110.62435522676</v>
      </c>
      <c r="H16">
        <f t="shared" si="4"/>
        <v>631852.23739862558</v>
      </c>
      <c r="I16">
        <f t="shared" si="4"/>
        <v>1156436.4351695562</v>
      </c>
      <c r="J16">
        <f t="shared" si="4"/>
        <v>1208651.2028808624</v>
      </c>
      <c r="K16">
        <f t="shared" si="4"/>
        <v>2271872.3835702399</v>
      </c>
      <c r="L16">
        <f t="shared" si="4"/>
        <v>2356962.1205688622</v>
      </c>
      <c r="M16">
        <f t="shared" si="4"/>
        <v>4427801.8732636459</v>
      </c>
      <c r="N16">
        <f>N13+(2*N14)</f>
        <v>4672799.1048154654</v>
      </c>
    </row>
    <row r="17" spans="2:14" x14ac:dyDescent="0.25">
      <c r="B17" t="s">
        <v>14</v>
      </c>
      <c r="C17">
        <f>C13-(2*C14)</f>
        <v>185363.95207376825</v>
      </c>
      <c r="D17">
        <f t="shared" ref="D17:M17" si="5">D13-(2*D14)</f>
        <v>189535.22770526266</v>
      </c>
      <c r="E17">
        <f t="shared" si="5"/>
        <v>303771.74906919675</v>
      </c>
      <c r="F17">
        <f t="shared" si="5"/>
        <v>312906.7680627419</v>
      </c>
      <c r="G17">
        <f t="shared" si="5"/>
        <v>546319.77564477315</v>
      </c>
      <c r="H17">
        <f t="shared" si="5"/>
        <v>552133.76260137442</v>
      </c>
      <c r="I17">
        <f t="shared" si="5"/>
        <v>1018719.5648304438</v>
      </c>
      <c r="J17">
        <f t="shared" si="5"/>
        <v>1044061.5971191375</v>
      </c>
      <c r="K17">
        <f t="shared" si="5"/>
        <v>1962497.2164297597</v>
      </c>
      <c r="L17">
        <f t="shared" si="5"/>
        <v>2042549.4794311372</v>
      </c>
      <c r="M17">
        <f t="shared" si="5"/>
        <v>3823111.7267363537</v>
      </c>
      <c r="N17">
        <f>N13-(2*N14)</f>
        <v>3917950.0951845339</v>
      </c>
    </row>
    <row r="21" spans="2:14" x14ac:dyDescent="0.25">
      <c r="K21" s="2"/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"/>
  <sheetViews>
    <sheetView tabSelected="1" workbookViewId="0">
      <selection activeCell="O16" sqref="O16"/>
    </sheetView>
  </sheetViews>
  <sheetFormatPr baseColWidth="10" defaultRowHeight="15" x14ac:dyDescent="0.25"/>
  <cols>
    <col min="2" max="2" width="16.85546875" customWidth="1"/>
  </cols>
  <sheetData>
    <row r="1" spans="1:15" x14ac:dyDescent="0.25">
      <c r="A1" s="8"/>
      <c r="B1" s="8"/>
      <c r="C1" s="8" t="s">
        <v>8</v>
      </c>
      <c r="D1" s="8" t="s">
        <v>8</v>
      </c>
      <c r="E1" s="8" t="s">
        <v>9</v>
      </c>
      <c r="F1" s="8" t="s">
        <v>9</v>
      </c>
      <c r="G1" s="8" t="s">
        <v>10</v>
      </c>
      <c r="H1" s="8" t="s">
        <v>10</v>
      </c>
      <c r="I1" s="8" t="s">
        <v>11</v>
      </c>
      <c r="J1" s="8" t="s">
        <v>11</v>
      </c>
      <c r="K1" s="8" t="s">
        <v>12</v>
      </c>
      <c r="L1" s="8" t="s">
        <v>12</v>
      </c>
      <c r="M1" s="8" t="s">
        <v>13</v>
      </c>
      <c r="N1" s="8" t="s">
        <v>13</v>
      </c>
    </row>
    <row r="2" spans="1:15" x14ac:dyDescent="0.25">
      <c r="A2" s="8"/>
      <c r="B2" s="8"/>
      <c r="C2" s="8" t="s">
        <v>3</v>
      </c>
      <c r="D2" s="8" t="s">
        <v>4</v>
      </c>
      <c r="E2" s="8" t="s">
        <v>3</v>
      </c>
      <c r="F2" s="8" t="s">
        <v>4</v>
      </c>
      <c r="G2" s="8" t="s">
        <v>3</v>
      </c>
      <c r="H2" s="8" t="s">
        <v>4</v>
      </c>
      <c r="I2" s="8" t="s">
        <v>3</v>
      </c>
      <c r="J2" s="8" t="s">
        <v>4</v>
      </c>
      <c r="K2" s="8" t="s">
        <v>3</v>
      </c>
      <c r="L2" s="8" t="s">
        <v>4</v>
      </c>
      <c r="M2" s="8" t="s">
        <v>3</v>
      </c>
      <c r="N2" s="8" t="s">
        <v>4</v>
      </c>
    </row>
    <row r="3" spans="1:15" x14ac:dyDescent="0.25">
      <c r="A3" s="8" t="s">
        <v>5</v>
      </c>
      <c r="B3" s="8" t="s">
        <v>0</v>
      </c>
      <c r="C3" s="8">
        <v>20000</v>
      </c>
      <c r="D3" s="8">
        <v>20000</v>
      </c>
      <c r="E3" s="8">
        <v>20000</v>
      </c>
      <c r="F3" s="8">
        <v>20000</v>
      </c>
      <c r="G3" s="8">
        <v>20000</v>
      </c>
      <c r="H3" s="8">
        <v>20000</v>
      </c>
      <c r="I3" s="8">
        <v>20000</v>
      </c>
      <c r="J3" s="8">
        <v>20000</v>
      </c>
      <c r="K3" s="8">
        <v>20000</v>
      </c>
      <c r="L3" s="8">
        <v>20000</v>
      </c>
      <c r="M3" s="8">
        <v>20000</v>
      </c>
      <c r="N3" s="8">
        <v>20000</v>
      </c>
    </row>
    <row r="4" spans="1:15" x14ac:dyDescent="0.25">
      <c r="A4" s="8"/>
      <c r="B4" s="8" t="s">
        <v>2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</row>
    <row r="5" spans="1:15" s="6" customFormat="1" x14ac:dyDescent="0.25">
      <c r="A5" s="9"/>
      <c r="B5" s="9" t="s">
        <v>1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</row>
    <row r="6" spans="1:15" x14ac:dyDescent="0.25">
      <c r="A6" s="8"/>
      <c r="B6" s="8" t="s">
        <v>14</v>
      </c>
      <c r="C6" s="8">
        <f>C3</f>
        <v>20000</v>
      </c>
      <c r="D6" s="8">
        <f t="shared" ref="D6:N6" si="0">D3</f>
        <v>20000</v>
      </c>
      <c r="E6" s="8">
        <f t="shared" si="0"/>
        <v>20000</v>
      </c>
      <c r="F6" s="8">
        <f t="shared" si="0"/>
        <v>20000</v>
      </c>
      <c r="G6" s="8">
        <f t="shared" si="0"/>
        <v>20000</v>
      </c>
      <c r="H6" s="8">
        <f t="shared" si="0"/>
        <v>20000</v>
      </c>
      <c r="I6" s="8">
        <f t="shared" si="0"/>
        <v>20000</v>
      </c>
      <c r="J6" s="8">
        <f t="shared" si="0"/>
        <v>20000</v>
      </c>
      <c r="K6" s="8">
        <f t="shared" si="0"/>
        <v>20000</v>
      </c>
      <c r="L6" s="8">
        <f t="shared" si="0"/>
        <v>20000</v>
      </c>
      <c r="M6" s="8">
        <f t="shared" si="0"/>
        <v>20000</v>
      </c>
      <c r="N6" s="8">
        <f t="shared" si="0"/>
        <v>20000</v>
      </c>
    </row>
    <row r="7" spans="1:15" x14ac:dyDescent="0.25">
      <c r="A7" s="8"/>
      <c r="B7" s="8" t="s">
        <v>14</v>
      </c>
      <c r="C7" s="8">
        <f>C3</f>
        <v>20000</v>
      </c>
      <c r="D7" s="8">
        <f t="shared" ref="D7:N7" si="1">D3</f>
        <v>20000</v>
      </c>
      <c r="E7" s="8">
        <f t="shared" si="1"/>
        <v>20000</v>
      </c>
      <c r="F7" s="8">
        <f t="shared" si="1"/>
        <v>20000</v>
      </c>
      <c r="G7" s="8">
        <f t="shared" si="1"/>
        <v>20000</v>
      </c>
      <c r="H7" s="8">
        <f t="shared" si="1"/>
        <v>20000</v>
      </c>
      <c r="I7" s="8">
        <f t="shared" si="1"/>
        <v>20000</v>
      </c>
      <c r="J7" s="8">
        <f t="shared" si="1"/>
        <v>20000</v>
      </c>
      <c r="K7" s="8">
        <f t="shared" si="1"/>
        <v>20000</v>
      </c>
      <c r="L7" s="8">
        <f t="shared" si="1"/>
        <v>20000</v>
      </c>
      <c r="M7" s="8">
        <f t="shared" si="1"/>
        <v>20000</v>
      </c>
      <c r="N7" s="8">
        <f t="shared" si="1"/>
        <v>20000</v>
      </c>
    </row>
    <row r="8" spans="1:15" x14ac:dyDescent="0.25">
      <c r="A8" s="8" t="s">
        <v>6</v>
      </c>
      <c r="B8" s="8" t="s">
        <v>0</v>
      </c>
      <c r="C8" s="8">
        <v>10000</v>
      </c>
      <c r="D8" s="8">
        <v>10000</v>
      </c>
      <c r="E8" s="8">
        <v>10000</v>
      </c>
      <c r="F8" s="8">
        <v>10000</v>
      </c>
      <c r="G8" s="8">
        <v>10000</v>
      </c>
      <c r="H8" s="8">
        <v>10000</v>
      </c>
      <c r="I8" s="8">
        <v>10000</v>
      </c>
      <c r="J8" s="8">
        <v>10000</v>
      </c>
      <c r="K8" s="8">
        <v>10000</v>
      </c>
      <c r="L8" s="8">
        <v>10000</v>
      </c>
      <c r="M8" s="8">
        <v>10000</v>
      </c>
      <c r="N8" s="8">
        <v>10000</v>
      </c>
    </row>
    <row r="9" spans="1:15" x14ac:dyDescent="0.25">
      <c r="A9" s="8"/>
      <c r="B9" s="8" t="s">
        <v>2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</row>
    <row r="10" spans="1:15" s="6" customFormat="1" x14ac:dyDescent="0.25">
      <c r="A10" s="9"/>
      <c r="B10" s="9" t="s">
        <v>1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</row>
    <row r="11" spans="1:15" x14ac:dyDescent="0.25">
      <c r="A11" s="8"/>
      <c r="B11" s="8" t="s">
        <v>14</v>
      </c>
      <c r="C11" s="8">
        <f>C8</f>
        <v>10000</v>
      </c>
      <c r="D11" s="8">
        <f t="shared" ref="D11:N11" si="2">D8</f>
        <v>10000</v>
      </c>
      <c r="E11" s="8">
        <f t="shared" si="2"/>
        <v>10000</v>
      </c>
      <c r="F11" s="8">
        <f t="shared" si="2"/>
        <v>10000</v>
      </c>
      <c r="G11" s="8">
        <f t="shared" si="2"/>
        <v>10000</v>
      </c>
      <c r="H11" s="8">
        <f t="shared" si="2"/>
        <v>10000</v>
      </c>
      <c r="I11" s="8">
        <f t="shared" si="2"/>
        <v>10000</v>
      </c>
      <c r="J11" s="8">
        <f t="shared" si="2"/>
        <v>10000</v>
      </c>
      <c r="K11" s="8">
        <f t="shared" si="2"/>
        <v>10000</v>
      </c>
      <c r="L11" s="8">
        <f t="shared" si="2"/>
        <v>10000</v>
      </c>
      <c r="M11" s="8">
        <f t="shared" si="2"/>
        <v>10000</v>
      </c>
      <c r="N11" s="8">
        <f t="shared" si="2"/>
        <v>10000</v>
      </c>
    </row>
    <row r="12" spans="1:15" x14ac:dyDescent="0.25">
      <c r="A12" s="8"/>
      <c r="B12" s="8" t="s">
        <v>14</v>
      </c>
      <c r="C12" s="8">
        <f>C8</f>
        <v>10000</v>
      </c>
      <c r="D12" s="8">
        <f t="shared" ref="D12:N12" si="3">D8</f>
        <v>10000</v>
      </c>
      <c r="E12" s="8">
        <f t="shared" si="3"/>
        <v>10000</v>
      </c>
      <c r="F12" s="8">
        <f t="shared" si="3"/>
        <v>10000</v>
      </c>
      <c r="G12" s="8">
        <f t="shared" si="3"/>
        <v>10000</v>
      </c>
      <c r="H12" s="8">
        <f t="shared" si="3"/>
        <v>10000</v>
      </c>
      <c r="I12" s="8">
        <f t="shared" si="3"/>
        <v>10000</v>
      </c>
      <c r="J12" s="8">
        <f t="shared" si="3"/>
        <v>10000</v>
      </c>
      <c r="K12" s="8">
        <f t="shared" si="3"/>
        <v>10000</v>
      </c>
      <c r="L12" s="8">
        <f t="shared" si="3"/>
        <v>10000</v>
      </c>
      <c r="M12" s="8">
        <f t="shared" si="3"/>
        <v>10000</v>
      </c>
      <c r="N12" s="8">
        <f t="shared" si="3"/>
        <v>10000</v>
      </c>
    </row>
    <row r="13" spans="1:15" x14ac:dyDescent="0.25">
      <c r="A13" s="8" t="s">
        <v>7</v>
      </c>
      <c r="B13" s="8" t="s">
        <v>0</v>
      </c>
      <c r="C13" s="8">
        <v>320000</v>
      </c>
      <c r="D13" s="8">
        <v>320000</v>
      </c>
      <c r="E13" s="8">
        <v>610000</v>
      </c>
      <c r="F13" s="8">
        <v>609988.80000000005</v>
      </c>
      <c r="G13" s="8">
        <v>1190000</v>
      </c>
      <c r="H13" s="8">
        <v>1190000</v>
      </c>
      <c r="I13" s="8">
        <v>2360000</v>
      </c>
      <c r="J13" s="8">
        <v>2360000</v>
      </c>
      <c r="K13" s="8">
        <v>4699920.2</v>
      </c>
      <c r="L13" s="8">
        <v>4700000</v>
      </c>
      <c r="M13" s="8">
        <v>9390000</v>
      </c>
      <c r="N13" s="8">
        <v>9388850.5999999996</v>
      </c>
      <c r="O13" s="3"/>
    </row>
    <row r="14" spans="1:15" x14ac:dyDescent="0.25">
      <c r="A14" s="10"/>
      <c r="B14" s="8" t="s">
        <v>2</v>
      </c>
      <c r="C14" s="8">
        <v>0</v>
      </c>
      <c r="D14" s="8">
        <v>0</v>
      </c>
      <c r="E14" s="8">
        <v>0</v>
      </c>
      <c r="F14" s="8">
        <v>25.043961347992202</v>
      </c>
      <c r="G14" s="8">
        <v>0</v>
      </c>
      <c r="H14" s="8">
        <v>0</v>
      </c>
      <c r="I14" s="8">
        <v>0</v>
      </c>
      <c r="J14" s="8">
        <v>0</v>
      </c>
      <c r="K14" s="8">
        <v>178.438224604483</v>
      </c>
      <c r="L14" s="8">
        <v>0</v>
      </c>
      <c r="M14" s="8">
        <v>0</v>
      </c>
      <c r="N14" s="8">
        <v>2162.6034772929402</v>
      </c>
    </row>
    <row r="15" spans="1:15" s="6" customFormat="1" x14ac:dyDescent="0.25">
      <c r="A15" s="9"/>
      <c r="B15" s="9" t="s">
        <v>1</v>
      </c>
      <c r="C15" s="9">
        <v>0</v>
      </c>
      <c r="D15" s="9">
        <v>0</v>
      </c>
      <c r="E15" s="9">
        <v>0</v>
      </c>
      <c r="F15" s="9">
        <v>3.6721985715139601E-5</v>
      </c>
      <c r="G15" s="9">
        <v>0</v>
      </c>
      <c r="H15" s="9">
        <v>0</v>
      </c>
      <c r="I15" s="9">
        <v>0</v>
      </c>
      <c r="J15" s="9">
        <v>0</v>
      </c>
      <c r="K15" s="9">
        <v>3.3958023372396801E-5</v>
      </c>
      <c r="L15" s="9">
        <v>0</v>
      </c>
      <c r="M15" s="9">
        <v>0</v>
      </c>
      <c r="N15" s="9">
        <v>2.06020037579656E-4</v>
      </c>
    </row>
    <row r="16" spans="1:15" x14ac:dyDescent="0.25">
      <c r="A16" s="8"/>
      <c r="B16" s="8" t="s">
        <v>14</v>
      </c>
      <c r="C16" s="8">
        <f>C13+(2*C14)</f>
        <v>320000</v>
      </c>
      <c r="D16" s="8">
        <f t="shared" ref="D16:N16" si="4">D13+(2*D14)</f>
        <v>320000</v>
      </c>
      <c r="E16" s="8">
        <f t="shared" si="4"/>
        <v>610000</v>
      </c>
      <c r="F16" s="8">
        <f t="shared" si="4"/>
        <v>610038.88792269607</v>
      </c>
      <c r="G16" s="8">
        <f t="shared" si="4"/>
        <v>1190000</v>
      </c>
      <c r="H16" s="8">
        <f t="shared" si="4"/>
        <v>1190000</v>
      </c>
      <c r="I16" s="8">
        <f t="shared" si="4"/>
        <v>2360000</v>
      </c>
      <c r="J16" s="8">
        <f t="shared" si="4"/>
        <v>2360000</v>
      </c>
      <c r="K16" s="8">
        <f t="shared" si="4"/>
        <v>4700277.0764492089</v>
      </c>
      <c r="L16" s="8">
        <f t="shared" si="4"/>
        <v>4700000</v>
      </c>
      <c r="M16" s="8">
        <f t="shared" si="4"/>
        <v>9390000</v>
      </c>
      <c r="N16" s="8">
        <f t="shared" si="4"/>
        <v>9393175.806954585</v>
      </c>
    </row>
    <row r="17" spans="1:14" x14ac:dyDescent="0.25">
      <c r="A17" s="8"/>
      <c r="B17" s="8" t="s">
        <v>14</v>
      </c>
      <c r="C17" s="8">
        <f>C13-(2*C14)</f>
        <v>320000</v>
      </c>
      <c r="D17" s="8">
        <f t="shared" ref="D17:N17" si="5">D13-(2*D14)</f>
        <v>320000</v>
      </c>
      <c r="E17" s="8">
        <f t="shared" si="5"/>
        <v>610000</v>
      </c>
      <c r="F17" s="8">
        <f t="shared" si="5"/>
        <v>609938.71207730402</v>
      </c>
      <c r="G17" s="8">
        <f t="shared" si="5"/>
        <v>1190000</v>
      </c>
      <c r="H17" s="8">
        <f t="shared" si="5"/>
        <v>1190000</v>
      </c>
      <c r="I17" s="8">
        <f t="shared" si="5"/>
        <v>2360000</v>
      </c>
      <c r="J17" s="8">
        <f t="shared" si="5"/>
        <v>2360000</v>
      </c>
      <c r="K17" s="8">
        <f t="shared" si="5"/>
        <v>4699563.3235507915</v>
      </c>
      <c r="L17" s="8">
        <f t="shared" si="5"/>
        <v>4700000</v>
      </c>
      <c r="M17" s="8">
        <f t="shared" si="5"/>
        <v>9390000</v>
      </c>
      <c r="N17" s="8">
        <f t="shared" si="5"/>
        <v>9384525.3930454142</v>
      </c>
    </row>
    <row r="21" spans="1:14" x14ac:dyDescent="0.25">
      <c r="K21" s="2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Ocupación In</vt:lpstr>
      <vt:lpstr>Ocupación Out</vt:lpstr>
      <vt:lpstr>IO insertar</vt:lpstr>
      <vt:lpstr>IO eliminar</vt:lpstr>
      <vt:lpstr>IO consulta exitosa</vt:lpstr>
      <vt:lpstr>IO consulta infructuosa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crandrade</dc:creator>
  <cp:lastModifiedBy>crandrade</cp:lastModifiedBy>
  <cp:lastPrinted>2015-11-18T20:39:18Z</cp:lastPrinted>
  <dcterms:created xsi:type="dcterms:W3CDTF">2015-10-15T01:40:51Z</dcterms:created>
  <dcterms:modified xsi:type="dcterms:W3CDTF">2015-11-19T00:36:43Z</dcterms:modified>
</cp:coreProperties>
</file>