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9240" windowHeight="3495" activeTab="4"/>
  </bookViews>
  <sheets>
    <sheet name="Ocupación In" sheetId="2" r:id="rId1"/>
    <sheet name="Ocupación Out" sheetId="3" r:id="rId2"/>
    <sheet name="Tiempo insertar" sheetId="4" r:id="rId3"/>
    <sheet name="Tiempo eliminar" sheetId="5" r:id="rId4"/>
    <sheet name="Tiempo consulta exitosa" sheetId="7" r:id="rId5"/>
    <sheet name="Tiempo consulta infructuosa" sheetId="8" r:id="rId6"/>
  </sheets>
  <calcPr calcId="144525"/>
</workbook>
</file>

<file path=xl/calcChain.xml><?xml version="1.0" encoding="utf-8"?>
<calcChain xmlns="http://schemas.openxmlformats.org/spreadsheetml/2006/main">
  <c r="C6" i="8" l="1"/>
  <c r="D6" i="8"/>
  <c r="E6" i="8"/>
  <c r="F6" i="8"/>
  <c r="G6" i="8"/>
  <c r="H6" i="8"/>
  <c r="C7" i="8"/>
  <c r="D7" i="8"/>
  <c r="E7" i="8"/>
  <c r="F7" i="8"/>
  <c r="G7" i="8"/>
  <c r="H7" i="8"/>
  <c r="C11" i="8"/>
  <c r="D11" i="8"/>
  <c r="E11" i="8"/>
  <c r="F11" i="8"/>
  <c r="G11" i="8"/>
  <c r="H11" i="8"/>
  <c r="C12" i="8"/>
  <c r="D12" i="8"/>
  <c r="E12" i="8"/>
  <c r="F12" i="8"/>
  <c r="G12" i="8"/>
  <c r="H12" i="8"/>
  <c r="C16" i="8"/>
  <c r="D16" i="8"/>
  <c r="E16" i="8"/>
  <c r="F16" i="8"/>
  <c r="G16" i="8"/>
  <c r="H16" i="8"/>
  <c r="C17" i="8"/>
  <c r="D17" i="8"/>
  <c r="E17" i="8"/>
  <c r="F17" i="8"/>
  <c r="G17" i="8"/>
  <c r="H17" i="8"/>
  <c r="D16" i="7" l="1"/>
  <c r="E16" i="7"/>
  <c r="F16" i="7"/>
  <c r="G16" i="7"/>
  <c r="H16" i="7"/>
  <c r="D17" i="7"/>
  <c r="E17" i="7"/>
  <c r="F17" i="7"/>
  <c r="G17" i="7"/>
  <c r="H17" i="7"/>
  <c r="C17" i="7"/>
  <c r="C16" i="7"/>
  <c r="D11" i="7"/>
  <c r="E11" i="7"/>
  <c r="F11" i="7"/>
  <c r="G11" i="7"/>
  <c r="H11" i="7"/>
  <c r="D12" i="7"/>
  <c r="E12" i="7"/>
  <c r="F12" i="7"/>
  <c r="G12" i="7"/>
  <c r="H12" i="7"/>
  <c r="C12" i="7"/>
  <c r="C11" i="7"/>
  <c r="D7" i="7"/>
  <c r="E7" i="7"/>
  <c r="F7" i="7"/>
  <c r="G7" i="7"/>
  <c r="H7" i="7"/>
  <c r="C7" i="7"/>
  <c r="D6" i="7"/>
  <c r="E6" i="7"/>
  <c r="F6" i="7"/>
  <c r="G6" i="7"/>
  <c r="H6" i="7"/>
  <c r="C6" i="7"/>
  <c r="D11" i="5"/>
  <c r="E11" i="5"/>
  <c r="F11" i="5"/>
  <c r="G11" i="5"/>
  <c r="H11" i="5"/>
  <c r="D12" i="5"/>
  <c r="E12" i="5"/>
  <c r="F12" i="5"/>
  <c r="G12" i="5"/>
  <c r="H12" i="5"/>
  <c r="D6" i="5"/>
  <c r="E6" i="5"/>
  <c r="F6" i="5"/>
  <c r="G6" i="5"/>
  <c r="H6" i="5"/>
  <c r="D7" i="5"/>
  <c r="E7" i="5"/>
  <c r="F7" i="5"/>
  <c r="G7" i="5"/>
  <c r="H7" i="5"/>
  <c r="D16" i="5"/>
  <c r="E16" i="5"/>
  <c r="F16" i="5"/>
  <c r="G16" i="5"/>
  <c r="H16" i="5"/>
  <c r="D17" i="5"/>
  <c r="E17" i="5"/>
  <c r="F17" i="5"/>
  <c r="G17" i="5"/>
  <c r="H17" i="5"/>
  <c r="C17" i="5"/>
  <c r="C16" i="5"/>
  <c r="C12" i="5"/>
  <c r="C11" i="5"/>
  <c r="C7" i="5"/>
  <c r="C6" i="5"/>
  <c r="D16" i="4"/>
  <c r="E16" i="4"/>
  <c r="F16" i="4"/>
  <c r="G16" i="4"/>
  <c r="H16" i="4"/>
  <c r="D17" i="4"/>
  <c r="E17" i="4"/>
  <c r="F17" i="4"/>
  <c r="G17" i="4"/>
  <c r="H17" i="4"/>
  <c r="C17" i="4"/>
  <c r="C16" i="4"/>
  <c r="D11" i="4"/>
  <c r="E11" i="4"/>
  <c r="F11" i="4"/>
  <c r="G11" i="4"/>
  <c r="H11" i="4"/>
  <c r="D12" i="4"/>
  <c r="E12" i="4"/>
  <c r="F12" i="4"/>
  <c r="G12" i="4"/>
  <c r="H12" i="4"/>
  <c r="C12" i="4"/>
  <c r="C11" i="4"/>
  <c r="D6" i="4"/>
  <c r="E6" i="4"/>
  <c r="F6" i="4"/>
  <c r="G6" i="4"/>
  <c r="H6" i="4"/>
  <c r="D7" i="4"/>
  <c r="E7" i="4"/>
  <c r="F7" i="4"/>
  <c r="G7" i="4"/>
  <c r="H7" i="4"/>
  <c r="C7" i="4"/>
  <c r="C6" i="4"/>
  <c r="D16" i="3"/>
  <c r="E16" i="3"/>
  <c r="F16" i="3"/>
  <c r="G16" i="3"/>
  <c r="D17" i="3"/>
  <c r="E17" i="3"/>
  <c r="F17" i="3"/>
  <c r="G17" i="3"/>
  <c r="D11" i="3"/>
  <c r="E11" i="3"/>
  <c r="F11" i="3"/>
  <c r="G11" i="3"/>
  <c r="D12" i="3"/>
  <c r="E12" i="3"/>
  <c r="F12" i="3"/>
  <c r="G12" i="3"/>
  <c r="D6" i="3"/>
  <c r="E6" i="3"/>
  <c r="F6" i="3"/>
  <c r="G6" i="3"/>
  <c r="D7" i="3"/>
  <c r="E7" i="3"/>
  <c r="F7" i="3"/>
  <c r="G7" i="3"/>
  <c r="C17" i="3"/>
  <c r="C16" i="3"/>
  <c r="C12" i="3"/>
  <c r="C11" i="3"/>
  <c r="C7" i="3"/>
  <c r="C6" i="3"/>
  <c r="D11" i="2"/>
  <c r="E11" i="2"/>
  <c r="F11" i="2"/>
  <c r="G11" i="2"/>
  <c r="H11" i="2"/>
  <c r="D12" i="2"/>
  <c r="E12" i="2"/>
  <c r="F12" i="2"/>
  <c r="G12" i="2"/>
  <c r="H12" i="2"/>
  <c r="D16" i="2"/>
  <c r="E16" i="2"/>
  <c r="F16" i="2"/>
  <c r="G16" i="2"/>
  <c r="H16" i="2"/>
  <c r="D17" i="2"/>
  <c r="E17" i="2"/>
  <c r="F17" i="2"/>
  <c r="G17" i="2"/>
  <c r="H17" i="2"/>
  <c r="C17" i="2"/>
  <c r="C16" i="2"/>
  <c r="C12" i="2"/>
  <c r="C11" i="2"/>
  <c r="D6" i="2"/>
  <c r="E6" i="2"/>
  <c r="F6" i="2"/>
  <c r="G6" i="2"/>
  <c r="H6" i="2"/>
  <c r="D7" i="2"/>
  <c r="E7" i="2"/>
  <c r="F7" i="2"/>
  <c r="G7" i="2"/>
  <c r="H7" i="2"/>
  <c r="C7" i="2"/>
  <c r="C6" i="2"/>
</calcChain>
</file>

<file path=xl/sharedStrings.xml><?xml version="1.0" encoding="utf-8"?>
<sst xmlns="http://schemas.openxmlformats.org/spreadsheetml/2006/main" count="148" uniqueCount="14">
  <si>
    <t>Promedio</t>
  </si>
  <si>
    <t>Error Estándar</t>
  </si>
  <si>
    <t>Desviación Estándar</t>
  </si>
  <si>
    <t>RealDNA</t>
  </si>
  <si>
    <t>2^10</t>
  </si>
  <si>
    <t>2^11</t>
  </si>
  <si>
    <t>2^12</t>
  </si>
  <si>
    <t>2^13</t>
  </si>
  <si>
    <t>2^14</t>
  </si>
  <si>
    <t>2^15</t>
  </si>
  <si>
    <t>95% de datos entre</t>
  </si>
  <si>
    <t>ABB</t>
  </si>
  <si>
    <t>AVL</t>
  </si>
  <si>
    <t>SplayTree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</si>
</sst>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0" borderId="0" xfId="0" applyFont="1"/>
    <xf numFmtId="10" fontId="0" fillId="0" borderId="0" xfId="1" applyNumberFormat="1" applyFont="1"/>
    <xf numFmtId="164" fontId="0" fillId="0" borderId="0" xfId="1" applyNumberFormat="1" applyFont="1"/>
    <xf numFmtId="165" fontId="0" fillId="0" borderId="0" xfId="1" applyNumberFormat="1" applyFont="1"/>
    <xf numFmtId="0" fontId="3" fillId="0" borderId="0" xfId="0" applyFont="1"/>
    <xf numFmtId="165" fontId="3" fillId="0" borderId="0" xfId="1" applyNumberFormat="1" applyFont="1"/>
    <xf numFmtId="0" fontId="0" fillId="0" borderId="0" xfId="0" applyNumberFormat="1"/>
    <xf numFmtId="0" fontId="0" fillId="0" borderId="0" xfId="1" applyNumberFormat="1" applyFont="1"/>
    <xf numFmtId="0" fontId="0" fillId="0" borderId="0" xfId="0" applyBorder="1"/>
    <xf numFmtId="0" fontId="0" fillId="0" borderId="0" xfId="1" applyNumberFormat="1" applyFont="1" applyBorder="1"/>
    <xf numFmtId="0" fontId="2" fillId="0" borderId="0" xfId="0" applyFont="1" applyBorder="1"/>
    <xf numFmtId="11" fontId="0" fillId="0" borderId="0" xfId="0" applyNumberFormat="1" applyBorder="1"/>
    <xf numFmtId="0" fontId="0" fillId="0" borderId="1" xfId="0" applyBorder="1"/>
    <xf numFmtId="0" fontId="0" fillId="0" borderId="1" xfId="1" applyNumberFormat="1" applyFont="1" applyBorder="1"/>
    <xf numFmtId="2" fontId="0" fillId="0" borderId="0" xfId="0" applyNumberFormat="1"/>
    <xf numFmtId="9" fontId="0" fillId="0" borderId="0" xfId="1" applyFont="1"/>
    <xf numFmtId="164" fontId="0" fillId="0" borderId="0" xfId="1" applyNumberFormat="1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Ocupación</a:t>
            </a:r>
            <a:r>
              <a:rPr lang="es-CL" baseline="0"/>
              <a:t> estructuras</a:t>
            </a:r>
            <a:endParaRPr lang="es-CL"/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'Ocupación In'!$A$3:$B$3</c:f>
              <c:strCache>
                <c:ptCount val="1"/>
                <c:pt idx="0">
                  <c:v>ABB Promedio</c:v>
                </c:pt>
              </c:strCache>
            </c:strRef>
          </c:tx>
          <c:invertIfNegative val="0"/>
          <c:cat>
            <c:strRef>
              <c:f>('Ocupación In'!$C$1,'Ocupación In'!$D$1,'Ocupación In'!$E$1,'Ocupación In'!$F$1,'Ocupación In'!$G$1,'Ocupación In'!$H$1)</c:f>
              <c:strCache>
                <c:ptCount val="6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</c:strCache>
            </c:strRef>
          </c:cat>
          <c:val>
            <c:numRef>
              <c:f>('Ocupación In'!$C$3,'Ocupación In'!$D$3,'Ocupación In'!$E$3,'Ocupación In'!$F$3,'Ocupación In'!$G$3,'Ocupación In'!$H$3)</c:f>
              <c:numCache>
                <c:formatCode>General</c:formatCode>
                <c:ptCount val="6"/>
                <c:pt idx="0">
                  <c:v>65552</c:v>
                </c:pt>
                <c:pt idx="1">
                  <c:v>131088</c:v>
                </c:pt>
                <c:pt idx="2">
                  <c:v>262160</c:v>
                </c:pt>
                <c:pt idx="3">
                  <c:v>524304</c:v>
                </c:pt>
                <c:pt idx="4">
                  <c:v>1048592</c:v>
                </c:pt>
                <c:pt idx="5">
                  <c:v>2097168</c:v>
                </c:pt>
              </c:numCache>
            </c:numRef>
          </c:val>
        </c:ser>
        <c:ser>
          <c:idx val="6"/>
          <c:order val="1"/>
          <c:tx>
            <c:strRef>
              <c:f>'Ocupación In'!$A$8:$B$8</c:f>
              <c:strCache>
                <c:ptCount val="1"/>
                <c:pt idx="0">
                  <c:v>SplayTree Promedio</c:v>
                </c:pt>
              </c:strCache>
            </c:strRef>
          </c:tx>
          <c:invertIfNegative val="0"/>
          <c:cat>
            <c:strRef>
              <c:f>('Ocupación In'!$C$1,'Ocupación In'!$D$1,'Ocupación In'!$E$1,'Ocupación In'!$F$1,'Ocupación In'!$G$1,'Ocupación In'!$H$1)</c:f>
              <c:strCache>
                <c:ptCount val="6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</c:strCache>
            </c:strRef>
          </c:cat>
          <c:val>
            <c:numRef>
              <c:f>('Ocupación In'!$C$8,'Ocupación In'!$D$8,'Ocupación In'!$E$8,'Ocupación In'!$F$8,'Ocupación In'!$G$8,'Ocupación In'!$H$8)</c:f>
              <c:numCache>
                <c:formatCode>General</c:formatCode>
                <c:ptCount val="6"/>
                <c:pt idx="0">
                  <c:v>32824</c:v>
                </c:pt>
                <c:pt idx="1">
                  <c:v>65592</c:v>
                </c:pt>
                <c:pt idx="2">
                  <c:v>131128</c:v>
                </c:pt>
                <c:pt idx="3">
                  <c:v>262200</c:v>
                </c:pt>
                <c:pt idx="4">
                  <c:v>524337.6</c:v>
                </c:pt>
                <c:pt idx="5">
                  <c:v>1048619.2</c:v>
                </c:pt>
              </c:numCache>
            </c:numRef>
          </c:val>
        </c:ser>
        <c:ser>
          <c:idx val="0"/>
          <c:order val="2"/>
          <c:tx>
            <c:strRef>
              <c:f>'Ocupación In'!$A$13:$B$13</c:f>
              <c:strCache>
                <c:ptCount val="1"/>
                <c:pt idx="0">
                  <c:v>AVL Promedio</c:v>
                </c:pt>
              </c:strCache>
            </c:strRef>
          </c:tx>
          <c:invertIfNegative val="0"/>
          <c:cat>
            <c:strRef>
              <c:f>('Ocupación In'!$C$1,'Ocupación In'!$D$1,'Ocupación In'!$E$1,'Ocupación In'!$F$1,'Ocupación In'!$G$1,'Ocupación In'!$H$1)</c:f>
              <c:strCache>
                <c:ptCount val="6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</c:strCache>
            </c:strRef>
          </c:cat>
          <c:val>
            <c:numRef>
              <c:f>('Ocupación In'!$C$13,'Ocupación In'!$D$13,'Ocupación In'!$E$13,'Ocupación In'!$F$13,'Ocupación In'!$G$13,'Ocupación In'!$H$13)</c:f>
              <c:numCache>
                <c:formatCode>General</c:formatCode>
                <c:ptCount val="6"/>
                <c:pt idx="0">
                  <c:v>74000</c:v>
                </c:pt>
                <c:pt idx="1">
                  <c:v>148281.60000000001</c:v>
                </c:pt>
                <c:pt idx="2">
                  <c:v>296310.40000000002</c:v>
                </c:pt>
                <c:pt idx="3">
                  <c:v>592880</c:v>
                </c:pt>
                <c:pt idx="4">
                  <c:v>1184976</c:v>
                </c:pt>
                <c:pt idx="5">
                  <c:v>2371241.6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075200"/>
        <c:axId val="81085568"/>
      </c:barChart>
      <c:catAx>
        <c:axId val="8107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Cantidad de Datos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1085568"/>
        <c:crosses val="autoZero"/>
        <c:auto val="1"/>
        <c:lblAlgn val="ctr"/>
        <c:lblOffset val="100"/>
        <c:noMultiLvlLbl val="0"/>
      </c:catAx>
      <c:valAx>
        <c:axId val="8108556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Tamaño estructuras (bytes)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075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Ocupación</a:t>
            </a:r>
            <a:r>
              <a:rPr lang="en-US" baseline="0"/>
              <a:t> estructuras</a:t>
            </a:r>
            <a:endParaRPr lang="en-US"/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'Ocupación Out'!$A$3:$B$3</c:f>
              <c:strCache>
                <c:ptCount val="1"/>
                <c:pt idx="0">
                  <c:v>ABB Promedio</c:v>
                </c:pt>
              </c:strCache>
            </c:strRef>
          </c:tx>
          <c:invertIfNegative val="0"/>
          <c:cat>
            <c:strRef>
              <c:f>'Ocupación Out'!$C$1:$G$2</c:f>
              <c:strCache>
                <c:ptCount val="5"/>
                <c:pt idx="0">
                  <c:v>2^14</c:v>
                </c:pt>
                <c:pt idx="1">
                  <c:v>2^13</c:v>
                </c:pt>
                <c:pt idx="2">
                  <c:v>2^12</c:v>
                </c:pt>
                <c:pt idx="3">
                  <c:v>2^11</c:v>
                </c:pt>
                <c:pt idx="4">
                  <c:v>2^10</c:v>
                </c:pt>
              </c:strCache>
            </c:strRef>
          </c:cat>
          <c:val>
            <c:numRef>
              <c:f>'Ocupación Out'!$C$3:$G$3</c:f>
              <c:numCache>
                <c:formatCode>General</c:formatCode>
                <c:ptCount val="5"/>
                <c:pt idx="0">
                  <c:v>1048592</c:v>
                </c:pt>
                <c:pt idx="1">
                  <c:v>524304</c:v>
                </c:pt>
                <c:pt idx="2">
                  <c:v>262160</c:v>
                </c:pt>
                <c:pt idx="3">
                  <c:v>131088</c:v>
                </c:pt>
                <c:pt idx="4">
                  <c:v>65552</c:v>
                </c:pt>
              </c:numCache>
            </c:numRef>
          </c:val>
        </c:ser>
        <c:ser>
          <c:idx val="5"/>
          <c:order val="1"/>
          <c:tx>
            <c:strRef>
              <c:f>'Ocupación Out'!$A$8:$B$8</c:f>
              <c:strCache>
                <c:ptCount val="1"/>
                <c:pt idx="0">
                  <c:v>SplayTree Promedio</c:v>
                </c:pt>
              </c:strCache>
            </c:strRef>
          </c:tx>
          <c:invertIfNegative val="0"/>
          <c:cat>
            <c:strRef>
              <c:f>'Ocupación Out'!$C$1:$G$2</c:f>
              <c:strCache>
                <c:ptCount val="5"/>
                <c:pt idx="0">
                  <c:v>2^14</c:v>
                </c:pt>
                <c:pt idx="1">
                  <c:v>2^13</c:v>
                </c:pt>
                <c:pt idx="2">
                  <c:v>2^12</c:v>
                </c:pt>
                <c:pt idx="3">
                  <c:v>2^11</c:v>
                </c:pt>
                <c:pt idx="4">
                  <c:v>2^10</c:v>
                </c:pt>
              </c:strCache>
            </c:strRef>
          </c:cat>
          <c:val>
            <c:numRef>
              <c:f>'Ocupación Out'!$C$8:$G$8</c:f>
              <c:numCache>
                <c:formatCode>General</c:formatCode>
                <c:ptCount val="5"/>
                <c:pt idx="0">
                  <c:v>1048587.2</c:v>
                </c:pt>
                <c:pt idx="1">
                  <c:v>1048555.2</c:v>
                </c:pt>
                <c:pt idx="2">
                  <c:v>1048523.2</c:v>
                </c:pt>
                <c:pt idx="3">
                  <c:v>1048491.2</c:v>
                </c:pt>
                <c:pt idx="4">
                  <c:v>1048459.2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743104"/>
        <c:axId val="87769856"/>
      </c:barChart>
      <c:catAx>
        <c:axId val="8774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Cantidad de Datos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7769856"/>
        <c:crosses val="autoZero"/>
        <c:auto val="1"/>
        <c:lblAlgn val="ctr"/>
        <c:lblOffset val="100"/>
        <c:noMultiLvlLbl val="0"/>
      </c:catAx>
      <c:valAx>
        <c:axId val="87769856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Tamaño estructura (bytes)</a:t>
                </a:r>
                <a:endParaRPr lang="en-US" baseline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743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Tiempo inserción </a:t>
            </a:r>
            <a:endParaRPr lang="es-CL">
              <a:effectLst/>
            </a:endParaRPr>
          </a:p>
        </c:rich>
      </c:tx>
      <c:layout>
        <c:manualLayout>
          <c:xMode val="edge"/>
          <c:yMode val="edge"/>
          <c:x val="0.31115229723517873"/>
          <c:y val="3.927343526284442E-3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'Tiempo insertar'!$A$3:$B$3</c:f>
              <c:strCache>
                <c:ptCount val="1"/>
                <c:pt idx="0">
                  <c:v>ABB Promedio</c:v>
                </c:pt>
              </c:strCache>
            </c:strRef>
          </c:tx>
          <c:invertIfNegative val="0"/>
          <c:cat>
            <c:strRef>
              <c:f>('Tiempo insertar'!$C$1,'Tiempo insertar'!$D$1,'Tiempo insertar'!$E$1,'Tiempo insertar'!$F$1,'Tiempo insertar'!$G$1,'Tiempo insertar'!$H$1)</c:f>
              <c:strCache>
                <c:ptCount val="6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</c:strCache>
            </c:strRef>
          </c:cat>
          <c:val>
            <c:numRef>
              <c:f>('Tiempo insertar'!$C$3,'Tiempo insertar'!$D$3,'Tiempo insertar'!$E$3,'Tiempo insertar'!$F$3,'Tiempo insertar'!$G$3,'Tiempo insertar'!$H$3)</c:f>
              <c:numCache>
                <c:formatCode>General</c:formatCode>
                <c:ptCount val="6"/>
                <c:pt idx="0">
                  <c:v>770540.2</c:v>
                </c:pt>
                <c:pt idx="1">
                  <c:v>220038</c:v>
                </c:pt>
                <c:pt idx="2">
                  <c:v>535877.19999999995</c:v>
                </c:pt>
                <c:pt idx="3">
                  <c:v>1107576</c:v>
                </c:pt>
                <c:pt idx="4">
                  <c:v>2761598.2</c:v>
                </c:pt>
                <c:pt idx="5">
                  <c:v>5149415.8</c:v>
                </c:pt>
              </c:numCache>
            </c:numRef>
          </c:val>
        </c:ser>
        <c:ser>
          <c:idx val="8"/>
          <c:order val="1"/>
          <c:tx>
            <c:strRef>
              <c:f>'Tiempo insertar'!$A$8:$B$8</c:f>
              <c:strCache>
                <c:ptCount val="1"/>
                <c:pt idx="0">
                  <c:v>SplayTree Promedio</c:v>
                </c:pt>
              </c:strCache>
            </c:strRef>
          </c:tx>
          <c:invertIfNegative val="0"/>
          <c:cat>
            <c:strRef>
              <c:f>('Tiempo insertar'!$C$1,'Tiempo insertar'!$D$1,'Tiempo insertar'!$E$1,'Tiempo insertar'!$F$1,'Tiempo insertar'!$G$1,'Tiempo insertar'!$H$1)</c:f>
              <c:strCache>
                <c:ptCount val="6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</c:strCache>
            </c:strRef>
          </c:cat>
          <c:val>
            <c:numRef>
              <c:f>('Tiempo insertar'!$C$8,'Tiempo insertar'!$D$8,'Tiempo insertar'!$E$8,'Tiempo insertar'!$F$8,'Tiempo insertar'!$G$8,'Tiempo insertar'!$H$8)</c:f>
              <c:numCache>
                <c:formatCode>General</c:formatCode>
                <c:ptCount val="6"/>
                <c:pt idx="0">
                  <c:v>1291131</c:v>
                </c:pt>
                <c:pt idx="1">
                  <c:v>547062.4</c:v>
                </c:pt>
                <c:pt idx="2">
                  <c:v>987910.4</c:v>
                </c:pt>
                <c:pt idx="3">
                  <c:v>1473971.6</c:v>
                </c:pt>
                <c:pt idx="4">
                  <c:v>1988664</c:v>
                </c:pt>
                <c:pt idx="5">
                  <c:v>5556218.2000000002</c:v>
                </c:pt>
              </c:numCache>
            </c:numRef>
          </c:val>
        </c:ser>
        <c:ser>
          <c:idx val="2"/>
          <c:order val="2"/>
          <c:tx>
            <c:strRef>
              <c:f>'Tiempo insertar'!$A$13:$B$13</c:f>
              <c:strCache>
                <c:ptCount val="1"/>
                <c:pt idx="0">
                  <c:v>AVL Promedio</c:v>
                </c:pt>
              </c:strCache>
            </c:strRef>
          </c:tx>
          <c:invertIfNegative val="0"/>
          <c:cat>
            <c:strRef>
              <c:f>('Tiempo insertar'!$C$1,'Tiempo insertar'!$D$1,'Tiempo insertar'!$E$1,'Tiempo insertar'!$F$1,'Tiempo insertar'!$G$1,'Tiempo insertar'!$H$1)</c:f>
              <c:strCache>
                <c:ptCount val="6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</c:strCache>
            </c:strRef>
          </c:cat>
          <c:val>
            <c:numRef>
              <c:f>('Tiempo insertar'!$C$13,'Tiempo insertar'!$D$13,'Tiempo insertar'!$E$13,'Tiempo insertar'!$F$13,'Tiempo insertar'!$G$13,'Tiempo insertar'!$H$13)</c:f>
              <c:numCache>
                <c:formatCode>0.00E+00</c:formatCode>
                <c:ptCount val="6"/>
                <c:pt idx="0">
                  <c:v>11462534.800000001</c:v>
                </c:pt>
                <c:pt idx="1">
                  <c:v>38659484.399999999</c:v>
                </c:pt>
                <c:pt idx="2">
                  <c:v>179894964.59999999</c:v>
                </c:pt>
                <c:pt idx="3">
                  <c:v>720975847.60000002</c:v>
                </c:pt>
                <c:pt idx="4">
                  <c:v>3871249329.8000002</c:v>
                </c:pt>
                <c:pt idx="5">
                  <c:v>23992636450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871488"/>
        <c:axId val="87873408"/>
      </c:barChart>
      <c:catAx>
        <c:axId val="8787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Tamaño del patrón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7873408"/>
        <c:crosses val="autoZero"/>
        <c:auto val="1"/>
        <c:lblAlgn val="ctr"/>
        <c:lblOffset val="100"/>
        <c:noMultiLvlLbl val="0"/>
      </c:catAx>
      <c:valAx>
        <c:axId val="87873408"/>
        <c:scaling>
          <c:logBase val="2"/>
          <c:orientation val="minMax"/>
          <c:max val="67108864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Operaciones</a:t>
                </a:r>
                <a:r>
                  <a:rPr lang="en-US" baseline="0"/>
                  <a:t> I/O (escala logarítmica en base 2)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871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Tiempo Operaciones: eliminar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'Tiempo eliminar'!$A$3:$B$3</c:f>
              <c:strCache>
                <c:ptCount val="1"/>
                <c:pt idx="0">
                  <c:v>ABB Promedio</c:v>
                </c:pt>
              </c:strCache>
            </c:strRef>
          </c:tx>
          <c:invertIfNegative val="0"/>
          <c:cat>
            <c:strRef>
              <c:f>('Tiempo eliminar'!$C$1,'Tiempo eliminar'!$D$1,'Tiempo eliminar'!$E$1,'Tiempo eliminar'!$F$1,'Tiempo eliminar'!$G$1:$H$1)</c:f>
              <c:strCache>
                <c:ptCount val="6"/>
                <c:pt idx="0">
                  <c:v>2^14</c:v>
                </c:pt>
                <c:pt idx="1">
                  <c:v>2^13</c:v>
                </c:pt>
                <c:pt idx="2">
                  <c:v>2^12</c:v>
                </c:pt>
                <c:pt idx="3">
                  <c:v>2^11</c:v>
                </c:pt>
                <c:pt idx="4">
                  <c:v>2^10</c:v>
                </c:pt>
                <c:pt idx="5">
                  <c:v>0</c:v>
                </c:pt>
              </c:strCache>
            </c:strRef>
          </c:cat>
          <c:val>
            <c:numRef>
              <c:f>('Tiempo eliminar'!$C$3,'Tiempo eliminar'!$D$3,'Tiempo eliminar'!$E$3,'Tiempo eliminar'!$F$3,'Tiempo eliminar'!$G$3:$H$3)</c:f>
              <c:numCache>
                <c:formatCode>General</c:formatCode>
                <c:ptCount val="6"/>
                <c:pt idx="0">
                  <c:v>1890614</c:v>
                </c:pt>
                <c:pt idx="1">
                  <c:v>676978</c:v>
                </c:pt>
                <c:pt idx="2">
                  <c:v>551176.4</c:v>
                </c:pt>
                <c:pt idx="3">
                  <c:v>183606.39999999999</c:v>
                </c:pt>
                <c:pt idx="4">
                  <c:v>96432.8</c:v>
                </c:pt>
                <c:pt idx="5">
                  <c:v>823162</c:v>
                </c:pt>
              </c:numCache>
            </c:numRef>
          </c:val>
        </c:ser>
        <c:ser>
          <c:idx val="7"/>
          <c:order val="1"/>
          <c:tx>
            <c:strRef>
              <c:f>'Tiempo eliminar'!$A$8:$B$8</c:f>
              <c:strCache>
                <c:ptCount val="1"/>
                <c:pt idx="0">
                  <c:v>SplayTree Promedio</c:v>
                </c:pt>
              </c:strCache>
            </c:strRef>
          </c:tx>
          <c:invertIfNegative val="0"/>
          <c:cat>
            <c:strRef>
              <c:f>('Tiempo eliminar'!$C$1,'Tiempo eliminar'!$D$1,'Tiempo eliminar'!$E$1,'Tiempo eliminar'!$F$1,'Tiempo eliminar'!$G$1:$H$1)</c:f>
              <c:strCache>
                <c:ptCount val="6"/>
                <c:pt idx="0">
                  <c:v>2^14</c:v>
                </c:pt>
                <c:pt idx="1">
                  <c:v>2^13</c:v>
                </c:pt>
                <c:pt idx="2">
                  <c:v>2^12</c:v>
                </c:pt>
                <c:pt idx="3">
                  <c:v>2^11</c:v>
                </c:pt>
                <c:pt idx="4">
                  <c:v>2^10</c:v>
                </c:pt>
                <c:pt idx="5">
                  <c:v>0</c:v>
                </c:pt>
              </c:strCache>
            </c:strRef>
          </c:cat>
          <c:val>
            <c:numRef>
              <c:f>('Tiempo eliminar'!$C$8,'Tiempo eliminar'!$D$8,'Tiempo eliminar'!$E$8,'Tiempo eliminar'!$F$8,'Tiempo eliminar'!$G$8:$H$8)</c:f>
              <c:numCache>
                <c:formatCode>General</c:formatCode>
                <c:ptCount val="6"/>
                <c:pt idx="0">
                  <c:v>995608.4</c:v>
                </c:pt>
                <c:pt idx="1">
                  <c:v>168664.6</c:v>
                </c:pt>
                <c:pt idx="2">
                  <c:v>62134</c:v>
                </c:pt>
                <c:pt idx="3">
                  <c:v>23089.599999999999</c:v>
                </c:pt>
                <c:pt idx="4">
                  <c:v>14862.6</c:v>
                </c:pt>
                <c:pt idx="5">
                  <c:v>480185.2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030592"/>
        <c:axId val="88057344"/>
      </c:barChart>
      <c:catAx>
        <c:axId val="8803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Tamaño patrón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8057344"/>
        <c:crosses val="autoZero"/>
        <c:auto val="1"/>
        <c:lblAlgn val="ctr"/>
        <c:lblOffset val="100"/>
        <c:noMultiLvlLbl val="0"/>
      </c:catAx>
      <c:valAx>
        <c:axId val="88057344"/>
        <c:scaling>
          <c:logBase val="2"/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Tiempo inserción (nanosegundos) (escala logarítmica en base 2)</a:t>
                </a:r>
                <a:endParaRPr lang="es-CL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8895776217471041E-2"/>
              <c:y val="8.64051204125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8030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Operaciones IO: </a:t>
            </a:r>
          </a:p>
          <a:p>
            <a:pPr>
              <a:defRPr/>
            </a:pPr>
            <a:r>
              <a:rPr lang="en-US" sz="1800" b="1" i="0" baseline="0">
                <a:effectLst/>
              </a:rPr>
              <a:t>consultas exitosas ADN Real</a:t>
            </a:r>
            <a:endParaRPr lang="es-CL">
              <a:effectLst/>
            </a:endParaRP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'Tiempo consulta exitosa'!$A$3:$B$3</c:f>
              <c:strCache>
                <c:ptCount val="1"/>
                <c:pt idx="0">
                  <c:v>ABB Promedio</c:v>
                </c:pt>
              </c:strCache>
            </c:strRef>
          </c:tx>
          <c:invertIfNegative val="0"/>
          <c:cat>
            <c:strRef>
              <c:f>('Tiempo consulta exitosa'!$C$1,'Tiempo consulta exitosa'!$D$1,'Tiempo consulta exitosa'!$E$1,'Tiempo consulta exitosa'!$F$1,'Tiempo consulta exitosa'!$G$1,'Tiempo consulta exitosa'!$H$1)</c:f>
              <c:strCache>
                <c:ptCount val="6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</c:strCache>
            </c:strRef>
          </c:cat>
          <c:val>
            <c:numRef>
              <c:f>('Tiempo consulta exitosa'!$C$3,'Tiempo consulta exitosa'!$D$3,'Tiempo consulta exitosa'!$E$3,'Tiempo consulta exitosa'!$F$3,'Tiempo consulta exitosa'!$G$3,'Tiempo consulta exitosa'!$H$3)</c:f>
              <c:numCache>
                <c:formatCode>General</c:formatCode>
                <c:ptCount val="6"/>
                <c:pt idx="0">
                  <c:v>3618607</c:v>
                </c:pt>
                <c:pt idx="1">
                  <c:v>1212070.3999999999</c:v>
                </c:pt>
                <c:pt idx="2">
                  <c:v>1103188.8</c:v>
                </c:pt>
                <c:pt idx="3">
                  <c:v>1126408.2</c:v>
                </c:pt>
                <c:pt idx="4">
                  <c:v>940633.2</c:v>
                </c:pt>
                <c:pt idx="5">
                  <c:v>1001393.8</c:v>
                </c:pt>
              </c:numCache>
            </c:numRef>
          </c:val>
        </c:ser>
        <c:ser>
          <c:idx val="8"/>
          <c:order val="1"/>
          <c:tx>
            <c:strRef>
              <c:f>'Tiempo consulta exitosa'!$A$8:$B$8</c:f>
              <c:strCache>
                <c:ptCount val="1"/>
                <c:pt idx="0">
                  <c:v>SplayTree Promedio</c:v>
                </c:pt>
              </c:strCache>
            </c:strRef>
          </c:tx>
          <c:invertIfNegative val="0"/>
          <c:cat>
            <c:strRef>
              <c:f>('Tiempo consulta exitosa'!$C$1,'Tiempo consulta exitosa'!$D$1,'Tiempo consulta exitosa'!$E$1,'Tiempo consulta exitosa'!$F$1,'Tiempo consulta exitosa'!$G$1,'Tiempo consulta exitosa'!$H$1)</c:f>
              <c:strCache>
                <c:ptCount val="6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</c:strCache>
            </c:strRef>
          </c:cat>
          <c:val>
            <c:numRef>
              <c:f>('Tiempo consulta exitosa'!$C$8,'Tiempo consulta exitosa'!$D$8,'Tiempo consulta exitosa'!$E$8,'Tiempo consulta exitosa'!$F$8,'Tiempo consulta exitosa'!$G$8,'Tiempo consulta exitosa'!$H$8)</c:f>
              <c:numCache>
                <c:formatCode>General</c:formatCode>
                <c:ptCount val="6"/>
                <c:pt idx="0">
                  <c:v>2314753.7999999998</c:v>
                </c:pt>
                <c:pt idx="1">
                  <c:v>1388947</c:v>
                </c:pt>
                <c:pt idx="2">
                  <c:v>1257259.2</c:v>
                </c:pt>
                <c:pt idx="3">
                  <c:v>1345503.2</c:v>
                </c:pt>
                <c:pt idx="4">
                  <c:v>1171951.3999999999</c:v>
                </c:pt>
                <c:pt idx="5">
                  <c:v>1404274.6</c:v>
                </c:pt>
              </c:numCache>
            </c:numRef>
          </c:val>
        </c:ser>
        <c:ser>
          <c:idx val="2"/>
          <c:order val="2"/>
          <c:tx>
            <c:strRef>
              <c:f>'Tiempo consulta exitosa'!$A$13:$B$13</c:f>
              <c:strCache>
                <c:ptCount val="1"/>
                <c:pt idx="0">
                  <c:v>AVL Promedio</c:v>
                </c:pt>
              </c:strCache>
            </c:strRef>
          </c:tx>
          <c:invertIfNegative val="0"/>
          <c:cat>
            <c:strRef>
              <c:f>('Tiempo consulta exitosa'!$C$1,'Tiempo consulta exitosa'!$D$1,'Tiempo consulta exitosa'!$E$1,'Tiempo consulta exitosa'!$F$1,'Tiempo consulta exitosa'!$G$1,'Tiempo consulta exitosa'!$H$1)</c:f>
              <c:strCache>
                <c:ptCount val="6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</c:strCache>
            </c:strRef>
          </c:cat>
          <c:val>
            <c:numRef>
              <c:f>('Tiempo consulta exitosa'!$C$13,'Tiempo consulta exitosa'!$D$13,'Tiempo consulta exitosa'!$E$13,'Tiempo consulta exitosa'!$F$13,'Tiempo consulta exitosa'!$G$13,'Tiempo consulta exitosa'!$H$13)</c:f>
              <c:numCache>
                <c:formatCode>General</c:formatCode>
                <c:ptCount val="6"/>
                <c:pt idx="0">
                  <c:v>2271706.4</c:v>
                </c:pt>
                <c:pt idx="1">
                  <c:v>1355067.4</c:v>
                </c:pt>
                <c:pt idx="2">
                  <c:v>1309391.3999999999</c:v>
                </c:pt>
                <c:pt idx="3">
                  <c:v>1486725</c:v>
                </c:pt>
                <c:pt idx="4">
                  <c:v>1321370.6000000001</c:v>
                </c:pt>
                <c:pt idx="5">
                  <c:v>1453708.2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204800"/>
        <c:axId val="88206720"/>
      </c:barChart>
      <c:catAx>
        <c:axId val="8820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Tamaño patrón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8206720"/>
        <c:crosses val="autoZero"/>
        <c:auto val="1"/>
        <c:lblAlgn val="ctr"/>
        <c:lblOffset val="100"/>
        <c:noMultiLvlLbl val="0"/>
      </c:catAx>
      <c:valAx>
        <c:axId val="88206720"/>
        <c:scaling>
          <c:logBase val="2"/>
          <c:orientation val="minMax"/>
          <c:max val="419430399.99999988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Tiempo (nanosegundos) </a:t>
                </a:r>
              </a:p>
              <a:p>
                <a:pPr>
                  <a:defRPr/>
                </a:pPr>
                <a:r>
                  <a:rPr lang="en-US"/>
                  <a:t>(escala logarítmica </a:t>
                </a:r>
                <a:r>
                  <a:rPr lang="en-US" baseline="0"/>
                  <a:t>base2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20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Operaciones I/O: </a:t>
            </a:r>
            <a:endParaRPr lang="es-CL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consultas fallidas ADN Real</a:t>
            </a:r>
            <a:endParaRPr lang="es-CL">
              <a:effectLst/>
            </a:endParaRPr>
          </a:p>
        </c:rich>
      </c:tx>
      <c:layout>
        <c:manualLayout>
          <c:xMode val="edge"/>
          <c:yMode val="edge"/>
          <c:x val="0.21112489063867015"/>
          <c:y val="2.3148148148148147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'Tiempo consulta infructuosa'!$A$3:$B$3</c:f>
              <c:strCache>
                <c:ptCount val="1"/>
                <c:pt idx="0">
                  <c:v>ABB Promedio</c:v>
                </c:pt>
              </c:strCache>
            </c:strRef>
          </c:tx>
          <c:invertIfNegative val="0"/>
          <c:cat>
            <c:strRef>
              <c:f>'Tiempo consulta infructuosa'!$C$1:$H$2</c:f>
              <c:strCache>
                <c:ptCount val="6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</c:strCache>
            </c:strRef>
          </c:cat>
          <c:val>
            <c:numRef>
              <c:f>'Tiempo consulta infructuosa'!$C$3:$H$3</c:f>
              <c:numCache>
                <c:formatCode>General</c:formatCode>
                <c:ptCount val="6"/>
                <c:pt idx="0">
                  <c:v>2283947.6</c:v>
                </c:pt>
                <c:pt idx="1">
                  <c:v>752658.2</c:v>
                </c:pt>
                <c:pt idx="2">
                  <c:v>708613</c:v>
                </c:pt>
                <c:pt idx="3">
                  <c:v>834422.4</c:v>
                </c:pt>
                <c:pt idx="4">
                  <c:v>794388.4</c:v>
                </c:pt>
                <c:pt idx="5">
                  <c:v>933226.2</c:v>
                </c:pt>
              </c:numCache>
            </c:numRef>
          </c:val>
        </c:ser>
        <c:ser>
          <c:idx val="3"/>
          <c:order val="1"/>
          <c:tx>
            <c:strRef>
              <c:f>'Tiempo consulta infructuosa'!$A$8:$B$8</c:f>
              <c:strCache>
                <c:ptCount val="1"/>
                <c:pt idx="0">
                  <c:v>SplayTree Promedio</c:v>
                </c:pt>
              </c:strCache>
            </c:strRef>
          </c:tx>
          <c:invertIfNegative val="0"/>
          <c:cat>
            <c:strRef>
              <c:f>'Tiempo consulta infructuosa'!$C$1:$H$2</c:f>
              <c:strCache>
                <c:ptCount val="6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</c:strCache>
            </c:strRef>
          </c:cat>
          <c:val>
            <c:numRef>
              <c:f>'Tiempo consulta infructuosa'!$C$8:$H$8</c:f>
              <c:numCache>
                <c:formatCode>General</c:formatCode>
                <c:ptCount val="6"/>
                <c:pt idx="0">
                  <c:v>622345.80000000005</c:v>
                </c:pt>
                <c:pt idx="1">
                  <c:v>643006</c:v>
                </c:pt>
                <c:pt idx="2">
                  <c:v>630134.4</c:v>
                </c:pt>
                <c:pt idx="3">
                  <c:v>729044.8</c:v>
                </c:pt>
                <c:pt idx="4">
                  <c:v>647468.6</c:v>
                </c:pt>
                <c:pt idx="5">
                  <c:v>800991.8</c:v>
                </c:pt>
              </c:numCache>
            </c:numRef>
          </c:val>
        </c:ser>
        <c:ser>
          <c:idx val="9"/>
          <c:order val="2"/>
          <c:tx>
            <c:strRef>
              <c:f>'Tiempo consulta infructuosa'!$A$13:$B$13</c:f>
              <c:strCache>
                <c:ptCount val="1"/>
                <c:pt idx="0">
                  <c:v>AVL Promedio</c:v>
                </c:pt>
              </c:strCache>
            </c:strRef>
          </c:tx>
          <c:invertIfNegative val="0"/>
          <c:cat>
            <c:strRef>
              <c:f>'Tiempo consulta infructuosa'!$C$1:$H$2</c:f>
              <c:strCache>
                <c:ptCount val="6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</c:strCache>
            </c:strRef>
          </c:cat>
          <c:val>
            <c:numRef>
              <c:f>'Tiempo consulta infructuosa'!$C$13:$H$13</c:f>
              <c:numCache>
                <c:formatCode>General</c:formatCode>
                <c:ptCount val="6"/>
                <c:pt idx="0">
                  <c:v>1246245.2</c:v>
                </c:pt>
                <c:pt idx="1">
                  <c:v>779599.4</c:v>
                </c:pt>
                <c:pt idx="2">
                  <c:v>752276.6</c:v>
                </c:pt>
                <c:pt idx="3">
                  <c:v>856403.2</c:v>
                </c:pt>
                <c:pt idx="4">
                  <c:v>809178.2</c:v>
                </c:pt>
                <c:pt idx="5">
                  <c:v>990508.2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673664"/>
        <c:axId val="88733184"/>
      </c:barChart>
      <c:catAx>
        <c:axId val="8867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Tamaño patrón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733184"/>
        <c:crosses val="autoZero"/>
        <c:auto val="1"/>
        <c:lblAlgn val="ctr"/>
        <c:lblOffset val="100"/>
        <c:noMultiLvlLbl val="0"/>
      </c:catAx>
      <c:valAx>
        <c:axId val="88733184"/>
        <c:scaling>
          <c:logBase val="2"/>
          <c:orientation val="minMax"/>
          <c:max val="1000000000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Tiempo </a:t>
                </a:r>
                <a:r>
                  <a:rPr lang="en-US" baseline="0"/>
                  <a:t>(nanosegundos) (escala logarítmica base 2)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67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23811</xdr:colOff>
      <xdr:row>18</xdr:row>
      <xdr:rowOff>23813</xdr:rowOff>
    </xdr:from>
    <xdr:to>
      <xdr:col>9</xdr:col>
      <xdr:colOff>295275</xdr:colOff>
      <xdr:row>36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509587</xdr:colOff>
      <xdr:row>17</xdr:row>
      <xdr:rowOff>171450</xdr:rowOff>
    </xdr:from>
    <xdr:to>
      <xdr:col>8</xdr:col>
      <xdr:colOff>0</xdr:colOff>
      <xdr:row>35</xdr:row>
      <xdr:rowOff>9525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614362</xdr:colOff>
      <xdr:row>19</xdr:row>
      <xdr:rowOff>14287</xdr:rowOff>
    </xdr:from>
    <xdr:to>
      <xdr:col>9</xdr:col>
      <xdr:colOff>0</xdr:colOff>
      <xdr:row>36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347662</xdr:colOff>
      <xdr:row>18</xdr:row>
      <xdr:rowOff>180975</xdr:rowOff>
    </xdr:from>
    <xdr:to>
      <xdr:col>7</xdr:col>
      <xdr:colOff>0</xdr:colOff>
      <xdr:row>36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347661</xdr:colOff>
      <xdr:row>19</xdr:row>
      <xdr:rowOff>90487</xdr:rowOff>
    </xdr:from>
    <xdr:to>
      <xdr:col>7</xdr:col>
      <xdr:colOff>733424</xdr:colOff>
      <xdr:row>37</xdr:row>
      <xdr:rowOff>28575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347661</xdr:colOff>
      <xdr:row>19</xdr:row>
      <xdr:rowOff>90487</xdr:rowOff>
    </xdr:from>
    <xdr:to>
      <xdr:col>8</xdr:col>
      <xdr:colOff>428624</xdr:colOff>
      <xdr:row>40</xdr:row>
      <xdr:rowOff>95251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Normal="100" workbookViewId="0">
      <selection activeCell="B40" sqref="B40"/>
    </sheetView>
  </sheetViews>
  <sheetFormatPr baseColWidth="10" defaultRowHeight="15" x14ac:dyDescent="0.25"/>
  <cols>
    <col min="2" max="2" width="18.85546875" customWidth="1"/>
    <col min="3" max="3" width="12.7109375" customWidth="1"/>
    <col min="4" max="4" width="11.140625" customWidth="1"/>
    <col min="7" max="7" width="10.42578125" customWidth="1"/>
  </cols>
  <sheetData>
    <row r="1" spans="1:12" x14ac:dyDescent="0.25"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3" spans="1:12" x14ac:dyDescent="0.25">
      <c r="A3" t="s">
        <v>11</v>
      </c>
      <c r="B3" s="9" t="s">
        <v>0</v>
      </c>
      <c r="C3" s="9">
        <v>65552</v>
      </c>
      <c r="D3" s="9">
        <v>131088</v>
      </c>
      <c r="E3">
        <v>262160</v>
      </c>
      <c r="F3">
        <v>524304</v>
      </c>
      <c r="G3">
        <v>1048592</v>
      </c>
      <c r="H3">
        <v>2097168</v>
      </c>
    </row>
    <row r="4" spans="1:12" x14ac:dyDescent="0.25">
      <c r="B4" s="9" t="s">
        <v>2</v>
      </c>
      <c r="C4" s="9">
        <v>0</v>
      </c>
      <c r="D4" s="9">
        <v>0</v>
      </c>
      <c r="E4">
        <v>0</v>
      </c>
      <c r="F4">
        <v>0</v>
      </c>
      <c r="G4">
        <v>0</v>
      </c>
      <c r="H4">
        <v>0</v>
      </c>
    </row>
    <row r="5" spans="1:12" x14ac:dyDescent="0.25">
      <c r="B5" s="9" t="s">
        <v>1</v>
      </c>
      <c r="C5" s="9">
        <v>0</v>
      </c>
      <c r="D5" s="9">
        <v>0</v>
      </c>
      <c r="E5">
        <v>0</v>
      </c>
      <c r="F5">
        <v>0</v>
      </c>
      <c r="G5">
        <v>0</v>
      </c>
      <c r="H5">
        <v>0</v>
      </c>
      <c r="K5" s="1"/>
      <c r="L5" s="1"/>
    </row>
    <row r="6" spans="1:12" x14ac:dyDescent="0.25">
      <c r="B6" s="9" t="s">
        <v>10</v>
      </c>
      <c r="C6" s="10">
        <f>C3+(2*C4)</f>
        <v>65552</v>
      </c>
      <c r="D6" s="10">
        <f t="shared" ref="D6:H6" si="0">D3+(2*D4)</f>
        <v>131088</v>
      </c>
      <c r="E6" s="10">
        <f t="shared" si="0"/>
        <v>262160</v>
      </c>
      <c r="F6" s="10">
        <f t="shared" si="0"/>
        <v>524304</v>
      </c>
      <c r="G6" s="10">
        <f t="shared" si="0"/>
        <v>1048592</v>
      </c>
      <c r="H6" s="10">
        <f t="shared" si="0"/>
        <v>2097168</v>
      </c>
    </row>
    <row r="7" spans="1:12" x14ac:dyDescent="0.25">
      <c r="B7" s="9" t="s">
        <v>10</v>
      </c>
      <c r="C7" s="10">
        <f>C3-(2*C4)</f>
        <v>65552</v>
      </c>
      <c r="D7" s="10">
        <f t="shared" ref="D7:H7" si="1">D3-(2*D4)</f>
        <v>131088</v>
      </c>
      <c r="E7" s="10">
        <f t="shared" si="1"/>
        <v>262160</v>
      </c>
      <c r="F7" s="10">
        <f t="shared" si="1"/>
        <v>524304</v>
      </c>
      <c r="G7" s="10">
        <f t="shared" si="1"/>
        <v>1048592</v>
      </c>
      <c r="H7" s="10">
        <f t="shared" si="1"/>
        <v>2097168</v>
      </c>
    </row>
    <row r="8" spans="1:12" x14ac:dyDescent="0.25">
      <c r="A8" t="s">
        <v>13</v>
      </c>
      <c r="B8" s="9" t="s">
        <v>0</v>
      </c>
      <c r="C8" s="9">
        <v>32824</v>
      </c>
      <c r="D8">
        <v>65592</v>
      </c>
      <c r="E8">
        <v>131128</v>
      </c>
      <c r="F8">
        <v>262200</v>
      </c>
      <c r="G8">
        <v>524337.6</v>
      </c>
      <c r="H8">
        <v>1048619.2</v>
      </c>
    </row>
    <row r="9" spans="1:12" x14ac:dyDescent="0.25">
      <c r="B9" s="9" t="s">
        <v>2</v>
      </c>
      <c r="C9" s="9">
        <v>0</v>
      </c>
      <c r="D9">
        <v>0</v>
      </c>
      <c r="E9">
        <v>0</v>
      </c>
      <c r="F9">
        <v>0</v>
      </c>
      <c r="G9">
        <v>14.3108350559932</v>
      </c>
      <c r="H9">
        <v>17.527121840147601</v>
      </c>
    </row>
    <row r="10" spans="1:12" x14ac:dyDescent="0.25">
      <c r="B10" s="9" t="s">
        <v>1</v>
      </c>
      <c r="C10" s="5">
        <v>0</v>
      </c>
      <c r="D10" s="5">
        <v>0</v>
      </c>
      <c r="E10" s="5">
        <v>0</v>
      </c>
      <c r="F10" s="5">
        <v>0</v>
      </c>
      <c r="G10" s="5">
        <v>2.4411753038491099E-5</v>
      </c>
      <c r="H10" s="5">
        <v>1.49498830021389E-5</v>
      </c>
    </row>
    <row r="11" spans="1:12" x14ac:dyDescent="0.25">
      <c r="B11" s="9" t="s">
        <v>10</v>
      </c>
      <c r="C11" s="10">
        <f>C8+(2*C9)</f>
        <v>32824</v>
      </c>
      <c r="D11" s="10">
        <f t="shared" ref="D11:H11" si="2">D8+(2*D9)</f>
        <v>65592</v>
      </c>
      <c r="E11" s="10">
        <f t="shared" si="2"/>
        <v>131128</v>
      </c>
      <c r="F11" s="10">
        <f t="shared" si="2"/>
        <v>262200</v>
      </c>
      <c r="G11" s="10">
        <f t="shared" si="2"/>
        <v>524366.22167011199</v>
      </c>
      <c r="H11" s="10">
        <f t="shared" si="2"/>
        <v>1048654.2542436803</v>
      </c>
    </row>
    <row r="12" spans="1:12" x14ac:dyDescent="0.25">
      <c r="B12" s="9" t="s">
        <v>10</v>
      </c>
      <c r="C12" s="10">
        <f>C8-(2*C9)</f>
        <v>32824</v>
      </c>
      <c r="D12" s="10">
        <f t="shared" ref="D12:H12" si="3">D8-(2*D9)</f>
        <v>65592</v>
      </c>
      <c r="E12" s="10">
        <f t="shared" si="3"/>
        <v>131128</v>
      </c>
      <c r="F12" s="10">
        <f t="shared" si="3"/>
        <v>262200</v>
      </c>
      <c r="G12" s="10">
        <f t="shared" si="3"/>
        <v>524308.97832988796</v>
      </c>
      <c r="H12" s="10">
        <f t="shared" si="3"/>
        <v>1048584.1457563196</v>
      </c>
    </row>
    <row r="13" spans="1:12" x14ac:dyDescent="0.25">
      <c r="A13" t="s">
        <v>12</v>
      </c>
      <c r="B13" s="9" t="s">
        <v>0</v>
      </c>
      <c r="C13" s="9">
        <v>74000</v>
      </c>
      <c r="D13">
        <v>148281.60000000001</v>
      </c>
      <c r="E13">
        <v>296310.40000000002</v>
      </c>
      <c r="F13">
        <v>592880</v>
      </c>
      <c r="G13">
        <v>1184976</v>
      </c>
      <c r="H13">
        <v>2371241.6</v>
      </c>
    </row>
    <row r="14" spans="1:12" x14ac:dyDescent="0.25">
      <c r="A14" s="2"/>
      <c r="B14" s="9" t="s">
        <v>2</v>
      </c>
      <c r="C14" s="9">
        <v>143.108350559987</v>
      </c>
      <c r="D14">
        <v>315.69098815138699</v>
      </c>
      <c r="E14">
        <v>417.32097958286198</v>
      </c>
      <c r="F14">
        <v>686.97598211290597</v>
      </c>
      <c r="G14">
        <v>945.15183965329504</v>
      </c>
      <c r="H14">
        <v>1288.4520945693</v>
      </c>
    </row>
    <row r="15" spans="1:12" x14ac:dyDescent="0.25">
      <c r="B15" s="9" t="s">
        <v>1</v>
      </c>
      <c r="C15" s="5">
        <v>1.7297297297297299E-3</v>
      </c>
      <c r="D15" s="5">
        <v>1.9042322429501199E-3</v>
      </c>
      <c r="E15" s="5">
        <v>1.2597034444745501E-3</v>
      </c>
      <c r="F15" s="5">
        <v>1.03638172642972E-3</v>
      </c>
      <c r="G15" s="5">
        <v>7.1340643608773502E-4</v>
      </c>
      <c r="H15" s="5">
        <v>4.8600133688763602E-4</v>
      </c>
    </row>
    <row r="16" spans="1:12" x14ac:dyDescent="0.25">
      <c r="B16" s="9" t="s">
        <v>10</v>
      </c>
      <c r="C16" s="10">
        <f>C13+(2*C14)</f>
        <v>74286.216701119978</v>
      </c>
      <c r="D16" s="10">
        <f t="shared" ref="D16:H16" si="4">D13+(2*D14)</f>
        <v>148912.98197630278</v>
      </c>
      <c r="E16" s="10">
        <f t="shared" si="4"/>
        <v>297145.04195916577</v>
      </c>
      <c r="F16" s="10">
        <f t="shared" si="4"/>
        <v>594253.95196422585</v>
      </c>
      <c r="G16" s="10">
        <f t="shared" si="4"/>
        <v>1186866.3036793065</v>
      </c>
      <c r="H16" s="10">
        <f t="shared" si="4"/>
        <v>2373818.5041891388</v>
      </c>
    </row>
    <row r="17" spans="2:8" x14ac:dyDescent="0.25">
      <c r="B17" s="9" t="s">
        <v>10</v>
      </c>
      <c r="C17" s="10">
        <f>C13-(2*C14)</f>
        <v>73713.783298880022</v>
      </c>
      <c r="D17" s="10">
        <f t="shared" ref="D17:H17" si="5">D13-(2*D14)</f>
        <v>147650.21802369723</v>
      </c>
      <c r="E17" s="10">
        <f t="shared" si="5"/>
        <v>295475.75804083428</v>
      </c>
      <c r="F17" s="10">
        <f t="shared" si="5"/>
        <v>591506.04803577415</v>
      </c>
      <c r="G17" s="10">
        <f t="shared" si="5"/>
        <v>1183085.6963206935</v>
      </c>
      <c r="H17" s="10">
        <f t="shared" si="5"/>
        <v>2368664.6958108614</v>
      </c>
    </row>
    <row r="97" spans="8:8" x14ac:dyDescent="0.25">
      <c r="H97" s="1"/>
    </row>
    <row r="101" spans="8:8" x14ac:dyDescent="0.25">
      <c r="H101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C5" sqref="C5:G5"/>
    </sheetView>
  </sheetViews>
  <sheetFormatPr baseColWidth="10" defaultRowHeight="15" x14ac:dyDescent="0.25"/>
  <cols>
    <col min="2" max="2" width="16.42578125" customWidth="1"/>
  </cols>
  <sheetData>
    <row r="1" spans="1:15" x14ac:dyDescent="0.25">
      <c r="C1" t="s">
        <v>8</v>
      </c>
      <c r="D1" t="s">
        <v>7</v>
      </c>
      <c r="E1" t="s">
        <v>6</v>
      </c>
      <c r="F1" t="s">
        <v>5</v>
      </c>
      <c r="G1" t="s">
        <v>4</v>
      </c>
    </row>
    <row r="3" spans="1:15" x14ac:dyDescent="0.25">
      <c r="A3" s="11" t="s">
        <v>11</v>
      </c>
      <c r="B3" s="11" t="s">
        <v>0</v>
      </c>
      <c r="C3" s="11">
        <v>1048592</v>
      </c>
      <c r="D3" s="11">
        <v>524304</v>
      </c>
      <c r="E3">
        <v>262160</v>
      </c>
      <c r="F3">
        <v>131088</v>
      </c>
      <c r="G3">
        <v>65552</v>
      </c>
    </row>
    <row r="4" spans="1:15" x14ac:dyDescent="0.25">
      <c r="A4" s="11"/>
      <c r="B4" s="11" t="s">
        <v>2</v>
      </c>
      <c r="C4" s="11">
        <v>7.1554175279993197</v>
      </c>
      <c r="D4" s="11">
        <v>7.1554175279993197</v>
      </c>
      <c r="E4">
        <v>13.3865604245568</v>
      </c>
      <c r="F4">
        <v>14.3108350559932</v>
      </c>
      <c r="G4">
        <v>14.3108350560095</v>
      </c>
    </row>
    <row r="5" spans="1:15" x14ac:dyDescent="0.25">
      <c r="A5" s="11"/>
      <c r="B5" s="11" t="s">
        <v>1</v>
      </c>
      <c r="C5" s="19">
        <v>3.0518230064729099E-6</v>
      </c>
      <c r="D5" s="19">
        <v>3.0519021743277001E-6</v>
      </c>
      <c r="E5" s="5">
        <v>5.7097429873406401E-6</v>
      </c>
      <c r="F5" s="5">
        <v>6.1041396749217203E-6</v>
      </c>
      <c r="G5" s="5">
        <v>6.1042887206525304E-6</v>
      </c>
    </row>
    <row r="6" spans="1:15" x14ac:dyDescent="0.25">
      <c r="A6" s="11"/>
      <c r="B6" s="11" t="s">
        <v>10</v>
      </c>
      <c r="C6" s="12">
        <f>C3+(2*C4)</f>
        <v>1048606.310835056</v>
      </c>
      <c r="D6" s="12">
        <f t="shared" ref="D6:G6" si="0">D3+(2*D4)</f>
        <v>524318.31083505601</v>
      </c>
      <c r="E6" s="12">
        <f t="shared" si="0"/>
        <v>262186.7731208491</v>
      </c>
      <c r="F6" s="12">
        <f t="shared" si="0"/>
        <v>131116.62167011198</v>
      </c>
      <c r="G6" s="12">
        <f t="shared" si="0"/>
        <v>65580.621670112014</v>
      </c>
      <c r="I6" s="1"/>
      <c r="J6" s="1"/>
      <c r="K6" s="1"/>
      <c r="M6" s="1"/>
      <c r="N6" s="1"/>
      <c r="O6" s="1"/>
    </row>
    <row r="7" spans="1:15" x14ac:dyDescent="0.25">
      <c r="A7" s="15"/>
      <c r="B7" s="15" t="s">
        <v>10</v>
      </c>
      <c r="C7" s="16">
        <f>C3-(2*C4)</f>
        <v>1048577.689164944</v>
      </c>
      <c r="D7" s="16">
        <f t="shared" ref="D7:G7" si="1">D3-(2*D4)</f>
        <v>524289.68916494399</v>
      </c>
      <c r="E7" s="16">
        <f t="shared" si="1"/>
        <v>262133.2268791509</v>
      </c>
      <c r="F7" s="16">
        <f t="shared" si="1"/>
        <v>131059.37832988802</v>
      </c>
      <c r="G7" s="16">
        <f t="shared" si="1"/>
        <v>65523.378329887979</v>
      </c>
    </row>
    <row r="8" spans="1:15" x14ac:dyDescent="0.25">
      <c r="A8" s="11" t="s">
        <v>13</v>
      </c>
      <c r="B8" s="11" t="s">
        <v>0</v>
      </c>
      <c r="C8" s="11">
        <v>1048587.2</v>
      </c>
      <c r="D8">
        <v>1048555.2</v>
      </c>
      <c r="E8">
        <v>1048523.2</v>
      </c>
      <c r="F8">
        <v>1048491.2</v>
      </c>
      <c r="G8">
        <v>1048459.2</v>
      </c>
    </row>
    <row r="9" spans="1:15" x14ac:dyDescent="0.25">
      <c r="A9" s="11"/>
      <c r="B9" s="11" t="s">
        <v>2</v>
      </c>
      <c r="C9" s="11">
        <v>17.527121840147601</v>
      </c>
      <c r="D9">
        <v>17.5271218401741</v>
      </c>
      <c r="E9">
        <v>17.5271218401741</v>
      </c>
      <c r="F9">
        <v>17.5271218401741</v>
      </c>
      <c r="G9">
        <v>17.5271218401741</v>
      </c>
    </row>
    <row r="10" spans="1:15" x14ac:dyDescent="0.25">
      <c r="A10" s="11"/>
      <c r="B10" s="11" t="s">
        <v>1</v>
      </c>
      <c r="C10" s="14">
        <v>1.49503392314883E-5</v>
      </c>
      <c r="D10" s="1">
        <v>1.49507954887069E-5</v>
      </c>
      <c r="E10" s="1">
        <v>1.49512517737521E-5</v>
      </c>
      <c r="F10" s="1">
        <v>1.49517080866489E-5</v>
      </c>
      <c r="G10" s="1">
        <v>1.49521644273999E-5</v>
      </c>
    </row>
    <row r="11" spans="1:15" x14ac:dyDescent="0.25">
      <c r="A11" s="11"/>
      <c r="B11" s="11" t="s">
        <v>10</v>
      </c>
      <c r="C11" s="12">
        <f>C8+(2*C9)</f>
        <v>1048622.2542436803</v>
      </c>
      <c r="D11" s="12">
        <f t="shared" ref="D11:G11" si="2">D8+(2*D9)</f>
        <v>1048590.2542436803</v>
      </c>
      <c r="E11" s="12">
        <f t="shared" si="2"/>
        <v>1048558.2542436803</v>
      </c>
      <c r="F11" s="12">
        <f t="shared" si="2"/>
        <v>1048526.2542436803</v>
      </c>
      <c r="G11" s="12">
        <f t="shared" si="2"/>
        <v>1048494.2542436803</v>
      </c>
    </row>
    <row r="12" spans="1:15" x14ac:dyDescent="0.25">
      <c r="A12" s="15"/>
      <c r="B12" s="15" t="s">
        <v>10</v>
      </c>
      <c r="C12" s="16">
        <f>C8-(2*C9)</f>
        <v>1048552.1457563196</v>
      </c>
      <c r="D12" s="16">
        <f t="shared" ref="D12:G12" si="3">D8-(2*D9)</f>
        <v>1048520.1457563196</v>
      </c>
      <c r="E12" s="16">
        <f t="shared" si="3"/>
        <v>1048488.1457563196</v>
      </c>
      <c r="F12" s="16">
        <f t="shared" si="3"/>
        <v>1048456.1457563196</v>
      </c>
      <c r="G12" s="16">
        <f t="shared" si="3"/>
        <v>1048424.1457563196</v>
      </c>
    </row>
    <row r="13" spans="1:15" x14ac:dyDescent="0.25">
      <c r="A13" s="11" t="s">
        <v>12</v>
      </c>
      <c r="B13" s="11" t="s">
        <v>0</v>
      </c>
      <c r="C13" s="11">
        <v>2371241.6</v>
      </c>
      <c r="D13" s="11">
        <v>2371241.6</v>
      </c>
      <c r="E13">
        <v>2371241.6</v>
      </c>
      <c r="F13">
        <v>2371241.6</v>
      </c>
      <c r="G13">
        <v>2371241.6</v>
      </c>
    </row>
    <row r="14" spans="1:15" x14ac:dyDescent="0.25">
      <c r="A14" s="13"/>
      <c r="B14" s="11" t="s">
        <v>2</v>
      </c>
      <c r="C14" s="11">
        <v>1288.4520945693</v>
      </c>
      <c r="D14" s="11">
        <v>1288.4520945693</v>
      </c>
      <c r="E14">
        <v>1288.4520945693</v>
      </c>
      <c r="F14">
        <v>1288.4520945693</v>
      </c>
      <c r="G14">
        <v>1288.4520945693</v>
      </c>
    </row>
    <row r="15" spans="1:15" x14ac:dyDescent="0.25">
      <c r="A15" s="11"/>
      <c r="B15" s="11" t="s">
        <v>1</v>
      </c>
      <c r="C15" s="14">
        <v>4.8600133688763602E-4</v>
      </c>
      <c r="D15" s="14">
        <v>4.8600133688763602E-4</v>
      </c>
      <c r="E15" s="1">
        <v>4.8600133688763602E-4</v>
      </c>
      <c r="F15" s="1">
        <v>4.8600133688763602E-4</v>
      </c>
      <c r="G15" s="1">
        <v>4.8600133688763602E-4</v>
      </c>
    </row>
    <row r="16" spans="1:15" x14ac:dyDescent="0.25">
      <c r="A16" s="11"/>
      <c r="B16" s="11" t="s">
        <v>10</v>
      </c>
      <c r="C16" s="12">
        <f>C13+(2*C14)</f>
        <v>2373818.5041891388</v>
      </c>
      <c r="D16" s="12">
        <f t="shared" ref="D16:G16" si="4">D13+(2*D14)</f>
        <v>2373818.5041891388</v>
      </c>
      <c r="E16" s="12">
        <f t="shared" si="4"/>
        <v>2373818.5041891388</v>
      </c>
      <c r="F16" s="12">
        <f t="shared" si="4"/>
        <v>2373818.5041891388</v>
      </c>
      <c r="G16" s="12">
        <f t="shared" si="4"/>
        <v>2373818.5041891388</v>
      </c>
    </row>
    <row r="17" spans="1:7" x14ac:dyDescent="0.25">
      <c r="A17" s="15"/>
      <c r="B17" s="15" t="s">
        <v>10</v>
      </c>
      <c r="C17" s="16">
        <f>C13-(2*C14)</f>
        <v>2368664.6958108614</v>
      </c>
      <c r="D17" s="16">
        <f t="shared" ref="D17:G17" si="5">D13-(2*D14)</f>
        <v>2368664.6958108614</v>
      </c>
      <c r="E17" s="16">
        <f t="shared" si="5"/>
        <v>2368664.6958108614</v>
      </c>
      <c r="F17" s="16">
        <f t="shared" si="5"/>
        <v>2368664.6958108614</v>
      </c>
      <c r="G17" s="16">
        <f t="shared" si="5"/>
        <v>2368664.6958108614</v>
      </c>
    </row>
  </sheetData>
  <sortState ref="C1:L1">
    <sortCondition ref="C1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zoomScaleNormal="100" workbookViewId="0">
      <selection activeCell="C15" sqref="C15:H15"/>
    </sheetView>
  </sheetViews>
  <sheetFormatPr baseColWidth="10" defaultRowHeight="15" x14ac:dyDescent="0.25"/>
  <cols>
    <col min="1" max="1" width="13.140625" customWidth="1"/>
    <col min="2" max="2" width="16.5703125" customWidth="1"/>
    <col min="3" max="3" width="12.5703125" bestFit="1" customWidth="1"/>
    <col min="4" max="6" width="11.5703125" bestFit="1" customWidth="1"/>
    <col min="7" max="7" width="10.85546875" customWidth="1"/>
    <col min="8" max="8" width="11.5703125" bestFit="1" customWidth="1"/>
  </cols>
  <sheetData>
    <row r="1" spans="1:19" x14ac:dyDescent="0.25"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3" spans="1:19" x14ac:dyDescent="0.25">
      <c r="A3" t="s">
        <v>11</v>
      </c>
      <c r="B3" t="s">
        <v>0</v>
      </c>
      <c r="C3">
        <v>770540.2</v>
      </c>
      <c r="D3">
        <v>220038</v>
      </c>
      <c r="E3">
        <v>535877.19999999995</v>
      </c>
      <c r="F3">
        <v>1107576</v>
      </c>
      <c r="G3">
        <v>2761598.2</v>
      </c>
      <c r="H3">
        <v>5149415.8</v>
      </c>
    </row>
    <row r="4" spans="1:19" x14ac:dyDescent="0.25">
      <c r="B4" t="s">
        <v>2</v>
      </c>
      <c r="C4">
        <v>1405134.09866325</v>
      </c>
      <c r="D4">
        <v>63552.250227666998</v>
      </c>
      <c r="E4">
        <v>204306.994590738</v>
      </c>
      <c r="F4">
        <v>246569.100287323</v>
      </c>
      <c r="G4">
        <v>1012971.4190352</v>
      </c>
      <c r="H4">
        <v>642347.05841912294</v>
      </c>
      <c r="K4" s="1"/>
      <c r="O4" s="1"/>
      <c r="S4" s="1"/>
    </row>
    <row r="5" spans="1:19" x14ac:dyDescent="0.25">
      <c r="B5" t="s">
        <v>1</v>
      </c>
      <c r="C5" s="18">
        <v>1.63105071590758</v>
      </c>
      <c r="D5" s="18">
        <v>0.25833201834617597</v>
      </c>
      <c r="E5" s="18">
        <v>0.34100672929064502</v>
      </c>
      <c r="F5" s="18">
        <v>0.19911781020658301</v>
      </c>
      <c r="G5" s="18">
        <v>0.328081464164793</v>
      </c>
      <c r="H5" s="18">
        <v>0.11157239916591601</v>
      </c>
      <c r="K5" s="1"/>
      <c r="O5" s="1"/>
      <c r="S5" s="1"/>
    </row>
    <row r="6" spans="1:19" x14ac:dyDescent="0.25">
      <c r="B6" t="s">
        <v>10</v>
      </c>
      <c r="C6" s="17">
        <f>C3+(2*C4)</f>
        <v>3580808.3973265002</v>
      </c>
      <c r="D6" s="17">
        <f t="shared" ref="D6:H6" si="0">D3+(2*D4)</f>
        <v>347142.50045533397</v>
      </c>
      <c r="E6" s="17">
        <f t="shared" si="0"/>
        <v>944491.1891814759</v>
      </c>
      <c r="F6" s="17">
        <f t="shared" si="0"/>
        <v>1600714.200574646</v>
      </c>
      <c r="G6" s="17">
        <f t="shared" si="0"/>
        <v>4787541.0380704002</v>
      </c>
      <c r="H6" s="17">
        <f t="shared" si="0"/>
        <v>6434109.9168382455</v>
      </c>
    </row>
    <row r="7" spans="1:19" x14ac:dyDescent="0.25">
      <c r="B7" t="s">
        <v>10</v>
      </c>
      <c r="C7" s="17">
        <f>C3-(2*C4)</f>
        <v>-2039727.9973265</v>
      </c>
      <c r="D7" s="17">
        <f t="shared" ref="D7:H7" si="1">D3-(2*D4)</f>
        <v>92933.499544666003</v>
      </c>
      <c r="E7" s="17">
        <f t="shared" si="1"/>
        <v>127263.21081852395</v>
      </c>
      <c r="F7" s="17">
        <f t="shared" si="1"/>
        <v>614437.79942535399</v>
      </c>
      <c r="G7" s="17">
        <f t="shared" si="1"/>
        <v>735655.36192960013</v>
      </c>
      <c r="H7" s="17">
        <f t="shared" si="1"/>
        <v>3864721.6831617542</v>
      </c>
    </row>
    <row r="8" spans="1:19" x14ac:dyDescent="0.25">
      <c r="A8" t="s">
        <v>13</v>
      </c>
      <c r="B8" t="s">
        <v>0</v>
      </c>
      <c r="C8">
        <v>1291131</v>
      </c>
      <c r="D8">
        <v>547062.4</v>
      </c>
      <c r="E8">
        <v>987910.4</v>
      </c>
      <c r="F8">
        <v>1473971.6</v>
      </c>
      <c r="G8">
        <v>1988664</v>
      </c>
      <c r="H8">
        <v>5556218.2000000002</v>
      </c>
    </row>
    <row r="9" spans="1:19" x14ac:dyDescent="0.25">
      <c r="B9" t="s">
        <v>2</v>
      </c>
      <c r="C9">
        <v>2266678.80451344</v>
      </c>
      <c r="D9">
        <v>521675.08256749198</v>
      </c>
      <c r="E9">
        <v>869469.79159934004</v>
      </c>
      <c r="F9">
        <v>1411522.4324562801</v>
      </c>
      <c r="G9">
        <v>156525.04179203999</v>
      </c>
      <c r="H9">
        <v>891256.55645089003</v>
      </c>
    </row>
    <row r="10" spans="1:19" x14ac:dyDescent="0.25">
      <c r="B10" t="s">
        <v>1</v>
      </c>
      <c r="C10" s="18">
        <v>1.5702350543980399</v>
      </c>
      <c r="D10" s="18">
        <v>0.85291984738028304</v>
      </c>
      <c r="E10" s="18">
        <v>0.787194287416632</v>
      </c>
      <c r="F10" s="18">
        <v>0.856532136911756</v>
      </c>
      <c r="G10" s="18">
        <v>7.0399149102713707E-2</v>
      </c>
      <c r="H10" s="18">
        <v>0.14347242486744399</v>
      </c>
    </row>
    <row r="11" spans="1:19" x14ac:dyDescent="0.25">
      <c r="B11" t="s">
        <v>10</v>
      </c>
      <c r="C11" s="17">
        <f>C8+(2*C9)</f>
        <v>5824488.60902688</v>
      </c>
      <c r="D11" s="17">
        <f t="shared" ref="D11:H11" si="2">D8+(2*D9)</f>
        <v>1590412.565134984</v>
      </c>
      <c r="E11" s="17">
        <f t="shared" si="2"/>
        <v>2726849.98319868</v>
      </c>
      <c r="F11" s="17">
        <f t="shared" si="2"/>
        <v>4297016.4649125598</v>
      </c>
      <c r="G11" s="17">
        <f t="shared" si="2"/>
        <v>2301714.08358408</v>
      </c>
      <c r="H11" s="17">
        <f t="shared" si="2"/>
        <v>7338731.31290178</v>
      </c>
    </row>
    <row r="12" spans="1:19" x14ac:dyDescent="0.25">
      <c r="B12" t="s">
        <v>10</v>
      </c>
      <c r="C12" s="17">
        <f>C8-(2*C9)</f>
        <v>-3242226.60902688</v>
      </c>
      <c r="D12" s="17">
        <f t="shared" ref="D12:H12" si="3">D8-(2*D9)</f>
        <v>-496287.76513498393</v>
      </c>
      <c r="E12" s="17">
        <f t="shared" si="3"/>
        <v>-751029.18319868005</v>
      </c>
      <c r="F12" s="17">
        <f t="shared" si="3"/>
        <v>-1349073.2649125601</v>
      </c>
      <c r="G12" s="17">
        <f t="shared" si="3"/>
        <v>1675613.91641592</v>
      </c>
      <c r="H12" s="17">
        <f t="shared" si="3"/>
        <v>3773705.0870982204</v>
      </c>
    </row>
    <row r="13" spans="1:19" x14ac:dyDescent="0.25">
      <c r="A13" t="s">
        <v>12</v>
      </c>
      <c r="B13" t="s">
        <v>0</v>
      </c>
      <c r="C13" s="1">
        <v>11462534.800000001</v>
      </c>
      <c r="D13" s="1">
        <v>38659484.399999999</v>
      </c>
      <c r="E13" s="1">
        <v>179894964.59999999</v>
      </c>
      <c r="F13" s="1">
        <v>720975847.60000002</v>
      </c>
      <c r="G13" s="1">
        <v>3871249329.8000002</v>
      </c>
      <c r="H13" s="1">
        <v>23992636450</v>
      </c>
    </row>
    <row r="14" spans="1:19" x14ac:dyDescent="0.25">
      <c r="A14" s="2"/>
      <c r="B14" t="s">
        <v>2</v>
      </c>
      <c r="C14">
        <v>5323081.5958962804</v>
      </c>
      <c r="D14" s="1">
        <v>11839895.5528658</v>
      </c>
      <c r="E14" s="1">
        <v>42879260.797676697</v>
      </c>
      <c r="F14" s="1">
        <v>166432013.866155</v>
      </c>
      <c r="G14" s="1">
        <v>670512546.91247106</v>
      </c>
      <c r="H14" s="1">
        <v>5302683388.7999096</v>
      </c>
    </row>
    <row r="15" spans="1:19" x14ac:dyDescent="0.25">
      <c r="B15" t="s">
        <v>1</v>
      </c>
      <c r="C15" s="18">
        <v>0.415362657767534</v>
      </c>
      <c r="D15" s="18">
        <v>0.27392824000214</v>
      </c>
      <c r="E15" s="18">
        <v>0.213193164537406</v>
      </c>
      <c r="F15" s="18">
        <v>0.206471990913838</v>
      </c>
      <c r="G15" s="18">
        <v>0.15491759966183899</v>
      </c>
      <c r="H15" s="18">
        <v>0.197679993113313</v>
      </c>
    </row>
    <row r="16" spans="1:19" x14ac:dyDescent="0.25">
      <c r="B16" t="s">
        <v>10</v>
      </c>
      <c r="C16">
        <f>C13+(2*C14)</f>
        <v>22108697.99179256</v>
      </c>
      <c r="D16">
        <f t="shared" ref="D16:H16" si="4">D13+(2*D14)</f>
        <v>62339275.505731598</v>
      </c>
      <c r="E16">
        <f t="shared" si="4"/>
        <v>265653486.19535339</v>
      </c>
      <c r="F16">
        <f t="shared" si="4"/>
        <v>1053839875.33231</v>
      </c>
      <c r="G16">
        <f t="shared" si="4"/>
        <v>5212274423.6249428</v>
      </c>
      <c r="H16">
        <f t="shared" si="4"/>
        <v>34598003227.599823</v>
      </c>
    </row>
    <row r="17" spans="2:8" x14ac:dyDescent="0.25">
      <c r="B17" t="s">
        <v>10</v>
      </c>
      <c r="C17" s="17">
        <f>C13-(2*C14)</f>
        <v>816371.60820744</v>
      </c>
      <c r="D17" s="17">
        <f t="shared" ref="D17:H17" si="5">D13-(2*D14)</f>
        <v>14979693.294268399</v>
      </c>
      <c r="E17" s="17">
        <f t="shared" si="5"/>
        <v>94136443.004646599</v>
      </c>
      <c r="F17" s="17">
        <f t="shared" si="5"/>
        <v>388111819.86769003</v>
      </c>
      <c r="G17" s="17">
        <f t="shared" si="5"/>
        <v>2530224235.9750581</v>
      </c>
      <c r="H17" s="17">
        <f t="shared" si="5"/>
        <v>13387269672.400181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C10" sqref="C10:H10"/>
    </sheetView>
  </sheetViews>
  <sheetFormatPr baseColWidth="10" defaultRowHeight="15" x14ac:dyDescent="0.25"/>
  <cols>
    <col min="2" max="2" width="17.28515625" customWidth="1"/>
  </cols>
  <sheetData>
    <row r="1" spans="1:8" x14ac:dyDescent="0.25">
      <c r="C1" t="s">
        <v>8</v>
      </c>
      <c r="D1" t="s">
        <v>7</v>
      </c>
      <c r="E1" t="s">
        <v>6</v>
      </c>
      <c r="F1" t="s">
        <v>5</v>
      </c>
      <c r="G1" t="s">
        <v>4</v>
      </c>
      <c r="H1">
        <v>0</v>
      </c>
    </row>
    <row r="2" spans="1:8" x14ac:dyDescent="0.25"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</row>
    <row r="3" spans="1:8" x14ac:dyDescent="0.25">
      <c r="A3" t="s">
        <v>11</v>
      </c>
      <c r="B3" t="s">
        <v>0</v>
      </c>
      <c r="C3">
        <v>1890614</v>
      </c>
      <c r="D3">
        <v>676978</v>
      </c>
      <c r="E3">
        <v>551176.4</v>
      </c>
      <c r="F3">
        <v>183606.39999999999</v>
      </c>
      <c r="G3">
        <v>96432.8</v>
      </c>
      <c r="H3">
        <v>823162</v>
      </c>
    </row>
    <row r="4" spans="1:8" x14ac:dyDescent="0.25">
      <c r="B4" t="s">
        <v>2</v>
      </c>
      <c r="C4">
        <v>1141877.3654475701</v>
      </c>
      <c r="D4">
        <v>221908.780831223</v>
      </c>
      <c r="E4">
        <v>428403.42286365997</v>
      </c>
      <c r="F4">
        <v>23160.8775373473</v>
      </c>
      <c r="G4">
        <v>12423.959622439201</v>
      </c>
      <c r="H4">
        <v>461166.04714679503</v>
      </c>
    </row>
    <row r="5" spans="1:8" x14ac:dyDescent="0.25">
      <c r="B5" t="s">
        <v>1</v>
      </c>
      <c r="C5" s="18">
        <v>0.540208717614309</v>
      </c>
      <c r="D5" s="18">
        <v>0.29318714566365101</v>
      </c>
      <c r="E5" s="18">
        <v>0.69519607538837402</v>
      </c>
      <c r="F5" s="18">
        <v>0.11282677856993301</v>
      </c>
      <c r="G5" s="18">
        <v>0.115233896622255</v>
      </c>
      <c r="H5" s="18">
        <v>0.50109146454044595</v>
      </c>
    </row>
    <row r="6" spans="1:8" x14ac:dyDescent="0.25">
      <c r="B6" t="s">
        <v>10</v>
      </c>
      <c r="C6">
        <f>C3+(2*C4)</f>
        <v>4174368.7308951402</v>
      </c>
      <c r="D6">
        <f t="shared" ref="D6:H6" si="0">D3+(2*D4)</f>
        <v>1120795.561662446</v>
      </c>
      <c r="E6">
        <f t="shared" si="0"/>
        <v>1407983.24572732</v>
      </c>
      <c r="F6">
        <f t="shared" si="0"/>
        <v>229928.1550746946</v>
      </c>
      <c r="G6">
        <f t="shared" si="0"/>
        <v>121280.7192448784</v>
      </c>
      <c r="H6">
        <f t="shared" si="0"/>
        <v>1745494.0942935902</v>
      </c>
    </row>
    <row r="7" spans="1:8" x14ac:dyDescent="0.25">
      <c r="B7" t="s">
        <v>10</v>
      </c>
      <c r="C7">
        <f>C3-(2*C4)</f>
        <v>-393140.73089514021</v>
      </c>
      <c r="D7">
        <f t="shared" ref="D7:H7" si="1">D3-(2*D4)</f>
        <v>233160.43833755399</v>
      </c>
      <c r="E7">
        <f t="shared" si="1"/>
        <v>-305630.44572731992</v>
      </c>
      <c r="F7">
        <f t="shared" si="1"/>
        <v>137284.64492530539</v>
      </c>
      <c r="G7">
        <f t="shared" si="1"/>
        <v>71584.880755121601</v>
      </c>
      <c r="H7">
        <f t="shared" si="1"/>
        <v>-99170.094293590053</v>
      </c>
    </row>
    <row r="8" spans="1:8" x14ac:dyDescent="0.25">
      <c r="A8" t="s">
        <v>13</v>
      </c>
      <c r="B8" t="s">
        <v>0</v>
      </c>
      <c r="C8">
        <v>995608.4</v>
      </c>
      <c r="D8">
        <v>168664.6</v>
      </c>
      <c r="E8">
        <v>62134</v>
      </c>
      <c r="F8">
        <v>23089.599999999999</v>
      </c>
      <c r="G8">
        <v>14862.6</v>
      </c>
      <c r="H8">
        <v>480185.2</v>
      </c>
    </row>
    <row r="9" spans="1:8" x14ac:dyDescent="0.25">
      <c r="B9" t="s">
        <v>2</v>
      </c>
      <c r="C9">
        <v>1116043.7383399401</v>
      </c>
      <c r="D9">
        <v>139535.12541399701</v>
      </c>
      <c r="E9">
        <v>25598.000019532701</v>
      </c>
      <c r="F9">
        <v>2552.30930727449</v>
      </c>
      <c r="G9">
        <v>4070.0083906547402</v>
      </c>
      <c r="H9">
        <v>161875.754381871</v>
      </c>
    </row>
    <row r="10" spans="1:8" x14ac:dyDescent="0.25">
      <c r="B10" t="s">
        <v>1</v>
      </c>
      <c r="C10" s="18">
        <v>1.00262298501744</v>
      </c>
      <c r="D10" s="18">
        <v>0.73995379154761998</v>
      </c>
      <c r="E10" s="18">
        <v>0.36848661365253299</v>
      </c>
      <c r="F10" s="18">
        <v>9.8869397662517497E-2</v>
      </c>
      <c r="G10" s="18">
        <v>0.24493198849457001</v>
      </c>
      <c r="H10" s="18">
        <v>0.30152132194571901</v>
      </c>
    </row>
    <row r="11" spans="1:8" x14ac:dyDescent="0.25">
      <c r="B11" t="s">
        <v>10</v>
      </c>
      <c r="C11">
        <f>C8+(2*C9)</f>
        <v>3227695.8766798801</v>
      </c>
      <c r="D11">
        <f t="shared" ref="D11:H11" si="2">D8+(2*D9)</f>
        <v>447734.85082799406</v>
      </c>
      <c r="E11">
        <f t="shared" si="2"/>
        <v>113330.0000390654</v>
      </c>
      <c r="F11">
        <f t="shared" si="2"/>
        <v>28194.21861454898</v>
      </c>
      <c r="G11">
        <f t="shared" si="2"/>
        <v>23002.61678130948</v>
      </c>
      <c r="H11">
        <f t="shared" si="2"/>
        <v>803936.708763742</v>
      </c>
    </row>
    <row r="12" spans="1:8" x14ac:dyDescent="0.25">
      <c r="B12" t="s">
        <v>10</v>
      </c>
      <c r="C12">
        <f>C8-(2*C9)</f>
        <v>-1236479.0766798803</v>
      </c>
      <c r="D12">
        <f t="shared" ref="D12:H12" si="3">D8-(2*D9)</f>
        <v>-110405.65082799402</v>
      </c>
      <c r="E12">
        <f t="shared" si="3"/>
        <v>10937.999960934598</v>
      </c>
      <c r="F12">
        <f t="shared" si="3"/>
        <v>17984.981385451018</v>
      </c>
      <c r="G12">
        <f t="shared" si="3"/>
        <v>6722.58321869052</v>
      </c>
      <c r="H12">
        <f t="shared" si="3"/>
        <v>156433.69123625802</v>
      </c>
    </row>
    <row r="13" spans="1:8" x14ac:dyDescent="0.25">
      <c r="A13" t="s">
        <v>12</v>
      </c>
      <c r="B13" t="s">
        <v>0</v>
      </c>
      <c r="C13">
        <v>122.8</v>
      </c>
      <c r="D13">
        <v>40.799999999999997</v>
      </c>
      <c r="E13">
        <v>97.4</v>
      </c>
      <c r="F13">
        <v>56.2</v>
      </c>
      <c r="G13">
        <v>58.8</v>
      </c>
      <c r="H13">
        <v>79</v>
      </c>
    </row>
    <row r="14" spans="1:8" x14ac:dyDescent="0.25">
      <c r="A14" s="2"/>
      <c r="B14" t="s">
        <v>2</v>
      </c>
      <c r="C14">
        <v>172.04563348135201</v>
      </c>
      <c r="D14">
        <v>8.4675852520066197</v>
      </c>
      <c r="E14">
        <v>129.910738586153</v>
      </c>
      <c r="F14">
        <v>41.445144468320997</v>
      </c>
      <c r="G14">
        <v>28.752391204906701</v>
      </c>
      <c r="H14">
        <v>69.282032302755098</v>
      </c>
    </row>
    <row r="15" spans="1:8" x14ac:dyDescent="0.25">
      <c r="B15" t="s">
        <v>1</v>
      </c>
      <c r="C15" s="18">
        <v>1.2531131325612901</v>
      </c>
      <c r="D15" s="18">
        <v>0.185628394399622</v>
      </c>
      <c r="E15" s="18">
        <v>1.1929743017899099</v>
      </c>
      <c r="F15" s="18">
        <v>0.65960256490010705</v>
      </c>
      <c r="G15" s="18">
        <v>0.43736259353631701</v>
      </c>
      <c r="H15" s="18">
        <v>0.78440169037112195</v>
      </c>
    </row>
    <row r="16" spans="1:8" x14ac:dyDescent="0.25">
      <c r="B16" t="s">
        <v>10</v>
      </c>
      <c r="C16">
        <f>C13+(2*C14)</f>
        <v>466.89126696270404</v>
      </c>
      <c r="D16">
        <f t="shared" ref="D16:H16" si="4">D13+(2*D14)</f>
        <v>57.73517050401324</v>
      </c>
      <c r="E16">
        <f t="shared" si="4"/>
        <v>357.22147717230598</v>
      </c>
      <c r="F16">
        <f t="shared" si="4"/>
        <v>139.090288936642</v>
      </c>
      <c r="G16">
        <f t="shared" si="4"/>
        <v>116.3047824098134</v>
      </c>
      <c r="H16">
        <f t="shared" si="4"/>
        <v>217.5640646055102</v>
      </c>
    </row>
    <row r="17" spans="2:8" x14ac:dyDescent="0.25">
      <c r="B17" t="s">
        <v>10</v>
      </c>
      <c r="C17">
        <f>C13-(2*C14)</f>
        <v>-221.29126696270401</v>
      </c>
      <c r="D17">
        <f t="shared" ref="D17:H17" si="5">D13-(2*D14)</f>
        <v>23.864829495986758</v>
      </c>
      <c r="E17">
        <f t="shared" si="5"/>
        <v>-162.421477172306</v>
      </c>
      <c r="F17">
        <f t="shared" si="5"/>
        <v>-26.690288936641991</v>
      </c>
      <c r="G17">
        <f t="shared" si="5"/>
        <v>1.2952175901865957</v>
      </c>
      <c r="H17">
        <f t="shared" si="5"/>
        <v>-59.564064605510197</v>
      </c>
    </row>
    <row r="21" spans="2:8" x14ac:dyDescent="0.25">
      <c r="G21" s="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workbookViewId="0">
      <selection activeCell="I39" sqref="I39"/>
    </sheetView>
  </sheetViews>
  <sheetFormatPr baseColWidth="10" defaultRowHeight="15" x14ac:dyDescent="0.25"/>
  <cols>
    <col min="2" max="2" width="16.5703125" customWidth="1"/>
    <col min="3" max="3" width="13.85546875" customWidth="1"/>
  </cols>
  <sheetData>
    <row r="1" spans="1:21" x14ac:dyDescent="0.25"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3" spans="1:21" x14ac:dyDescent="0.25">
      <c r="A3" t="s">
        <v>11</v>
      </c>
      <c r="B3" t="s">
        <v>0</v>
      </c>
      <c r="C3" s="9">
        <v>3618607</v>
      </c>
      <c r="D3" s="9">
        <v>1212070.3999999999</v>
      </c>
      <c r="E3" s="9">
        <v>1103188.8</v>
      </c>
      <c r="F3" s="9">
        <v>1126408.2</v>
      </c>
      <c r="G3" s="9">
        <v>940633.2</v>
      </c>
      <c r="H3">
        <v>1001393.8</v>
      </c>
    </row>
    <row r="4" spans="1:21" x14ac:dyDescent="0.25">
      <c r="B4" t="s">
        <v>2</v>
      </c>
      <c r="C4" s="9">
        <v>5526171.1725111697</v>
      </c>
      <c r="D4" s="9">
        <v>334792.42759103701</v>
      </c>
      <c r="E4" s="9">
        <v>249131.10556331501</v>
      </c>
      <c r="F4" s="9">
        <v>314065.38987080299</v>
      </c>
      <c r="G4" s="9">
        <v>63038.2948349652</v>
      </c>
      <c r="H4">
        <v>162774.06302817399</v>
      </c>
    </row>
    <row r="5" spans="1:21" s="4" customFormat="1" x14ac:dyDescent="0.25">
      <c r="A5"/>
      <c r="B5" s="4" t="s">
        <v>1</v>
      </c>
      <c r="C5" s="9">
        <v>1.3659283140760701</v>
      </c>
      <c r="D5" s="9">
        <v>0.24705450325186901</v>
      </c>
      <c r="E5" s="9">
        <v>0.201986853872791</v>
      </c>
      <c r="F5" s="9">
        <v>0.249384392312162</v>
      </c>
      <c r="G5" s="9">
        <v>5.9941712640657799E-2</v>
      </c>
      <c r="H5">
        <v>0.14538690768999399</v>
      </c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B6" t="s">
        <v>10</v>
      </c>
      <c r="C6" s="9">
        <f>C3</f>
        <v>3618607</v>
      </c>
      <c r="D6" s="9">
        <f t="shared" ref="D6:H6" si="0">D3</f>
        <v>1212070.3999999999</v>
      </c>
      <c r="E6" s="9">
        <f t="shared" si="0"/>
        <v>1103188.8</v>
      </c>
      <c r="F6" s="9">
        <f t="shared" si="0"/>
        <v>1126408.2</v>
      </c>
      <c r="G6" s="9">
        <f t="shared" si="0"/>
        <v>940633.2</v>
      </c>
      <c r="H6" s="9">
        <f t="shared" si="0"/>
        <v>1001393.8</v>
      </c>
    </row>
    <row r="7" spans="1:21" x14ac:dyDescent="0.25">
      <c r="B7" t="s">
        <v>10</v>
      </c>
      <c r="C7" s="9">
        <f>C3</f>
        <v>3618607</v>
      </c>
      <c r="D7" s="9">
        <f t="shared" ref="D7:H7" si="1">D3</f>
        <v>1212070.3999999999</v>
      </c>
      <c r="E7" s="9">
        <f t="shared" si="1"/>
        <v>1103188.8</v>
      </c>
      <c r="F7" s="9">
        <f t="shared" si="1"/>
        <v>1126408.2</v>
      </c>
      <c r="G7" s="9">
        <f t="shared" si="1"/>
        <v>940633.2</v>
      </c>
      <c r="H7" s="9">
        <f t="shared" si="1"/>
        <v>1001393.8</v>
      </c>
    </row>
    <row r="8" spans="1:21" x14ac:dyDescent="0.25">
      <c r="A8" t="s">
        <v>13</v>
      </c>
      <c r="B8" t="s">
        <v>0</v>
      </c>
      <c r="C8" s="9">
        <v>2314753.7999999998</v>
      </c>
      <c r="D8" s="10">
        <v>1388947</v>
      </c>
      <c r="E8" s="9">
        <v>1257259.2</v>
      </c>
      <c r="F8" s="9">
        <v>1345503.2</v>
      </c>
      <c r="G8" s="9">
        <v>1171951.3999999999</v>
      </c>
      <c r="H8">
        <v>1404274.6</v>
      </c>
    </row>
    <row r="9" spans="1:21" x14ac:dyDescent="0.25">
      <c r="B9" t="s">
        <v>2</v>
      </c>
      <c r="C9" s="9">
        <v>2328957.0362155</v>
      </c>
      <c r="D9" s="10">
        <v>431704.46938907099</v>
      </c>
      <c r="E9" s="9">
        <v>392816.83232481201</v>
      </c>
      <c r="F9" s="9">
        <v>464649.17510063399</v>
      </c>
      <c r="G9" s="9">
        <v>125246.533266593</v>
      </c>
      <c r="H9">
        <v>249862.11279883899</v>
      </c>
    </row>
    <row r="10" spans="1:21" s="4" customFormat="1" x14ac:dyDescent="0.25">
      <c r="A10"/>
      <c r="B10" s="4" t="s">
        <v>1</v>
      </c>
      <c r="C10" s="9">
        <v>0.89991536026929597</v>
      </c>
      <c r="D10" s="10">
        <v>0.27800068389778398</v>
      </c>
      <c r="E10" s="9">
        <v>0.27945395501084103</v>
      </c>
      <c r="F10" s="9">
        <v>0.30887689935311002</v>
      </c>
      <c r="G10" s="9">
        <v>9.5587500413512896E-2</v>
      </c>
      <c r="H10">
        <v>0.15914513278810999</v>
      </c>
    </row>
    <row r="11" spans="1:21" x14ac:dyDescent="0.25">
      <c r="B11" t="s">
        <v>10</v>
      </c>
      <c r="C11" s="9">
        <f>C8</f>
        <v>2314753.7999999998</v>
      </c>
      <c r="D11" s="9">
        <f t="shared" ref="D11:H11" si="2">D8</f>
        <v>1388947</v>
      </c>
      <c r="E11" s="9">
        <f t="shared" si="2"/>
        <v>1257259.2</v>
      </c>
      <c r="F11" s="9">
        <f t="shared" si="2"/>
        <v>1345503.2</v>
      </c>
      <c r="G11" s="9">
        <f t="shared" si="2"/>
        <v>1171951.3999999999</v>
      </c>
      <c r="H11" s="9">
        <f t="shared" si="2"/>
        <v>1404274.6</v>
      </c>
    </row>
    <row r="12" spans="1:21" x14ac:dyDescent="0.25">
      <c r="B12" t="s">
        <v>10</v>
      </c>
      <c r="C12" s="9">
        <f>C8</f>
        <v>2314753.7999999998</v>
      </c>
      <c r="D12" s="9">
        <f t="shared" ref="D12:H12" si="3">D8</f>
        <v>1388947</v>
      </c>
      <c r="E12" s="9">
        <f t="shared" si="3"/>
        <v>1257259.2</v>
      </c>
      <c r="F12" s="9">
        <f t="shared" si="3"/>
        <v>1345503.2</v>
      </c>
      <c r="G12" s="9">
        <f t="shared" si="3"/>
        <v>1171951.3999999999</v>
      </c>
      <c r="H12" s="9">
        <f t="shared" si="3"/>
        <v>1404274.6</v>
      </c>
    </row>
    <row r="13" spans="1:21" x14ac:dyDescent="0.25">
      <c r="A13" t="s">
        <v>12</v>
      </c>
      <c r="B13" t="s">
        <v>0</v>
      </c>
      <c r="C13" s="10">
        <v>2271706.4</v>
      </c>
      <c r="D13" s="9">
        <v>1355067.4</v>
      </c>
      <c r="E13" s="9">
        <v>1309391.3999999999</v>
      </c>
      <c r="F13" s="9">
        <v>1486725</v>
      </c>
      <c r="G13" s="9">
        <v>1321370.6000000001</v>
      </c>
      <c r="H13">
        <v>1453708.2</v>
      </c>
    </row>
    <row r="14" spans="1:21" x14ac:dyDescent="0.25">
      <c r="A14" s="2"/>
      <c r="B14" t="s">
        <v>2</v>
      </c>
      <c r="C14" s="10">
        <v>2469252.7833449501</v>
      </c>
      <c r="D14" s="9">
        <v>408260.08272031602</v>
      </c>
      <c r="E14" s="9">
        <v>287396.44089184498</v>
      </c>
      <c r="F14" s="9">
        <v>408433.26612924098</v>
      </c>
      <c r="G14" s="9">
        <v>196347.62301922499</v>
      </c>
      <c r="H14">
        <v>424210.52319066698</v>
      </c>
    </row>
    <row r="15" spans="1:21" s="4" customFormat="1" x14ac:dyDescent="0.25">
      <c r="A15"/>
      <c r="B15" s="4" t="s">
        <v>1</v>
      </c>
      <c r="C15" s="10">
        <v>0.97220610501249205</v>
      </c>
      <c r="D15" s="9">
        <v>0.26947657288849702</v>
      </c>
      <c r="E15" s="9">
        <v>0.19631654166223</v>
      </c>
      <c r="F15" s="9">
        <v>0.24571714266922101</v>
      </c>
      <c r="G15" s="9">
        <v>0.13290643284828299</v>
      </c>
      <c r="H15">
        <v>0.26100521868833998</v>
      </c>
    </row>
    <row r="16" spans="1:21" x14ac:dyDescent="0.25">
      <c r="B16" t="s">
        <v>10</v>
      </c>
      <c r="C16" s="9">
        <f>C13+(2*C14)</f>
        <v>7210211.9666898996</v>
      </c>
      <c r="D16" s="9">
        <f t="shared" ref="D16:H16" si="4">D13+(2*D14)</f>
        <v>2171587.5654406319</v>
      </c>
      <c r="E16" s="9">
        <f t="shared" si="4"/>
        <v>1884184.2817836897</v>
      </c>
      <c r="F16" s="9">
        <f t="shared" si="4"/>
        <v>2303591.5322584817</v>
      </c>
      <c r="G16" s="9">
        <f t="shared" si="4"/>
        <v>1714065.84603845</v>
      </c>
      <c r="H16" s="9">
        <f t="shared" si="4"/>
        <v>2302129.246381334</v>
      </c>
    </row>
    <row r="17" spans="2:8" x14ac:dyDescent="0.25">
      <c r="B17" t="s">
        <v>10</v>
      </c>
      <c r="C17" s="9">
        <f>C13-(2*C14)</f>
        <v>-2666799.1666899002</v>
      </c>
      <c r="D17" s="9">
        <f t="shared" ref="D17:H17" si="5">D13-(2*D14)</f>
        <v>538547.23455936788</v>
      </c>
      <c r="E17" s="9">
        <f t="shared" si="5"/>
        <v>734598.51821630995</v>
      </c>
      <c r="F17" s="9">
        <f t="shared" si="5"/>
        <v>669858.46774151805</v>
      </c>
      <c r="G17" s="9">
        <f t="shared" si="5"/>
        <v>928675.35396155016</v>
      </c>
      <c r="H17" s="9">
        <f t="shared" si="5"/>
        <v>605287.15361866599</v>
      </c>
    </row>
    <row r="21" spans="2:8" x14ac:dyDescent="0.25">
      <c r="G21" s="2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16" workbookViewId="0">
      <selection activeCell="M13" sqref="M13"/>
    </sheetView>
  </sheetViews>
  <sheetFormatPr baseColWidth="10" defaultRowHeight="15" x14ac:dyDescent="0.25"/>
  <cols>
    <col min="2" max="2" width="16.85546875" customWidth="1"/>
    <col min="3" max="3" width="21" customWidth="1"/>
    <col min="4" max="4" width="11.42578125" customWidth="1"/>
  </cols>
  <sheetData>
    <row r="1" spans="1:13" x14ac:dyDescent="0.25">
      <c r="B1" s="7"/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</row>
    <row r="2" spans="1:13" x14ac:dyDescent="0.25">
      <c r="B2" s="7"/>
      <c r="C2" s="7"/>
      <c r="D2" s="7"/>
      <c r="E2" s="7"/>
      <c r="F2" s="7"/>
      <c r="G2" s="7"/>
      <c r="H2" s="7"/>
    </row>
    <row r="3" spans="1:13" x14ac:dyDescent="0.25">
      <c r="A3" t="s">
        <v>11</v>
      </c>
      <c r="B3" s="7" t="s">
        <v>0</v>
      </c>
      <c r="C3">
        <v>2283947.6</v>
      </c>
      <c r="D3">
        <v>752658.2</v>
      </c>
      <c r="E3">
        <v>708613</v>
      </c>
      <c r="F3">
        <v>834422.4</v>
      </c>
      <c r="G3">
        <v>794388.4</v>
      </c>
      <c r="H3">
        <v>933226.2</v>
      </c>
    </row>
    <row r="4" spans="1:13" x14ac:dyDescent="0.25">
      <c r="B4" s="7" t="s">
        <v>2</v>
      </c>
      <c r="C4">
        <v>3767173.33436003</v>
      </c>
      <c r="D4">
        <v>274078.05467548798</v>
      </c>
      <c r="E4">
        <v>201642.13758165701</v>
      </c>
      <c r="F4">
        <v>225979.48770364001</v>
      </c>
      <c r="G4">
        <v>126973.49679874101</v>
      </c>
      <c r="H4">
        <v>159340.162569579</v>
      </c>
    </row>
    <row r="5" spans="1:13" s="6" customFormat="1" x14ac:dyDescent="0.25">
      <c r="A5"/>
      <c r="B5" s="8" t="s">
        <v>1</v>
      </c>
      <c r="C5">
        <v>1.4752800210746599</v>
      </c>
      <c r="D5">
        <v>0.32570277525458202</v>
      </c>
      <c r="E5">
        <v>0.254517219842679</v>
      </c>
      <c r="F5">
        <v>0.24223007245535</v>
      </c>
      <c r="G5">
        <v>0.14296350258026799</v>
      </c>
      <c r="H5">
        <v>0.152715573159625</v>
      </c>
      <c r="J5"/>
      <c r="K5"/>
      <c r="L5"/>
      <c r="M5"/>
    </row>
    <row r="6" spans="1:13" x14ac:dyDescent="0.25">
      <c r="B6" s="7" t="s">
        <v>10</v>
      </c>
      <c r="C6" s="7">
        <f>C3+(2*C4)</f>
        <v>9818294.2687200606</v>
      </c>
      <c r="D6" s="7">
        <f t="shared" ref="D6:H6" si="0">D3+(2*D4)</f>
        <v>1300814.3093509758</v>
      </c>
      <c r="E6" s="7">
        <f t="shared" si="0"/>
        <v>1111897.2751633141</v>
      </c>
      <c r="F6" s="7">
        <f t="shared" si="0"/>
        <v>1286381.3754072799</v>
      </c>
      <c r="G6" s="7">
        <f t="shared" si="0"/>
        <v>1048335.393597482</v>
      </c>
      <c r="H6" s="7">
        <f t="shared" si="0"/>
        <v>1251906.5251391579</v>
      </c>
    </row>
    <row r="7" spans="1:13" x14ac:dyDescent="0.25">
      <c r="B7" s="7" t="s">
        <v>10</v>
      </c>
      <c r="C7" s="7">
        <f>C3-(2*C4)</f>
        <v>-5250399.0687200595</v>
      </c>
      <c r="D7" s="7">
        <f t="shared" ref="D7:H7" si="1">D3-(2*D4)</f>
        <v>204502.090649024</v>
      </c>
      <c r="E7" s="7">
        <f t="shared" si="1"/>
        <v>305328.72483668599</v>
      </c>
      <c r="F7" s="7">
        <f t="shared" si="1"/>
        <v>382463.42459272</v>
      </c>
      <c r="G7" s="7">
        <f t="shared" si="1"/>
        <v>540441.40640251804</v>
      </c>
      <c r="H7" s="7">
        <f t="shared" si="1"/>
        <v>614545.87486084201</v>
      </c>
    </row>
    <row r="8" spans="1:13" x14ac:dyDescent="0.25">
      <c r="A8" t="s">
        <v>13</v>
      </c>
      <c r="B8" s="7" t="s">
        <v>0</v>
      </c>
      <c r="C8">
        <v>622345.80000000005</v>
      </c>
      <c r="D8">
        <v>643006</v>
      </c>
      <c r="E8">
        <v>630134.4</v>
      </c>
      <c r="F8">
        <v>729044.8</v>
      </c>
      <c r="G8">
        <v>647468.6</v>
      </c>
      <c r="H8">
        <v>800991.8</v>
      </c>
    </row>
    <row r="9" spans="1:13" x14ac:dyDescent="0.25">
      <c r="B9" s="7" t="s">
        <v>2</v>
      </c>
      <c r="C9">
        <v>428235.232583331</v>
      </c>
      <c r="D9">
        <v>298179.57004378998</v>
      </c>
      <c r="E9">
        <v>262818.10400408099</v>
      </c>
      <c r="F9">
        <v>286617.13322601601</v>
      </c>
      <c r="G9">
        <v>57701.195349836496</v>
      </c>
      <c r="H9">
        <v>155304.19415843199</v>
      </c>
    </row>
    <row r="10" spans="1:13" s="6" customFormat="1" x14ac:dyDescent="0.25">
      <c r="A10"/>
      <c r="B10" s="8" t="s">
        <v>1</v>
      </c>
      <c r="C10">
        <v>0.615454038842561</v>
      </c>
      <c r="D10">
        <v>0.414770492418158</v>
      </c>
      <c r="E10">
        <v>0.37305003267286102</v>
      </c>
      <c r="F10">
        <v>0.35163567089950298</v>
      </c>
      <c r="G10">
        <v>7.9709684877524098E-2</v>
      </c>
      <c r="H10">
        <v>0.17342036976112801</v>
      </c>
    </row>
    <row r="11" spans="1:13" x14ac:dyDescent="0.25">
      <c r="B11" s="7" t="s">
        <v>10</v>
      </c>
      <c r="C11" s="7">
        <f>C8+(2*C9)</f>
        <v>1478816.2651666622</v>
      </c>
      <c r="D11" s="7">
        <f t="shared" ref="D11:H11" si="2">D8+(2*D9)</f>
        <v>1239365.1400875798</v>
      </c>
      <c r="E11" s="7">
        <f t="shared" si="2"/>
        <v>1155770.6080081621</v>
      </c>
      <c r="F11" s="7">
        <f t="shared" si="2"/>
        <v>1302279.066452032</v>
      </c>
      <c r="G11" s="7">
        <f t="shared" si="2"/>
        <v>762870.99069967296</v>
      </c>
      <c r="H11" s="7">
        <f t="shared" si="2"/>
        <v>1111600.188316864</v>
      </c>
      <c r="J11" s="9"/>
      <c r="K11" s="9"/>
    </row>
    <row r="12" spans="1:13" x14ac:dyDescent="0.25">
      <c r="B12" s="7" t="s">
        <v>10</v>
      </c>
      <c r="C12" s="7">
        <f>C8-(2*C9)</f>
        <v>-234124.66516666196</v>
      </c>
      <c r="D12" s="7">
        <f t="shared" ref="D12:H12" si="3">D8-(2*D9)</f>
        <v>46646.859912420041</v>
      </c>
      <c r="E12" s="7">
        <f t="shared" si="3"/>
        <v>104498.19199183804</v>
      </c>
      <c r="F12" s="7">
        <f t="shared" si="3"/>
        <v>155810.53354796802</v>
      </c>
      <c r="G12" s="7">
        <f t="shared" si="3"/>
        <v>532066.209300327</v>
      </c>
      <c r="H12" s="7">
        <f t="shared" si="3"/>
        <v>490383.41168313607</v>
      </c>
      <c r="J12" s="9"/>
      <c r="K12" s="9"/>
    </row>
    <row r="13" spans="1:13" x14ac:dyDescent="0.25">
      <c r="A13" t="s">
        <v>12</v>
      </c>
      <c r="B13" s="7" t="s">
        <v>0</v>
      </c>
      <c r="C13">
        <v>1246245.2</v>
      </c>
      <c r="D13">
        <v>779599.4</v>
      </c>
      <c r="E13">
        <v>752276.6</v>
      </c>
      <c r="F13">
        <v>856403.2</v>
      </c>
      <c r="G13">
        <v>809178.2</v>
      </c>
      <c r="H13">
        <v>990508.2</v>
      </c>
      <c r="I13" s="3"/>
      <c r="J13" s="9"/>
      <c r="K13" s="9"/>
    </row>
    <row r="14" spans="1:13" x14ac:dyDescent="0.25">
      <c r="A14" s="2"/>
      <c r="B14" s="7" t="s">
        <v>2</v>
      </c>
      <c r="C14">
        <v>1416824.6477970299</v>
      </c>
      <c r="D14">
        <v>293726.91449422803</v>
      </c>
      <c r="E14">
        <v>238195.10136293701</v>
      </c>
      <c r="F14">
        <v>286426.78949026298</v>
      </c>
      <c r="G14">
        <v>80821.023064546695</v>
      </c>
      <c r="H14">
        <v>162845.99720349201</v>
      </c>
      <c r="J14" s="9"/>
      <c r="K14" s="9"/>
    </row>
    <row r="15" spans="1:13" s="6" customFormat="1" x14ac:dyDescent="0.25">
      <c r="A15"/>
      <c r="B15" s="8" t="s">
        <v>1</v>
      </c>
      <c r="C15">
        <v>1.01685165155986</v>
      </c>
      <c r="D15">
        <v>0.33699017604701198</v>
      </c>
      <c r="E15">
        <v>0.28320457584616099</v>
      </c>
      <c r="F15">
        <v>0.299144034901902</v>
      </c>
      <c r="G15">
        <v>8.9335724360050703E-2</v>
      </c>
      <c r="H15">
        <v>0.14704965374774301</v>
      </c>
      <c r="J15" s="9"/>
      <c r="K15" s="9"/>
    </row>
    <row r="16" spans="1:13" x14ac:dyDescent="0.25">
      <c r="B16" s="7" t="s">
        <v>10</v>
      </c>
      <c r="C16" s="7">
        <f>C13+(2*C14)</f>
        <v>4079894.49559406</v>
      </c>
      <c r="D16" s="7">
        <f t="shared" ref="D16:H16" si="4">D13+(2*D14)</f>
        <v>1367053.2289884561</v>
      </c>
      <c r="E16" s="7">
        <f t="shared" si="4"/>
        <v>1228666.8027258739</v>
      </c>
      <c r="F16" s="7">
        <f t="shared" si="4"/>
        <v>1429256.7789805259</v>
      </c>
      <c r="G16" s="7">
        <f t="shared" si="4"/>
        <v>970820.24612909334</v>
      </c>
      <c r="H16" s="7">
        <f t="shared" si="4"/>
        <v>1316200.1944069839</v>
      </c>
    </row>
    <row r="17" spans="2:8" x14ac:dyDescent="0.25">
      <c r="B17" s="7" t="s">
        <v>10</v>
      </c>
      <c r="C17" s="7">
        <f>C13-(2*C14)</f>
        <v>-1587404.0955940599</v>
      </c>
      <c r="D17" s="7">
        <f t="shared" ref="D17:H17" si="5">D13-(2*D14)</f>
        <v>192145.57101154397</v>
      </c>
      <c r="E17" s="7">
        <f t="shared" si="5"/>
        <v>275886.39727412595</v>
      </c>
      <c r="F17" s="7">
        <f t="shared" si="5"/>
        <v>283549.621019474</v>
      </c>
      <c r="G17" s="7">
        <f t="shared" si="5"/>
        <v>647536.15387090656</v>
      </c>
      <c r="H17" s="7">
        <f t="shared" si="5"/>
        <v>664816.205593016</v>
      </c>
    </row>
    <row r="21" spans="2:8" x14ac:dyDescent="0.25">
      <c r="G21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Ocupación In</vt:lpstr>
      <vt:lpstr>Ocupación Out</vt:lpstr>
      <vt:lpstr>Tiempo insertar</vt:lpstr>
      <vt:lpstr>Tiempo eliminar</vt:lpstr>
      <vt:lpstr>Tiempo consulta exitosa</vt:lpstr>
      <vt:lpstr>Tiempo consulta infructuosa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crandrade</dc:creator>
  <cp:lastModifiedBy>crandrade</cp:lastModifiedBy>
  <cp:lastPrinted>2015-11-18T20:39:18Z</cp:lastPrinted>
  <dcterms:created xsi:type="dcterms:W3CDTF">2015-10-15T01:40:51Z</dcterms:created>
  <dcterms:modified xsi:type="dcterms:W3CDTF">2015-12-17T03:00:29Z</dcterms:modified>
</cp:coreProperties>
</file>