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hami\Dropbox\BeerCrank\scrape\"/>
    </mc:Choice>
  </mc:AlternateContent>
  <bookViews>
    <workbookView xWindow="0" yWindow="0" windowWidth="23565" windowHeight="9660"/>
  </bookViews>
  <sheets>
    <sheet name="Sheet1" sheetId="1" r:id="rId1"/>
  </sheets>
  <definedNames>
    <definedName name="Briess_BrewTypicalAnalysis" localSheetId="0">Sheet1!$A$1:$O$100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" i="1" l="1"/>
  <c r="Y5" i="1" l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4" i="1"/>
  <c r="V5" i="1"/>
  <c r="W5" i="1"/>
  <c r="X5" i="1"/>
  <c r="V6" i="1"/>
  <c r="W6" i="1"/>
  <c r="X6" i="1"/>
  <c r="V7" i="1"/>
  <c r="W7" i="1"/>
  <c r="X7" i="1"/>
  <c r="V8" i="1"/>
  <c r="W8" i="1"/>
  <c r="X8" i="1"/>
  <c r="V9" i="1"/>
  <c r="W9" i="1"/>
  <c r="X9" i="1"/>
  <c r="V10" i="1"/>
  <c r="W10" i="1"/>
  <c r="X10" i="1"/>
  <c r="V11" i="1"/>
  <c r="W11" i="1"/>
  <c r="X11" i="1"/>
  <c r="V12" i="1"/>
  <c r="W12" i="1"/>
  <c r="X12" i="1"/>
  <c r="V13" i="1"/>
  <c r="W13" i="1"/>
  <c r="X13" i="1"/>
  <c r="V14" i="1"/>
  <c r="W14" i="1"/>
  <c r="X14" i="1"/>
  <c r="V15" i="1"/>
  <c r="W15" i="1"/>
  <c r="X15" i="1"/>
  <c r="V16" i="1"/>
  <c r="W16" i="1"/>
  <c r="X16" i="1"/>
  <c r="V17" i="1"/>
  <c r="W17" i="1"/>
  <c r="X17" i="1"/>
  <c r="V18" i="1"/>
  <c r="W18" i="1"/>
  <c r="X18" i="1"/>
  <c r="V19" i="1"/>
  <c r="W19" i="1"/>
  <c r="X19" i="1"/>
  <c r="V20" i="1"/>
  <c r="W20" i="1"/>
  <c r="X20" i="1"/>
  <c r="V21" i="1"/>
  <c r="W21" i="1"/>
  <c r="X21" i="1"/>
  <c r="V22" i="1"/>
  <c r="W22" i="1"/>
  <c r="X22" i="1"/>
  <c r="V23" i="1"/>
  <c r="W23" i="1"/>
  <c r="X23" i="1"/>
  <c r="V24" i="1"/>
  <c r="W24" i="1"/>
  <c r="X24" i="1"/>
  <c r="V25" i="1"/>
  <c r="W25" i="1"/>
  <c r="X25" i="1"/>
  <c r="V26" i="1"/>
  <c r="W26" i="1"/>
  <c r="X26" i="1"/>
  <c r="V27" i="1"/>
  <c r="W27" i="1"/>
  <c r="X27" i="1"/>
  <c r="V28" i="1"/>
  <c r="W28" i="1"/>
  <c r="X28" i="1"/>
  <c r="V29" i="1"/>
  <c r="W29" i="1"/>
  <c r="X29" i="1"/>
  <c r="V30" i="1"/>
  <c r="W30" i="1"/>
  <c r="X30" i="1"/>
  <c r="V31" i="1"/>
  <c r="W31" i="1"/>
  <c r="X31" i="1"/>
  <c r="V32" i="1"/>
  <c r="W32" i="1"/>
  <c r="X32" i="1"/>
  <c r="V33" i="1"/>
  <c r="W33" i="1"/>
  <c r="X33" i="1"/>
  <c r="V34" i="1"/>
  <c r="W34" i="1"/>
  <c r="X34" i="1"/>
  <c r="V35" i="1"/>
  <c r="W35" i="1"/>
  <c r="X35" i="1"/>
  <c r="V36" i="1"/>
  <c r="W36" i="1"/>
  <c r="X36" i="1"/>
  <c r="V37" i="1"/>
  <c r="W37" i="1"/>
  <c r="X37" i="1"/>
  <c r="V38" i="1"/>
  <c r="W38" i="1"/>
  <c r="X38" i="1"/>
  <c r="V39" i="1"/>
  <c r="W39" i="1"/>
  <c r="X39" i="1"/>
  <c r="V40" i="1"/>
  <c r="W40" i="1"/>
  <c r="X40" i="1"/>
  <c r="V41" i="1"/>
  <c r="X41" i="1"/>
  <c r="V42" i="1"/>
  <c r="X42" i="1"/>
  <c r="V43" i="1"/>
  <c r="X43" i="1"/>
  <c r="V44" i="1"/>
  <c r="X44" i="1"/>
  <c r="V45" i="1"/>
  <c r="X45" i="1"/>
  <c r="V46" i="1"/>
  <c r="X46" i="1"/>
  <c r="V47" i="1"/>
  <c r="X47" i="1"/>
  <c r="V48" i="1"/>
  <c r="X48" i="1"/>
  <c r="V49" i="1"/>
  <c r="X49" i="1"/>
  <c r="V50" i="1"/>
  <c r="X50" i="1"/>
  <c r="X4" i="1"/>
  <c r="W4" i="1"/>
  <c r="V4" i="1"/>
</calcChain>
</file>

<file path=xl/connections.xml><?xml version="1.0" encoding="utf-8"?>
<connections xmlns="http://schemas.openxmlformats.org/spreadsheetml/2006/main">
  <connection id="1" name="Connection" type="4" refreshedVersion="5" background="1" saveData="1">
    <webPr sourceData="1" parsePre="1" consecutive="1" xl2000="1" url="file:///C:/Users/dahami/Downloads/Briess_BrewTypicalAnalysis.htm" htmlTables="1"/>
  </connection>
</connections>
</file>

<file path=xl/sharedStrings.xml><?xml version="1.0" encoding="utf-8"?>
<sst xmlns="http://schemas.openxmlformats.org/spreadsheetml/2006/main" count="92" uniqueCount="73">
  <si>
    <t>ASBC</t>
  </si>
  <si>
    <t>Dry basis</t>
  </si>
  <si>
    <t>Item #</t>
  </si>
  <si>
    <t>Whole</t>
  </si>
  <si>
    <t>Kernel</t>
  </si>
  <si>
    <t>Item</t>
  </si>
  <si>
    <t>Description</t>
  </si>
  <si>
    <t>6-Row Brewers Malt</t>
  </si>
  <si>
    <t>2-Row Brewers Malt</t>
  </si>
  <si>
    <t>Pilsen Malt</t>
  </si>
  <si>
    <t>Goldpils® Vienna Malt</t>
  </si>
  <si>
    <t>Vienna Malt</t>
  </si>
  <si>
    <t>Pale Ale Malt</t>
  </si>
  <si>
    <t>Ashburne® Mild Malt</t>
  </si>
  <si>
    <t>Bonlander® Munich Malt</t>
  </si>
  <si>
    <t>Aromatic Malt</t>
  </si>
  <si>
    <t>Munich Malt 10L</t>
  </si>
  <si>
    <t>Munich Malt 20L</t>
  </si>
  <si>
    <t>Carapils® Malt</t>
  </si>
  <si>
    <t>2-Row Carapils® Malt</t>
  </si>
  <si>
    <t>Victory® Malt</t>
  </si>
  <si>
    <t>Special Roast Malt</t>
  </si>
  <si>
    <t>Extra Special Malt</t>
  </si>
  <si>
    <t>Rye Malt</t>
  </si>
  <si>
    <t>Smoked Malt</t>
  </si>
  <si>
    <t>Caramel Malt 10L</t>
  </si>
  <si>
    <t>2-Row Caramel Malt 10L</t>
  </si>
  <si>
    <t>Caramel Malt 20L</t>
  </si>
  <si>
    <t>2-Row Caramel Malt 30L</t>
  </si>
  <si>
    <t>Caramel Malt 40L</t>
  </si>
  <si>
    <t>2-Row Caramel Malt 40L</t>
  </si>
  <si>
    <t>Caramel Malt 60L</t>
  </si>
  <si>
    <t>2-Row Caramel Malt 60L</t>
  </si>
  <si>
    <t>Caramel Malt 80L</t>
  </si>
  <si>
    <t>2-Row Caramel Malt 80L</t>
  </si>
  <si>
    <t>Caramel Malt 90L</t>
  </si>
  <si>
    <t>Caramel Malt 120L</t>
  </si>
  <si>
    <t>2-Row Caramel Malt 120L</t>
  </si>
  <si>
    <t>Caramel Vienne Malt 20L</t>
  </si>
  <si>
    <t>Caramel Munich Malt 60L</t>
  </si>
  <si>
    <t>Caracrystal® Wheat Malt *</t>
  </si>
  <si>
    <t>Carabrown® Malt *</t>
  </si>
  <si>
    <t>Chocolate Malt</t>
  </si>
  <si>
    <t>2-Row Chocolate Malt</t>
  </si>
  <si>
    <t>Dark Chocolate Malt</t>
  </si>
  <si>
    <t>Black Malt</t>
  </si>
  <si>
    <t>2-Row Black Malt</t>
  </si>
  <si>
    <t>Black Malted Barley Flour</t>
  </si>
  <si>
    <t>Midnight Wheat Malt</t>
  </si>
  <si>
    <t>Roasted Barley</t>
  </si>
  <si>
    <t>Black Barley</t>
  </si>
  <si>
    <t>Mealy %</t>
  </si>
  <si>
    <t>Half %</t>
  </si>
  <si>
    <t>Glassy %</t>
  </si>
  <si>
    <t>Plump %</t>
  </si>
  <si>
    <t>Thru %</t>
  </si>
  <si>
    <t>Moisture %</t>
  </si>
  <si>
    <t>Protein %</t>
  </si>
  <si>
    <t>S/T</t>
  </si>
  <si>
    <t>Alpha Amylase</t>
  </si>
  <si>
    <t>DP - Degree Lintner</t>
  </si>
  <si>
    <t>X</t>
  </si>
  <si>
    <t>Pre-</t>
  </si>
  <si>
    <t>ground</t>
  </si>
  <si>
    <t>Wheat Malt, White</t>
  </si>
  <si>
    <t>Wheat Malt, Red</t>
  </si>
  <si>
    <t>n/a</t>
  </si>
  <si>
    <t>Blackprinz® Malt</t>
  </si>
  <si>
    <t>Available as ORGANIC?</t>
  </si>
  <si>
    <t>Extract FG %</t>
  </si>
  <si>
    <t>Extract CG %</t>
  </si>
  <si>
    <t>Extract Dierence %</t>
  </si>
  <si>
    <t>Color - Degrees Lovibond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</si>
</sst>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riess_BrewTypicalAnalys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0"/>
  <sheetViews>
    <sheetView tabSelected="1" topLeftCell="J1" workbookViewId="0">
      <selection activeCell="W8" sqref="W8"/>
    </sheetView>
  </sheetViews>
  <sheetFormatPr defaultRowHeight="15" x14ac:dyDescent="0.25"/>
  <cols>
    <col min="1" max="1" width="21.7109375" bestFit="1" customWidth="1"/>
    <col min="2" max="2" width="8.42578125" customWidth="1"/>
    <col min="3" max="3" width="24.28515625" bestFit="1" customWidth="1"/>
    <col min="4" max="4" width="8.5703125" customWidth="1"/>
    <col min="5" max="5" width="8.7109375" customWidth="1"/>
    <col min="6" max="6" width="7" customWidth="1"/>
    <col min="7" max="7" width="11" bestFit="1" customWidth="1"/>
    <col min="8" max="8" width="11.7109375" bestFit="1" customWidth="1"/>
    <col min="9" max="9" width="11.85546875" bestFit="1" customWidth="1"/>
    <col min="10" max="10" width="17.7109375" bestFit="1" customWidth="1"/>
    <col min="11" max="11" width="9.5703125" bestFit="1" customWidth="1"/>
    <col min="12" max="12" width="12.85546875" customWidth="1"/>
    <col min="13" max="13" width="14.28515625" bestFit="1" customWidth="1"/>
    <col min="14" max="14" width="18.42578125" bestFit="1" customWidth="1"/>
    <col min="15" max="15" width="23.5703125" bestFit="1" customWidth="1"/>
    <col min="22" max="22" width="22.28515625" customWidth="1"/>
    <col min="26" max="26" width="57.42578125" customWidth="1"/>
    <col min="27" max="27" width="80" customWidth="1"/>
  </cols>
  <sheetData>
    <row r="1" spans="1:26" x14ac:dyDescent="0.25">
      <c r="A1" t="s">
        <v>2</v>
      </c>
      <c r="B1" t="s">
        <v>2</v>
      </c>
      <c r="C1" t="s">
        <v>5</v>
      </c>
    </row>
    <row r="2" spans="1:26" x14ac:dyDescent="0.25">
      <c r="A2" t="s">
        <v>3</v>
      </c>
      <c r="B2" t="s">
        <v>62</v>
      </c>
      <c r="E2" t="s">
        <v>68</v>
      </c>
      <c r="F2" t="s">
        <v>51</v>
      </c>
      <c r="G2" t="s">
        <v>52</v>
      </c>
      <c r="H2" t="s">
        <v>53</v>
      </c>
      <c r="I2" t="s">
        <v>54</v>
      </c>
      <c r="J2" t="s">
        <v>55</v>
      </c>
      <c r="K2" t="s">
        <v>56</v>
      </c>
      <c r="L2" t="s">
        <v>69</v>
      </c>
      <c r="M2" t="s">
        <v>70</v>
      </c>
      <c r="N2" t="s">
        <v>71</v>
      </c>
      <c r="O2" t="s">
        <v>57</v>
      </c>
      <c r="P2" t="s">
        <v>58</v>
      </c>
      <c r="Q2" t="s">
        <v>59</v>
      </c>
      <c r="R2" t="s">
        <v>60</v>
      </c>
      <c r="S2" t="s">
        <v>72</v>
      </c>
    </row>
    <row r="3" spans="1:26" x14ac:dyDescent="0.25">
      <c r="A3" t="s">
        <v>4</v>
      </c>
      <c r="B3" t="s">
        <v>63</v>
      </c>
      <c r="C3" t="s">
        <v>6</v>
      </c>
      <c r="L3" t="s">
        <v>1</v>
      </c>
      <c r="O3" t="s">
        <v>1</v>
      </c>
      <c r="R3" t="s">
        <v>0</v>
      </c>
    </row>
    <row r="4" spans="1:26" x14ac:dyDescent="0.25">
      <c r="A4">
        <v>5294</v>
      </c>
      <c r="B4">
        <v>5591</v>
      </c>
      <c r="C4" t="s">
        <v>7</v>
      </c>
      <c r="F4">
        <v>95</v>
      </c>
      <c r="G4">
        <v>5</v>
      </c>
      <c r="H4">
        <v>0</v>
      </c>
      <c r="I4">
        <v>75</v>
      </c>
      <c r="J4">
        <v>3</v>
      </c>
      <c r="K4">
        <v>4.7</v>
      </c>
      <c r="L4">
        <v>78</v>
      </c>
      <c r="M4">
        <v>76.5</v>
      </c>
      <c r="N4">
        <v>1.5</v>
      </c>
      <c r="O4">
        <v>12</v>
      </c>
      <c r="P4">
        <v>40</v>
      </c>
      <c r="Q4">
        <v>45</v>
      </c>
      <c r="R4">
        <v>180</v>
      </c>
      <c r="S4">
        <v>1.8</v>
      </c>
      <c r="V4" t="str">
        <f>C4</f>
        <v>6-Row Brewers Malt</v>
      </c>
      <c r="W4">
        <f>AVERAGE((L4,M4))</f>
        <v>77.25</v>
      </c>
      <c r="X4">
        <f>S4</f>
        <v>1.8</v>
      </c>
      <c r="Y4">
        <f>(W4/100 * 46) / 1000 + 1</f>
        <v>1.0355350000000001</v>
      </c>
      <c r="Z4" t="str">
        <f>"new Malt(""Breiss"", """&amp;V4&amp;""", " &amp; IF(ISBLANK(W4),"null", TEXT(Y4, "0.000")) &amp; ", " &amp; TEXT(X4, "####.0") &amp; "),"</f>
        <v>new Malt("Breiss", "6-Row Brewers Malt", 1.036, 1.8),</v>
      </c>
    </row>
    <row r="5" spans="1:26" x14ac:dyDescent="0.25">
      <c r="A5">
        <v>5298</v>
      </c>
      <c r="B5">
        <v>5596</v>
      </c>
      <c r="C5" t="s">
        <v>8</v>
      </c>
      <c r="E5" t="s">
        <v>61</v>
      </c>
      <c r="F5">
        <v>98</v>
      </c>
      <c r="G5">
        <v>2</v>
      </c>
      <c r="H5">
        <v>0</v>
      </c>
      <c r="I5">
        <v>80</v>
      </c>
      <c r="J5">
        <v>2</v>
      </c>
      <c r="K5">
        <v>4.2</v>
      </c>
      <c r="L5">
        <v>80.5</v>
      </c>
      <c r="M5">
        <v>79.5</v>
      </c>
      <c r="N5">
        <v>1</v>
      </c>
      <c r="O5">
        <v>11.5</v>
      </c>
      <c r="P5">
        <v>42</v>
      </c>
      <c r="Q5">
        <v>55</v>
      </c>
      <c r="R5">
        <v>140</v>
      </c>
      <c r="S5">
        <v>1.8</v>
      </c>
      <c r="V5" t="str">
        <f t="shared" ref="V5:V50" si="0">C5</f>
        <v>2-Row Brewers Malt</v>
      </c>
      <c r="W5">
        <f>AVERAGE((L5,M5))</f>
        <v>80</v>
      </c>
      <c r="X5">
        <f t="shared" ref="X5:X50" si="1">S5</f>
        <v>1.8</v>
      </c>
      <c r="Y5">
        <f t="shared" ref="Y5:Y40" si="2">(W5/100 * 46) / 1000 + 1</f>
        <v>1.0367999999999999</v>
      </c>
      <c r="Z5" t="str">
        <f t="shared" ref="Z5:Z50" si="3">"new Malt(""Breiss"", """&amp;V5&amp;""", " &amp; IF(ISBLANK(W5),"null", TEXT(Y5, "0.000")) &amp; ", " &amp; TEXT(X5, "####.0") &amp; "),"</f>
        <v>new Malt("Breiss", "2-Row Brewers Malt", 1.037, 1.8),</v>
      </c>
    </row>
    <row r="6" spans="1:26" x14ac:dyDescent="0.25">
      <c r="A6">
        <v>5303</v>
      </c>
      <c r="B6">
        <v>5603</v>
      </c>
      <c r="C6" t="s">
        <v>9</v>
      </c>
      <c r="F6">
        <v>98</v>
      </c>
      <c r="G6">
        <v>2</v>
      </c>
      <c r="H6">
        <v>0</v>
      </c>
      <c r="I6">
        <v>90</v>
      </c>
      <c r="J6">
        <v>2</v>
      </c>
      <c r="K6">
        <v>4.5</v>
      </c>
      <c r="L6">
        <v>80.5</v>
      </c>
      <c r="M6">
        <v>78</v>
      </c>
      <c r="N6">
        <v>2.5</v>
      </c>
      <c r="O6">
        <v>11.3</v>
      </c>
      <c r="P6">
        <v>37</v>
      </c>
      <c r="Q6">
        <v>45</v>
      </c>
      <c r="R6">
        <v>140</v>
      </c>
      <c r="S6">
        <v>1.2</v>
      </c>
      <c r="V6" t="str">
        <f t="shared" si="0"/>
        <v>Pilsen Malt</v>
      </c>
      <c r="W6">
        <f>AVERAGE((L6,M6))</f>
        <v>79.25</v>
      </c>
      <c r="X6">
        <f t="shared" si="1"/>
        <v>1.2</v>
      </c>
      <c r="Y6">
        <f t="shared" si="2"/>
        <v>1.0364549999999999</v>
      </c>
      <c r="Z6" t="str">
        <f t="shared" si="3"/>
        <v>new Malt("Breiss", "Pilsen Malt", 1.036, 1.2),</v>
      </c>
    </row>
    <row r="7" spans="1:26" x14ac:dyDescent="0.25">
      <c r="A7">
        <v>5317</v>
      </c>
      <c r="B7">
        <v>5612</v>
      </c>
      <c r="C7" t="s">
        <v>64</v>
      </c>
      <c r="F7">
        <v>98</v>
      </c>
      <c r="G7">
        <v>2</v>
      </c>
      <c r="H7">
        <v>0</v>
      </c>
      <c r="I7">
        <v>80</v>
      </c>
      <c r="J7">
        <v>2</v>
      </c>
      <c r="K7">
        <v>4</v>
      </c>
      <c r="L7">
        <v>85</v>
      </c>
      <c r="M7">
        <v>84</v>
      </c>
      <c r="N7">
        <v>1</v>
      </c>
      <c r="O7">
        <v>12</v>
      </c>
      <c r="P7">
        <v>44</v>
      </c>
      <c r="Q7">
        <v>48</v>
      </c>
      <c r="R7">
        <v>160</v>
      </c>
      <c r="S7">
        <v>2.5</v>
      </c>
      <c r="V7" t="str">
        <f t="shared" si="0"/>
        <v>Wheat Malt, White</v>
      </c>
      <c r="W7">
        <f>AVERAGE((L7,M7))</f>
        <v>84.5</v>
      </c>
      <c r="X7">
        <f t="shared" si="1"/>
        <v>2.5</v>
      </c>
      <c r="Y7">
        <f t="shared" si="2"/>
        <v>1.03887</v>
      </c>
      <c r="Z7" t="str">
        <f t="shared" si="3"/>
        <v>new Malt("Breiss", "Wheat Malt, White", 1.039, 2.5),</v>
      </c>
    </row>
    <row r="8" spans="1:26" x14ac:dyDescent="0.25">
      <c r="A8">
        <v>5323</v>
      </c>
      <c r="B8">
        <v>5615</v>
      </c>
      <c r="C8" t="s">
        <v>65</v>
      </c>
      <c r="F8">
        <v>98</v>
      </c>
      <c r="G8">
        <v>2</v>
      </c>
      <c r="H8">
        <v>0</v>
      </c>
      <c r="I8">
        <v>80</v>
      </c>
      <c r="J8">
        <v>2</v>
      </c>
      <c r="K8">
        <v>4</v>
      </c>
      <c r="L8">
        <v>81</v>
      </c>
      <c r="M8">
        <v>79</v>
      </c>
      <c r="N8">
        <v>2</v>
      </c>
      <c r="O8">
        <v>13</v>
      </c>
      <c r="P8">
        <v>42</v>
      </c>
      <c r="Q8">
        <v>50</v>
      </c>
      <c r="R8">
        <v>180</v>
      </c>
      <c r="S8">
        <v>2.2999999999999998</v>
      </c>
      <c r="V8" t="str">
        <f t="shared" si="0"/>
        <v>Wheat Malt, Red</v>
      </c>
      <c r="W8">
        <f>AVERAGE((L8,M8))</f>
        <v>80</v>
      </c>
      <c r="X8">
        <f t="shared" si="1"/>
        <v>2.2999999999999998</v>
      </c>
      <c r="Y8">
        <f t="shared" si="2"/>
        <v>1.0367999999999999</v>
      </c>
      <c r="Z8" t="str">
        <f t="shared" si="3"/>
        <v>new Malt("Breiss", "Wheat Malt, Red", 1.037, 2.3),</v>
      </c>
    </row>
    <row r="9" spans="1:26" x14ac:dyDescent="0.25">
      <c r="A9">
        <v>6659</v>
      </c>
      <c r="B9">
        <v>6660</v>
      </c>
      <c r="C9" t="s">
        <v>10</v>
      </c>
      <c r="F9">
        <v>98</v>
      </c>
      <c r="G9">
        <v>2</v>
      </c>
      <c r="H9">
        <v>0</v>
      </c>
      <c r="I9">
        <v>90</v>
      </c>
      <c r="J9">
        <v>1</v>
      </c>
      <c r="K9">
        <v>3.5</v>
      </c>
      <c r="L9">
        <v>80</v>
      </c>
      <c r="M9">
        <v>78</v>
      </c>
      <c r="N9">
        <v>2</v>
      </c>
      <c r="O9">
        <v>12</v>
      </c>
      <c r="P9">
        <v>35</v>
      </c>
      <c r="Q9">
        <v>45</v>
      </c>
      <c r="R9">
        <v>80</v>
      </c>
      <c r="S9">
        <v>3.5</v>
      </c>
      <c r="V9" t="str">
        <f t="shared" si="0"/>
        <v>Goldpils® Vienna Malt</v>
      </c>
      <c r="W9">
        <f>AVERAGE((L9,M9))</f>
        <v>79</v>
      </c>
      <c r="X9">
        <f t="shared" si="1"/>
        <v>3.5</v>
      </c>
      <c r="Y9">
        <f t="shared" si="2"/>
        <v>1.03634</v>
      </c>
      <c r="Z9" t="str">
        <f t="shared" si="3"/>
        <v>new Malt("Breiss", "Goldpils® Vienna Malt", 1.036, 3.5),</v>
      </c>
    </row>
    <row r="10" spans="1:26" x14ac:dyDescent="0.25">
      <c r="A10">
        <v>5353</v>
      </c>
      <c r="B10">
        <v>5630</v>
      </c>
      <c r="C10" t="s">
        <v>11</v>
      </c>
      <c r="F10">
        <v>95</v>
      </c>
      <c r="G10">
        <v>5</v>
      </c>
      <c r="H10">
        <v>0</v>
      </c>
      <c r="I10">
        <v>80</v>
      </c>
      <c r="J10">
        <v>2</v>
      </c>
      <c r="K10">
        <v>3.8</v>
      </c>
      <c r="L10">
        <v>77.5</v>
      </c>
      <c r="M10">
        <v>76.5</v>
      </c>
      <c r="N10">
        <v>1</v>
      </c>
      <c r="O10">
        <v>12</v>
      </c>
      <c r="P10">
        <v>36</v>
      </c>
      <c r="Q10">
        <v>40</v>
      </c>
      <c r="R10">
        <v>130</v>
      </c>
      <c r="S10">
        <v>3.5</v>
      </c>
      <c r="V10" t="str">
        <f t="shared" si="0"/>
        <v>Vienna Malt</v>
      </c>
      <c r="W10">
        <f>AVERAGE((L10,M10))</f>
        <v>77</v>
      </c>
      <c r="X10">
        <f t="shared" si="1"/>
        <v>3.5</v>
      </c>
      <c r="Y10">
        <f t="shared" si="2"/>
        <v>1.03542</v>
      </c>
      <c r="Z10" t="str">
        <f t="shared" si="3"/>
        <v>new Malt("Breiss", "Vienna Malt", 1.035, 3.5),</v>
      </c>
    </row>
    <row r="11" spans="1:26" x14ac:dyDescent="0.25">
      <c r="A11">
        <v>5301</v>
      </c>
      <c r="B11">
        <v>5600</v>
      </c>
      <c r="C11" t="s">
        <v>12</v>
      </c>
      <c r="F11">
        <v>98</v>
      </c>
      <c r="G11">
        <v>2</v>
      </c>
      <c r="H11">
        <v>0</v>
      </c>
      <c r="I11">
        <v>80</v>
      </c>
      <c r="J11">
        <v>2</v>
      </c>
      <c r="K11">
        <v>4</v>
      </c>
      <c r="L11">
        <v>80</v>
      </c>
      <c r="M11">
        <v>78.5</v>
      </c>
      <c r="N11">
        <v>1.5</v>
      </c>
      <c r="O11">
        <v>11.7</v>
      </c>
      <c r="P11">
        <v>42</v>
      </c>
      <c r="Q11">
        <v>45</v>
      </c>
      <c r="R11">
        <v>85</v>
      </c>
      <c r="S11">
        <v>3.5</v>
      </c>
      <c r="V11" t="str">
        <f t="shared" si="0"/>
        <v>Pale Ale Malt</v>
      </c>
      <c r="W11">
        <f>AVERAGE((L11,M11))</f>
        <v>79.25</v>
      </c>
      <c r="X11">
        <f t="shared" si="1"/>
        <v>3.5</v>
      </c>
      <c r="Y11">
        <f t="shared" si="2"/>
        <v>1.0364549999999999</v>
      </c>
      <c r="Z11" t="str">
        <f t="shared" si="3"/>
        <v>new Malt("Breiss", "Pale Ale Malt", 1.036, 3.5),</v>
      </c>
    </row>
    <row r="12" spans="1:26" x14ac:dyDescent="0.25">
      <c r="A12">
        <v>5355</v>
      </c>
      <c r="B12">
        <v>5631</v>
      </c>
      <c r="C12" t="s">
        <v>13</v>
      </c>
      <c r="F12">
        <v>95</v>
      </c>
      <c r="G12">
        <v>5</v>
      </c>
      <c r="H12">
        <v>0</v>
      </c>
      <c r="I12">
        <v>80</v>
      </c>
      <c r="J12">
        <v>2</v>
      </c>
      <c r="K12">
        <v>3.5</v>
      </c>
      <c r="L12">
        <v>79</v>
      </c>
      <c r="M12">
        <v>77</v>
      </c>
      <c r="N12">
        <v>2</v>
      </c>
      <c r="O12">
        <v>11.7</v>
      </c>
      <c r="P12">
        <v>40</v>
      </c>
      <c r="Q12">
        <v>45</v>
      </c>
      <c r="R12">
        <v>65</v>
      </c>
      <c r="S12">
        <v>5.3</v>
      </c>
      <c r="V12" t="str">
        <f t="shared" si="0"/>
        <v>Ashburne® Mild Malt</v>
      </c>
      <c r="W12">
        <f>AVERAGE((L12,M12))</f>
        <v>78</v>
      </c>
      <c r="X12">
        <f t="shared" si="1"/>
        <v>5.3</v>
      </c>
      <c r="Y12">
        <f t="shared" si="2"/>
        <v>1.0358799999999999</v>
      </c>
      <c r="Z12" t="str">
        <f t="shared" si="3"/>
        <v>new Malt("Breiss", "Ashburne® Mild Malt", 1.036, 5.3),</v>
      </c>
    </row>
    <row r="13" spans="1:26" x14ac:dyDescent="0.25">
      <c r="A13">
        <v>5344</v>
      </c>
      <c r="B13">
        <v>5625</v>
      </c>
      <c r="C13" t="s">
        <v>14</v>
      </c>
      <c r="F13">
        <v>95</v>
      </c>
      <c r="G13">
        <v>5</v>
      </c>
      <c r="H13">
        <v>0</v>
      </c>
      <c r="I13">
        <v>80</v>
      </c>
      <c r="J13">
        <v>2</v>
      </c>
      <c r="K13">
        <v>3.3</v>
      </c>
      <c r="L13">
        <v>78</v>
      </c>
      <c r="M13">
        <v>76</v>
      </c>
      <c r="N13">
        <v>2</v>
      </c>
      <c r="O13">
        <v>11.7</v>
      </c>
      <c r="P13">
        <v>38</v>
      </c>
      <c r="Q13">
        <v>35</v>
      </c>
      <c r="R13">
        <v>40</v>
      </c>
      <c r="S13">
        <v>10</v>
      </c>
      <c r="V13" t="str">
        <f t="shared" si="0"/>
        <v>Bonlander® Munich Malt</v>
      </c>
      <c r="W13">
        <f>AVERAGE((L13,M13))</f>
        <v>77</v>
      </c>
      <c r="X13">
        <f t="shared" si="1"/>
        <v>10</v>
      </c>
      <c r="Y13">
        <f t="shared" si="2"/>
        <v>1.03542</v>
      </c>
      <c r="Z13" t="str">
        <f t="shared" si="3"/>
        <v>new Malt("Breiss", "Bonlander® Munich Malt", 1.035, 10.0),</v>
      </c>
    </row>
    <row r="14" spans="1:26" x14ac:dyDescent="0.25">
      <c r="A14">
        <v>5346</v>
      </c>
      <c r="B14">
        <v>5626</v>
      </c>
      <c r="C14" t="s">
        <v>15</v>
      </c>
      <c r="F14">
        <v>95</v>
      </c>
      <c r="G14">
        <v>5</v>
      </c>
      <c r="H14">
        <v>0</v>
      </c>
      <c r="I14">
        <v>80</v>
      </c>
      <c r="J14">
        <v>2</v>
      </c>
      <c r="K14">
        <v>2.5</v>
      </c>
      <c r="L14">
        <v>77</v>
      </c>
      <c r="O14">
        <v>11.7</v>
      </c>
      <c r="P14">
        <v>36</v>
      </c>
      <c r="Q14">
        <v>25</v>
      </c>
      <c r="R14">
        <v>20</v>
      </c>
      <c r="S14">
        <v>20</v>
      </c>
      <c r="V14" t="str">
        <f t="shared" si="0"/>
        <v>Aromatic Malt</v>
      </c>
      <c r="W14">
        <f>AVERAGE((L14,M14))</f>
        <v>77</v>
      </c>
      <c r="X14">
        <f t="shared" si="1"/>
        <v>20</v>
      </c>
      <c r="Y14">
        <f t="shared" si="2"/>
        <v>1.03542</v>
      </c>
      <c r="Z14" t="str">
        <f t="shared" si="3"/>
        <v>new Malt("Breiss", "Aromatic Malt", 1.035, 20.0),</v>
      </c>
    </row>
    <row r="15" spans="1:26" x14ac:dyDescent="0.25">
      <c r="A15">
        <v>5337</v>
      </c>
      <c r="B15">
        <v>5621</v>
      </c>
      <c r="C15" t="s">
        <v>16</v>
      </c>
      <c r="E15" t="s">
        <v>61</v>
      </c>
      <c r="F15">
        <v>95</v>
      </c>
      <c r="G15">
        <v>5</v>
      </c>
      <c r="H15">
        <v>0</v>
      </c>
      <c r="I15">
        <v>75</v>
      </c>
      <c r="J15">
        <v>3</v>
      </c>
      <c r="K15">
        <v>3.3</v>
      </c>
      <c r="L15">
        <v>77</v>
      </c>
      <c r="O15">
        <v>12</v>
      </c>
      <c r="P15">
        <v>37</v>
      </c>
      <c r="Q15">
        <v>25</v>
      </c>
      <c r="R15">
        <v>40</v>
      </c>
      <c r="S15">
        <v>10</v>
      </c>
      <c r="V15" t="str">
        <f t="shared" si="0"/>
        <v>Munich Malt 10L</v>
      </c>
      <c r="W15">
        <f>AVERAGE((L15,M15))</f>
        <v>77</v>
      </c>
      <c r="X15">
        <f t="shared" si="1"/>
        <v>10</v>
      </c>
      <c r="Y15">
        <f t="shared" si="2"/>
        <v>1.03542</v>
      </c>
      <c r="Z15" t="str">
        <f t="shared" si="3"/>
        <v>new Malt("Breiss", "Munich Malt 10L", 1.035, 10.0),</v>
      </c>
    </row>
    <row r="16" spans="1:26" x14ac:dyDescent="0.25">
      <c r="A16">
        <v>5342</v>
      </c>
      <c r="B16">
        <v>5624</v>
      </c>
      <c r="C16" t="s">
        <v>17</v>
      </c>
      <c r="F16">
        <v>95</v>
      </c>
      <c r="G16">
        <v>5</v>
      </c>
      <c r="H16">
        <v>0</v>
      </c>
      <c r="I16">
        <v>75</v>
      </c>
      <c r="J16">
        <v>2</v>
      </c>
      <c r="K16">
        <v>2.7</v>
      </c>
      <c r="L16">
        <v>74</v>
      </c>
      <c r="O16">
        <v>12</v>
      </c>
      <c r="P16">
        <v>32</v>
      </c>
      <c r="Q16">
        <v>15</v>
      </c>
      <c r="R16">
        <v>20</v>
      </c>
      <c r="S16">
        <v>20</v>
      </c>
      <c r="V16" t="str">
        <f t="shared" si="0"/>
        <v>Munich Malt 20L</v>
      </c>
      <c r="W16">
        <f>AVERAGE((L16,M16))</f>
        <v>74</v>
      </c>
      <c r="X16">
        <f t="shared" si="1"/>
        <v>20</v>
      </c>
      <c r="Y16">
        <f t="shared" si="2"/>
        <v>1.0340400000000001</v>
      </c>
      <c r="Z16" t="str">
        <f t="shared" si="3"/>
        <v>new Malt("Breiss", "Munich Malt 20L", 1.034, 20.0),</v>
      </c>
    </row>
    <row r="17" spans="1:26" x14ac:dyDescent="0.25">
      <c r="A17">
        <v>5347</v>
      </c>
      <c r="B17">
        <v>5627</v>
      </c>
      <c r="C17" t="s">
        <v>18</v>
      </c>
      <c r="E17" t="s">
        <v>61</v>
      </c>
      <c r="F17">
        <v>0</v>
      </c>
      <c r="G17">
        <v>0</v>
      </c>
      <c r="H17">
        <v>100</v>
      </c>
      <c r="I17">
        <v>60</v>
      </c>
      <c r="J17">
        <v>5</v>
      </c>
      <c r="K17">
        <v>6.5</v>
      </c>
      <c r="L17">
        <v>74</v>
      </c>
      <c r="S17">
        <v>1.3</v>
      </c>
      <c r="V17" t="str">
        <f t="shared" si="0"/>
        <v>Carapils® Malt</v>
      </c>
      <c r="W17">
        <f>AVERAGE((L17,M17))</f>
        <v>74</v>
      </c>
      <c r="X17">
        <f t="shared" si="1"/>
        <v>1.3</v>
      </c>
      <c r="Y17">
        <f t="shared" si="2"/>
        <v>1.0340400000000001</v>
      </c>
      <c r="Z17" t="str">
        <f t="shared" si="3"/>
        <v>new Malt("Breiss", "Carapils® Malt", 1.034, 1.3),</v>
      </c>
    </row>
    <row r="18" spans="1:26" x14ac:dyDescent="0.25">
      <c r="A18">
        <v>5419</v>
      </c>
      <c r="B18">
        <v>5667</v>
      </c>
      <c r="C18" t="s">
        <v>19</v>
      </c>
      <c r="F18">
        <v>0</v>
      </c>
      <c r="G18">
        <v>0</v>
      </c>
      <c r="H18">
        <v>100</v>
      </c>
      <c r="I18">
        <v>75</v>
      </c>
      <c r="J18">
        <v>5</v>
      </c>
      <c r="K18">
        <v>6.5</v>
      </c>
      <c r="L18">
        <v>75</v>
      </c>
      <c r="S18">
        <v>1.5</v>
      </c>
      <c r="V18" t="str">
        <f t="shared" si="0"/>
        <v>2-Row Carapils® Malt</v>
      </c>
      <c r="W18">
        <f>AVERAGE((L18,M18))</f>
        <v>75</v>
      </c>
      <c r="X18">
        <f t="shared" si="1"/>
        <v>1.5</v>
      </c>
      <c r="Y18">
        <f t="shared" si="2"/>
        <v>1.0345</v>
      </c>
      <c r="Z18" t="str">
        <f t="shared" si="3"/>
        <v>new Malt("Breiss", "2-Row Carapils® Malt", 1.035, 1.5),</v>
      </c>
    </row>
    <row r="19" spans="1:26" x14ac:dyDescent="0.25">
      <c r="A19">
        <v>5351</v>
      </c>
      <c r="B19">
        <v>5629</v>
      </c>
      <c r="C19" t="s">
        <v>20</v>
      </c>
      <c r="F19">
        <v>95</v>
      </c>
      <c r="G19">
        <v>5</v>
      </c>
      <c r="H19">
        <v>0</v>
      </c>
      <c r="I19">
        <v>70</v>
      </c>
      <c r="J19">
        <v>5</v>
      </c>
      <c r="K19">
        <v>2.5</v>
      </c>
      <c r="L19">
        <v>75</v>
      </c>
      <c r="S19">
        <v>28</v>
      </c>
      <c r="V19" t="str">
        <f t="shared" si="0"/>
        <v>Victory® Malt</v>
      </c>
      <c r="W19">
        <f>AVERAGE((L19,M19))</f>
        <v>75</v>
      </c>
      <c r="X19">
        <f t="shared" si="1"/>
        <v>28</v>
      </c>
      <c r="Y19">
        <f t="shared" si="2"/>
        <v>1.0345</v>
      </c>
      <c r="Z19" t="str">
        <f t="shared" si="3"/>
        <v>new Malt("Breiss", "Victory® Malt", 1.035, 28.0),</v>
      </c>
    </row>
    <row r="20" spans="1:26" x14ac:dyDescent="0.25">
      <c r="A20">
        <v>5398</v>
      </c>
      <c r="B20">
        <v>5652</v>
      </c>
      <c r="C20" t="s">
        <v>21</v>
      </c>
      <c r="F20">
        <v>95</v>
      </c>
      <c r="G20">
        <v>5</v>
      </c>
      <c r="H20">
        <v>0</v>
      </c>
      <c r="I20">
        <v>70</v>
      </c>
      <c r="J20">
        <v>5</v>
      </c>
      <c r="K20">
        <v>2.5</v>
      </c>
      <c r="L20">
        <v>72</v>
      </c>
      <c r="S20">
        <v>40</v>
      </c>
      <c r="V20" t="str">
        <f t="shared" si="0"/>
        <v>Special Roast Malt</v>
      </c>
      <c r="W20">
        <f>AVERAGE((L20,M20))</f>
        <v>72</v>
      </c>
      <c r="X20">
        <f t="shared" si="1"/>
        <v>40</v>
      </c>
      <c r="Y20">
        <f t="shared" si="2"/>
        <v>1.03312</v>
      </c>
      <c r="Z20" t="str">
        <f t="shared" si="3"/>
        <v>new Malt("Breiss", "Special Roast Malt", 1.033, 40.0),</v>
      </c>
    </row>
    <row r="21" spans="1:26" x14ac:dyDescent="0.25">
      <c r="A21">
        <v>5446</v>
      </c>
      <c r="B21">
        <v>5671</v>
      </c>
      <c r="C21" t="s">
        <v>22</v>
      </c>
      <c r="F21">
        <v>95</v>
      </c>
      <c r="G21">
        <v>5</v>
      </c>
      <c r="H21">
        <v>0</v>
      </c>
      <c r="I21">
        <v>80</v>
      </c>
      <c r="J21">
        <v>5</v>
      </c>
      <c r="K21">
        <v>2.5</v>
      </c>
      <c r="L21">
        <v>73</v>
      </c>
      <c r="S21">
        <v>130</v>
      </c>
      <c r="V21" t="str">
        <f t="shared" si="0"/>
        <v>Extra Special Malt</v>
      </c>
      <c r="W21">
        <f>AVERAGE((L21,M21))</f>
        <v>73</v>
      </c>
      <c r="X21">
        <f t="shared" si="1"/>
        <v>130</v>
      </c>
      <c r="Y21">
        <f t="shared" si="2"/>
        <v>1.0335799999999999</v>
      </c>
      <c r="Z21" t="str">
        <f t="shared" si="3"/>
        <v>new Malt("Breiss", "Extra Special Malt", 1.034, 130.0),</v>
      </c>
    </row>
    <row r="22" spans="1:26" x14ac:dyDescent="0.25">
      <c r="A22">
        <v>5332</v>
      </c>
      <c r="B22" t="s">
        <v>66</v>
      </c>
      <c r="C22" t="s">
        <v>23</v>
      </c>
      <c r="F22">
        <v>98</v>
      </c>
      <c r="G22">
        <v>2</v>
      </c>
      <c r="H22">
        <v>0</v>
      </c>
      <c r="I22">
        <v>50</v>
      </c>
      <c r="J22">
        <v>8</v>
      </c>
      <c r="K22">
        <v>4.5</v>
      </c>
      <c r="L22">
        <v>80</v>
      </c>
      <c r="O22">
        <v>10.5</v>
      </c>
      <c r="P22">
        <v>50</v>
      </c>
      <c r="Q22">
        <v>45</v>
      </c>
      <c r="R22">
        <v>105</v>
      </c>
      <c r="S22">
        <v>3.7</v>
      </c>
      <c r="V22" t="str">
        <f t="shared" si="0"/>
        <v>Rye Malt</v>
      </c>
      <c r="W22">
        <f>AVERAGE((L22,M22))</f>
        <v>80</v>
      </c>
      <c r="X22">
        <f t="shared" si="1"/>
        <v>3.7</v>
      </c>
      <c r="Y22">
        <f t="shared" si="2"/>
        <v>1.0367999999999999</v>
      </c>
      <c r="Z22" t="str">
        <f t="shared" si="3"/>
        <v>new Malt("Breiss", "Rye Malt", 1.037, 3.7),</v>
      </c>
    </row>
    <row r="23" spans="1:26" x14ac:dyDescent="0.25">
      <c r="A23">
        <v>6620</v>
      </c>
      <c r="B23">
        <v>6621</v>
      </c>
      <c r="C23" t="s">
        <v>24</v>
      </c>
      <c r="F23">
        <v>98</v>
      </c>
      <c r="G23">
        <v>2</v>
      </c>
      <c r="H23">
        <v>0</v>
      </c>
      <c r="I23">
        <v>80</v>
      </c>
      <c r="J23">
        <v>2</v>
      </c>
      <c r="K23">
        <v>6</v>
      </c>
      <c r="L23">
        <v>80.5</v>
      </c>
      <c r="M23">
        <v>79.5</v>
      </c>
      <c r="N23">
        <v>1</v>
      </c>
      <c r="O23">
        <v>12</v>
      </c>
      <c r="P23">
        <v>50</v>
      </c>
      <c r="Q23">
        <v>50</v>
      </c>
      <c r="R23">
        <v>140</v>
      </c>
      <c r="S23">
        <v>5</v>
      </c>
      <c r="V23" t="str">
        <f t="shared" si="0"/>
        <v>Smoked Malt</v>
      </c>
      <c r="W23">
        <f>AVERAGE((L23,M23))</f>
        <v>80</v>
      </c>
      <c r="X23">
        <f t="shared" si="1"/>
        <v>5</v>
      </c>
      <c r="Y23">
        <f t="shared" si="2"/>
        <v>1.0367999999999999</v>
      </c>
      <c r="Z23" t="str">
        <f t="shared" si="3"/>
        <v>new Malt("Breiss", "Smoked Malt", 1.037, 5.0),</v>
      </c>
    </row>
    <row r="24" spans="1:26" x14ac:dyDescent="0.25">
      <c r="A24">
        <v>5357</v>
      </c>
      <c r="B24" t="s">
        <v>66</v>
      </c>
      <c r="C24" t="s">
        <v>25</v>
      </c>
      <c r="F24">
        <v>0</v>
      </c>
      <c r="G24">
        <v>5</v>
      </c>
      <c r="H24">
        <v>95</v>
      </c>
      <c r="I24">
        <v>70</v>
      </c>
      <c r="J24">
        <v>5</v>
      </c>
      <c r="K24">
        <v>7</v>
      </c>
      <c r="L24">
        <v>76</v>
      </c>
      <c r="S24">
        <v>10</v>
      </c>
      <c r="V24" t="str">
        <f t="shared" si="0"/>
        <v>Caramel Malt 10L</v>
      </c>
      <c r="W24">
        <f>AVERAGE((L24,M24))</f>
        <v>76</v>
      </c>
      <c r="X24">
        <f t="shared" si="1"/>
        <v>10</v>
      </c>
      <c r="Y24">
        <f t="shared" si="2"/>
        <v>1.0349600000000001</v>
      </c>
      <c r="Z24" t="str">
        <f t="shared" si="3"/>
        <v>new Malt("Breiss", "Caramel Malt 10L", 1.035, 10.0),</v>
      </c>
    </row>
    <row r="25" spans="1:26" x14ac:dyDescent="0.25">
      <c r="A25">
        <v>5405</v>
      </c>
      <c r="B25">
        <v>5660</v>
      </c>
      <c r="C25" t="s">
        <v>26</v>
      </c>
      <c r="F25">
        <v>0</v>
      </c>
      <c r="G25">
        <v>5</v>
      </c>
      <c r="H25">
        <v>95</v>
      </c>
      <c r="I25">
        <v>70</v>
      </c>
      <c r="J25">
        <v>5</v>
      </c>
      <c r="K25">
        <v>7</v>
      </c>
      <c r="L25">
        <v>77</v>
      </c>
      <c r="S25">
        <v>10</v>
      </c>
      <c r="V25" t="str">
        <f t="shared" si="0"/>
        <v>2-Row Caramel Malt 10L</v>
      </c>
      <c r="W25">
        <f>AVERAGE((L25,M25))</f>
        <v>77</v>
      </c>
      <c r="X25">
        <f t="shared" si="1"/>
        <v>10</v>
      </c>
      <c r="Y25">
        <f t="shared" si="2"/>
        <v>1.03542</v>
      </c>
      <c r="Z25" t="str">
        <f t="shared" si="3"/>
        <v>new Malt("Breiss", "2-Row Caramel Malt 10L", 1.035, 10.0),</v>
      </c>
    </row>
    <row r="26" spans="1:26" x14ac:dyDescent="0.25">
      <c r="A26">
        <v>5360</v>
      </c>
      <c r="B26">
        <v>5633</v>
      </c>
      <c r="C26" t="s">
        <v>27</v>
      </c>
      <c r="E26" t="s">
        <v>61</v>
      </c>
      <c r="F26">
        <v>0</v>
      </c>
      <c r="G26">
        <v>5</v>
      </c>
      <c r="H26">
        <v>95</v>
      </c>
      <c r="I26">
        <v>70</v>
      </c>
      <c r="J26">
        <v>5</v>
      </c>
      <c r="K26">
        <v>6</v>
      </c>
      <c r="L26">
        <v>76</v>
      </c>
      <c r="S26">
        <v>20</v>
      </c>
      <c r="V26" t="str">
        <f t="shared" si="0"/>
        <v>Caramel Malt 20L</v>
      </c>
      <c r="W26">
        <f>AVERAGE((L26,M26))</f>
        <v>76</v>
      </c>
      <c r="X26">
        <f t="shared" si="1"/>
        <v>20</v>
      </c>
      <c r="Y26">
        <f t="shared" si="2"/>
        <v>1.0349600000000001</v>
      </c>
      <c r="Z26" t="str">
        <f t="shared" si="3"/>
        <v>new Malt("Breiss", "Caramel Malt 20L", 1.035, 20.0),</v>
      </c>
    </row>
    <row r="27" spans="1:26" x14ac:dyDescent="0.25">
      <c r="A27">
        <v>5407</v>
      </c>
      <c r="B27">
        <v>5661</v>
      </c>
      <c r="C27" t="s">
        <v>28</v>
      </c>
      <c r="F27">
        <v>0</v>
      </c>
      <c r="G27">
        <v>5</v>
      </c>
      <c r="H27">
        <v>95</v>
      </c>
      <c r="I27">
        <v>75</v>
      </c>
      <c r="J27">
        <v>5</v>
      </c>
      <c r="K27">
        <v>5.5</v>
      </c>
      <c r="L27">
        <v>77</v>
      </c>
      <c r="S27">
        <v>30</v>
      </c>
      <c r="V27" t="str">
        <f t="shared" si="0"/>
        <v>2-Row Caramel Malt 30L</v>
      </c>
      <c r="W27">
        <f>AVERAGE((L27,M27))</f>
        <v>77</v>
      </c>
      <c r="X27">
        <f t="shared" si="1"/>
        <v>30</v>
      </c>
      <c r="Y27">
        <f t="shared" si="2"/>
        <v>1.03542</v>
      </c>
      <c r="Z27" t="str">
        <f t="shared" si="3"/>
        <v>new Malt("Breiss", "2-Row Caramel Malt 30L", 1.035, 30.0),</v>
      </c>
    </row>
    <row r="28" spans="1:26" x14ac:dyDescent="0.25">
      <c r="A28">
        <v>5367</v>
      </c>
      <c r="B28">
        <v>5636</v>
      </c>
      <c r="C28" t="s">
        <v>29</v>
      </c>
      <c r="F28">
        <v>0</v>
      </c>
      <c r="G28">
        <v>5</v>
      </c>
      <c r="H28">
        <v>95</v>
      </c>
      <c r="I28">
        <v>75</v>
      </c>
      <c r="J28">
        <v>5</v>
      </c>
      <c r="K28">
        <v>5.5</v>
      </c>
      <c r="L28">
        <v>75</v>
      </c>
      <c r="S28">
        <v>40</v>
      </c>
      <c r="V28" t="str">
        <f t="shared" si="0"/>
        <v>Caramel Malt 40L</v>
      </c>
      <c r="W28">
        <f>AVERAGE((L28,M28))</f>
        <v>75</v>
      </c>
      <c r="X28">
        <f t="shared" si="1"/>
        <v>40</v>
      </c>
      <c r="Y28">
        <f t="shared" si="2"/>
        <v>1.0345</v>
      </c>
      <c r="Z28" t="str">
        <f t="shared" si="3"/>
        <v>new Malt("Breiss", "Caramel Malt 40L", 1.035, 40.0),</v>
      </c>
    </row>
    <row r="29" spans="1:26" x14ac:dyDescent="0.25">
      <c r="A29">
        <v>5409</v>
      </c>
      <c r="B29">
        <v>5663</v>
      </c>
      <c r="C29" t="s">
        <v>30</v>
      </c>
      <c r="F29">
        <v>0</v>
      </c>
      <c r="G29">
        <v>5</v>
      </c>
      <c r="H29">
        <v>95</v>
      </c>
      <c r="I29">
        <v>75</v>
      </c>
      <c r="J29">
        <v>5</v>
      </c>
      <c r="K29">
        <v>5.5</v>
      </c>
      <c r="L29">
        <v>77</v>
      </c>
      <c r="S29">
        <v>40</v>
      </c>
      <c r="V29" t="str">
        <f t="shared" si="0"/>
        <v>2-Row Caramel Malt 40L</v>
      </c>
      <c r="W29">
        <f>AVERAGE((L29,M29))</f>
        <v>77</v>
      </c>
      <c r="X29">
        <f t="shared" si="1"/>
        <v>40</v>
      </c>
      <c r="Y29">
        <f t="shared" si="2"/>
        <v>1.03542</v>
      </c>
      <c r="Z29" t="str">
        <f t="shared" si="3"/>
        <v>new Malt("Breiss", "2-Row Caramel Malt 40L", 1.035, 40.0),</v>
      </c>
    </row>
    <row r="30" spans="1:26" x14ac:dyDescent="0.25">
      <c r="A30">
        <v>5374</v>
      </c>
      <c r="B30">
        <v>5639</v>
      </c>
      <c r="C30" t="s">
        <v>31</v>
      </c>
      <c r="E30" t="s">
        <v>61</v>
      </c>
      <c r="F30">
        <v>0</v>
      </c>
      <c r="G30">
        <v>5</v>
      </c>
      <c r="H30">
        <v>95</v>
      </c>
      <c r="I30">
        <v>70</v>
      </c>
      <c r="J30">
        <v>5</v>
      </c>
      <c r="K30">
        <v>5</v>
      </c>
      <c r="L30">
        <v>76</v>
      </c>
      <c r="S30">
        <v>60</v>
      </c>
      <c r="V30" t="str">
        <f t="shared" si="0"/>
        <v>Caramel Malt 60L</v>
      </c>
      <c r="W30">
        <f>AVERAGE((L30,M30))</f>
        <v>76</v>
      </c>
      <c r="X30">
        <f t="shared" si="1"/>
        <v>60</v>
      </c>
      <c r="Y30">
        <f t="shared" si="2"/>
        <v>1.0349600000000001</v>
      </c>
      <c r="Z30" t="str">
        <f t="shared" si="3"/>
        <v>new Malt("Breiss", "Caramel Malt 60L", 1.035, 60.0),</v>
      </c>
    </row>
    <row r="31" spans="1:26" x14ac:dyDescent="0.25">
      <c r="A31">
        <v>5411</v>
      </c>
      <c r="B31">
        <v>5664</v>
      </c>
      <c r="C31" t="s">
        <v>32</v>
      </c>
      <c r="F31">
        <v>0</v>
      </c>
      <c r="G31">
        <v>5</v>
      </c>
      <c r="H31">
        <v>95</v>
      </c>
      <c r="I31">
        <v>80</v>
      </c>
      <c r="J31">
        <v>5</v>
      </c>
      <c r="K31">
        <v>5</v>
      </c>
      <c r="L31">
        <v>77</v>
      </c>
      <c r="S31">
        <v>60</v>
      </c>
      <c r="V31" t="str">
        <f t="shared" si="0"/>
        <v>2-Row Caramel Malt 60L</v>
      </c>
      <c r="W31">
        <f>AVERAGE((L31,M31))</f>
        <v>77</v>
      </c>
      <c r="X31">
        <f t="shared" si="1"/>
        <v>60</v>
      </c>
      <c r="Y31">
        <f t="shared" si="2"/>
        <v>1.03542</v>
      </c>
      <c r="Z31" t="str">
        <f t="shared" si="3"/>
        <v>new Malt("Breiss", "2-Row Caramel Malt 60L", 1.035, 60.0),</v>
      </c>
    </row>
    <row r="32" spans="1:26" x14ac:dyDescent="0.25">
      <c r="A32">
        <v>5378</v>
      </c>
      <c r="B32">
        <v>5641</v>
      </c>
      <c r="C32" t="s">
        <v>33</v>
      </c>
      <c r="F32">
        <v>0</v>
      </c>
      <c r="G32">
        <v>5</v>
      </c>
      <c r="H32">
        <v>95</v>
      </c>
      <c r="I32">
        <v>70</v>
      </c>
      <c r="J32">
        <v>5</v>
      </c>
      <c r="K32">
        <v>4.5</v>
      </c>
      <c r="L32">
        <v>75</v>
      </c>
      <c r="S32">
        <v>80</v>
      </c>
      <c r="V32" t="str">
        <f t="shared" si="0"/>
        <v>Caramel Malt 80L</v>
      </c>
      <c r="W32">
        <f>AVERAGE((L32,M32))</f>
        <v>75</v>
      </c>
      <c r="X32">
        <f t="shared" si="1"/>
        <v>80</v>
      </c>
      <c r="Y32">
        <f t="shared" si="2"/>
        <v>1.0345</v>
      </c>
      <c r="Z32" t="str">
        <f t="shared" si="3"/>
        <v>new Malt("Breiss", "Caramel Malt 80L", 1.035, 80.0),</v>
      </c>
    </row>
    <row r="33" spans="1:26" x14ac:dyDescent="0.25">
      <c r="A33">
        <v>5417</v>
      </c>
      <c r="B33">
        <v>5666</v>
      </c>
      <c r="C33" t="s">
        <v>34</v>
      </c>
      <c r="F33">
        <v>0</v>
      </c>
      <c r="G33">
        <v>5</v>
      </c>
      <c r="H33">
        <v>95</v>
      </c>
      <c r="I33">
        <v>85</v>
      </c>
      <c r="J33">
        <v>5</v>
      </c>
      <c r="K33">
        <v>4.5</v>
      </c>
      <c r="L33">
        <v>76</v>
      </c>
      <c r="S33">
        <v>80</v>
      </c>
      <c r="V33" t="str">
        <f t="shared" si="0"/>
        <v>2-Row Caramel Malt 80L</v>
      </c>
      <c r="W33">
        <f>AVERAGE((L33,M33))</f>
        <v>76</v>
      </c>
      <c r="X33">
        <f t="shared" si="1"/>
        <v>80</v>
      </c>
      <c r="Y33">
        <f t="shared" si="2"/>
        <v>1.0349600000000001</v>
      </c>
      <c r="Z33" t="str">
        <f t="shared" si="3"/>
        <v>new Malt("Breiss", "2-Row Caramel Malt 80L", 1.035, 80.0),</v>
      </c>
    </row>
    <row r="34" spans="1:26" x14ac:dyDescent="0.25">
      <c r="A34">
        <v>5382</v>
      </c>
      <c r="B34" t="s">
        <v>66</v>
      </c>
      <c r="C34" t="s">
        <v>35</v>
      </c>
      <c r="F34">
        <v>0</v>
      </c>
      <c r="G34">
        <v>5</v>
      </c>
      <c r="H34">
        <v>95</v>
      </c>
      <c r="I34">
        <v>80</v>
      </c>
      <c r="J34">
        <v>5</v>
      </c>
      <c r="K34">
        <v>4</v>
      </c>
      <c r="L34">
        <v>75</v>
      </c>
      <c r="S34">
        <v>90</v>
      </c>
      <c r="V34" t="str">
        <f t="shared" si="0"/>
        <v>Caramel Malt 90L</v>
      </c>
      <c r="W34">
        <f>AVERAGE((L34,M34))</f>
        <v>75</v>
      </c>
      <c r="X34">
        <f t="shared" si="1"/>
        <v>90</v>
      </c>
      <c r="Y34">
        <f t="shared" si="2"/>
        <v>1.0345</v>
      </c>
      <c r="Z34" t="str">
        <f t="shared" si="3"/>
        <v>new Malt("Breiss", "Caramel Malt 90L", 1.035, 90.0),</v>
      </c>
    </row>
    <row r="35" spans="1:26" x14ac:dyDescent="0.25">
      <c r="A35">
        <v>5386</v>
      </c>
      <c r="B35">
        <v>5647</v>
      </c>
      <c r="C35" t="s">
        <v>36</v>
      </c>
      <c r="E35" t="s">
        <v>61</v>
      </c>
      <c r="F35">
        <v>0</v>
      </c>
      <c r="G35">
        <v>5</v>
      </c>
      <c r="H35">
        <v>95</v>
      </c>
      <c r="I35">
        <v>80</v>
      </c>
      <c r="J35">
        <v>5</v>
      </c>
      <c r="K35">
        <v>3</v>
      </c>
      <c r="L35">
        <v>74</v>
      </c>
      <c r="S35">
        <v>120</v>
      </c>
      <c r="V35" t="str">
        <f t="shared" si="0"/>
        <v>Caramel Malt 120L</v>
      </c>
      <c r="W35">
        <f>AVERAGE((L35,M35))</f>
        <v>74</v>
      </c>
      <c r="X35">
        <f t="shared" si="1"/>
        <v>120</v>
      </c>
      <c r="Y35">
        <f t="shared" si="2"/>
        <v>1.0340400000000001</v>
      </c>
      <c r="Z35" t="str">
        <f t="shared" si="3"/>
        <v>new Malt("Breiss", "Caramel Malt 120L", 1.034, 120.0),</v>
      </c>
    </row>
    <row r="36" spans="1:26" x14ac:dyDescent="0.25">
      <c r="A36">
        <v>5415</v>
      </c>
      <c r="B36" t="s">
        <v>66</v>
      </c>
      <c r="C36" t="s">
        <v>37</v>
      </c>
      <c r="F36">
        <v>0</v>
      </c>
      <c r="G36">
        <v>5</v>
      </c>
      <c r="H36">
        <v>95</v>
      </c>
      <c r="I36">
        <v>75</v>
      </c>
      <c r="J36">
        <v>5</v>
      </c>
      <c r="K36">
        <v>3</v>
      </c>
      <c r="L36">
        <v>75</v>
      </c>
      <c r="S36">
        <v>120</v>
      </c>
      <c r="V36" t="str">
        <f t="shared" si="0"/>
        <v>2-Row Caramel Malt 120L</v>
      </c>
      <c r="W36">
        <f>AVERAGE((L36,M36))</f>
        <v>75</v>
      </c>
      <c r="X36">
        <f t="shared" si="1"/>
        <v>120</v>
      </c>
      <c r="Y36">
        <f t="shared" si="2"/>
        <v>1.0345</v>
      </c>
      <c r="Z36" t="str">
        <f t="shared" si="3"/>
        <v>new Malt("Breiss", "2-Row Caramel Malt 120L", 1.035, 120.0),</v>
      </c>
    </row>
    <row r="37" spans="1:26" x14ac:dyDescent="0.25">
      <c r="A37">
        <v>5408</v>
      </c>
      <c r="B37" t="s">
        <v>66</v>
      </c>
      <c r="C37" t="s">
        <v>38</v>
      </c>
      <c r="F37">
        <v>0</v>
      </c>
      <c r="G37">
        <v>5</v>
      </c>
      <c r="H37">
        <v>95</v>
      </c>
      <c r="I37">
        <v>70</v>
      </c>
      <c r="J37">
        <v>5</v>
      </c>
      <c r="K37">
        <v>4.5</v>
      </c>
      <c r="L37">
        <v>78</v>
      </c>
      <c r="S37">
        <v>20</v>
      </c>
      <c r="V37" t="str">
        <f t="shared" si="0"/>
        <v>Caramel Vienne Malt 20L</v>
      </c>
      <c r="W37">
        <f>AVERAGE((L37,M37))</f>
        <v>78</v>
      </c>
      <c r="X37">
        <f t="shared" si="1"/>
        <v>20</v>
      </c>
      <c r="Y37">
        <f t="shared" si="2"/>
        <v>1.0358799999999999</v>
      </c>
      <c r="Z37" t="str">
        <f t="shared" si="3"/>
        <v>new Malt("Breiss", "Caramel Vienne Malt 20L", 1.036, 20.0),</v>
      </c>
    </row>
    <row r="38" spans="1:26" x14ac:dyDescent="0.25">
      <c r="A38">
        <v>5413</v>
      </c>
      <c r="B38" t="s">
        <v>66</v>
      </c>
      <c r="C38" t="s">
        <v>39</v>
      </c>
      <c r="F38">
        <v>0</v>
      </c>
      <c r="G38">
        <v>5</v>
      </c>
      <c r="H38">
        <v>95</v>
      </c>
      <c r="I38">
        <v>70</v>
      </c>
      <c r="J38">
        <v>5</v>
      </c>
      <c r="K38">
        <v>3.5</v>
      </c>
      <c r="L38">
        <v>77</v>
      </c>
      <c r="S38">
        <v>60</v>
      </c>
      <c r="V38" t="str">
        <f t="shared" si="0"/>
        <v>Caramel Munich Malt 60L</v>
      </c>
      <c r="W38">
        <f>AVERAGE((L38,M38))</f>
        <v>77</v>
      </c>
      <c r="X38">
        <f t="shared" si="1"/>
        <v>60</v>
      </c>
      <c r="Y38">
        <f t="shared" si="2"/>
        <v>1.03542</v>
      </c>
      <c r="Z38" t="str">
        <f t="shared" si="3"/>
        <v>new Malt("Breiss", "Caramel Munich Malt 60L", 1.035, 60.0),</v>
      </c>
    </row>
    <row r="39" spans="1:26" x14ac:dyDescent="0.25">
      <c r="A39">
        <v>6457</v>
      </c>
      <c r="B39" t="s">
        <v>66</v>
      </c>
      <c r="C39" t="s">
        <v>40</v>
      </c>
      <c r="F39">
        <v>0</v>
      </c>
      <c r="G39">
        <v>15</v>
      </c>
      <c r="H39">
        <v>85</v>
      </c>
      <c r="I39">
        <v>75</v>
      </c>
      <c r="J39">
        <v>3</v>
      </c>
      <c r="K39">
        <v>4</v>
      </c>
      <c r="L39">
        <v>78</v>
      </c>
      <c r="S39">
        <v>55</v>
      </c>
      <c r="V39" t="str">
        <f t="shared" si="0"/>
        <v>Caracrystal® Wheat Malt *</v>
      </c>
      <c r="W39">
        <f>AVERAGE((L39,M39))</f>
        <v>78</v>
      </c>
      <c r="X39">
        <f t="shared" si="1"/>
        <v>55</v>
      </c>
      <c r="Y39">
        <f t="shared" si="2"/>
        <v>1.0358799999999999</v>
      </c>
      <c r="Z39" t="str">
        <f t="shared" si="3"/>
        <v>new Malt("Breiss", "Caracrystal® Wheat Malt *", 1.036, 55.0),</v>
      </c>
    </row>
    <row r="40" spans="1:26" x14ac:dyDescent="0.25">
      <c r="A40">
        <v>6461</v>
      </c>
      <c r="B40" t="s">
        <v>66</v>
      </c>
      <c r="C40" t="s">
        <v>41</v>
      </c>
      <c r="F40">
        <v>100</v>
      </c>
      <c r="G40">
        <v>0</v>
      </c>
      <c r="H40">
        <v>0</v>
      </c>
      <c r="I40">
        <v>91</v>
      </c>
      <c r="J40">
        <v>1</v>
      </c>
      <c r="K40">
        <v>2.2000000000000002</v>
      </c>
      <c r="L40">
        <v>79</v>
      </c>
      <c r="S40">
        <v>55</v>
      </c>
      <c r="V40" t="str">
        <f t="shared" si="0"/>
        <v>Carabrown® Malt *</v>
      </c>
      <c r="W40">
        <f>AVERAGE((L40,M40))</f>
        <v>79</v>
      </c>
      <c r="X40">
        <f t="shared" si="1"/>
        <v>55</v>
      </c>
      <c r="Y40">
        <f t="shared" si="2"/>
        <v>1.03634</v>
      </c>
      <c r="Z40" t="str">
        <f t="shared" si="3"/>
        <v>new Malt("Breiss", "Carabrown® Malt *", 1.036, 55.0),</v>
      </c>
    </row>
    <row r="41" spans="1:26" x14ac:dyDescent="0.25">
      <c r="A41">
        <v>5400</v>
      </c>
      <c r="B41">
        <v>5653</v>
      </c>
      <c r="C41" t="s">
        <v>42</v>
      </c>
      <c r="E41" t="s">
        <v>61</v>
      </c>
      <c r="K41">
        <v>6</v>
      </c>
      <c r="S41">
        <v>350</v>
      </c>
      <c r="V41" t="str">
        <f t="shared" si="0"/>
        <v>Chocolate Malt</v>
      </c>
      <c r="X41">
        <f t="shared" si="1"/>
        <v>350</v>
      </c>
      <c r="Z41" t="str">
        <f t="shared" si="3"/>
        <v>new Malt("Breiss", "Chocolate Malt", null, 350.0),</v>
      </c>
    </row>
    <row r="42" spans="1:26" x14ac:dyDescent="0.25">
      <c r="A42">
        <v>5441</v>
      </c>
      <c r="B42">
        <v>5669</v>
      </c>
      <c r="C42" t="s">
        <v>43</v>
      </c>
      <c r="K42">
        <v>5.5</v>
      </c>
      <c r="S42">
        <v>350</v>
      </c>
      <c r="V42" t="str">
        <f t="shared" si="0"/>
        <v>2-Row Chocolate Malt</v>
      </c>
      <c r="X42">
        <f t="shared" si="1"/>
        <v>350</v>
      </c>
      <c r="Z42" t="str">
        <f t="shared" si="3"/>
        <v>new Malt("Breiss", "2-Row Chocolate Malt", null, 350.0),</v>
      </c>
    </row>
    <row r="43" spans="1:26" x14ac:dyDescent="0.25">
      <c r="A43">
        <v>5444</v>
      </c>
      <c r="B43">
        <v>5670</v>
      </c>
      <c r="C43" t="s">
        <v>44</v>
      </c>
      <c r="K43">
        <v>5.5</v>
      </c>
      <c r="S43">
        <v>420</v>
      </c>
      <c r="V43" t="str">
        <f t="shared" si="0"/>
        <v>Dark Chocolate Malt</v>
      </c>
      <c r="X43">
        <f t="shared" si="1"/>
        <v>420</v>
      </c>
      <c r="Z43" t="str">
        <f t="shared" si="3"/>
        <v>new Malt("Breiss", "Dark Chocolate Malt", null, 420.0),</v>
      </c>
    </row>
    <row r="44" spans="1:26" x14ac:dyDescent="0.25">
      <c r="A44">
        <v>5390</v>
      </c>
      <c r="B44">
        <v>5648</v>
      </c>
      <c r="C44" t="s">
        <v>45</v>
      </c>
      <c r="E44" t="s">
        <v>61</v>
      </c>
      <c r="K44">
        <v>6</v>
      </c>
      <c r="S44">
        <v>500</v>
      </c>
      <c r="V44" t="str">
        <f t="shared" si="0"/>
        <v>Black Malt</v>
      </c>
      <c r="X44">
        <f t="shared" si="1"/>
        <v>500</v>
      </c>
      <c r="Z44" t="str">
        <f t="shared" si="3"/>
        <v>new Malt("Breiss", "Black Malt", null, 500.0),</v>
      </c>
    </row>
    <row r="45" spans="1:26" x14ac:dyDescent="0.25">
      <c r="A45">
        <v>5422</v>
      </c>
      <c r="B45" t="s">
        <v>66</v>
      </c>
      <c r="C45" t="s">
        <v>46</v>
      </c>
      <c r="K45">
        <v>6</v>
      </c>
      <c r="S45">
        <v>500</v>
      </c>
      <c r="V45" t="str">
        <f t="shared" si="0"/>
        <v>2-Row Black Malt</v>
      </c>
      <c r="X45">
        <f t="shared" si="1"/>
        <v>500</v>
      </c>
      <c r="Z45" t="str">
        <f t="shared" si="3"/>
        <v>new Malt("Breiss", "2-Row Black Malt", null, 500.0),</v>
      </c>
    </row>
    <row r="46" spans="1:26" x14ac:dyDescent="0.25">
      <c r="A46" t="s">
        <v>66</v>
      </c>
      <c r="B46">
        <v>5709</v>
      </c>
      <c r="C46" t="s">
        <v>47</v>
      </c>
      <c r="K46">
        <v>6</v>
      </c>
      <c r="S46">
        <v>500</v>
      </c>
      <c r="V46" t="str">
        <f t="shared" si="0"/>
        <v>Black Malted Barley Flour</v>
      </c>
      <c r="X46">
        <f t="shared" si="1"/>
        <v>500</v>
      </c>
      <c r="Z46" t="str">
        <f t="shared" si="3"/>
        <v>new Malt("Breiss", "Black Malted Barley Flour", null, 500.0),</v>
      </c>
    </row>
    <row r="47" spans="1:26" x14ac:dyDescent="0.25">
      <c r="A47">
        <v>6533</v>
      </c>
      <c r="B47">
        <v>6643</v>
      </c>
      <c r="C47" t="s">
        <v>67</v>
      </c>
      <c r="K47">
        <v>6</v>
      </c>
      <c r="S47">
        <v>500</v>
      </c>
      <c r="V47" t="str">
        <f t="shared" si="0"/>
        <v>Blackprinz® Malt</v>
      </c>
      <c r="X47">
        <f t="shared" si="1"/>
        <v>500</v>
      </c>
      <c r="Z47" t="str">
        <f t="shared" si="3"/>
        <v>new Malt("Breiss", "Blackprinz® Malt", null, 500.0),</v>
      </c>
    </row>
    <row r="48" spans="1:26" x14ac:dyDescent="0.25">
      <c r="A48">
        <v>6459</v>
      </c>
      <c r="B48">
        <v>6629</v>
      </c>
      <c r="C48" t="s">
        <v>48</v>
      </c>
      <c r="K48">
        <v>6.5</v>
      </c>
      <c r="S48">
        <v>550</v>
      </c>
      <c r="V48" t="str">
        <f t="shared" si="0"/>
        <v>Midnight Wheat Malt</v>
      </c>
      <c r="X48">
        <f t="shared" si="1"/>
        <v>550</v>
      </c>
      <c r="Z48" t="str">
        <f t="shared" si="3"/>
        <v>new Malt("Breiss", "Midnight Wheat Malt", null, 550.0),</v>
      </c>
    </row>
    <row r="49" spans="1:26" x14ac:dyDescent="0.25">
      <c r="A49">
        <v>5393</v>
      </c>
      <c r="B49">
        <v>5650</v>
      </c>
      <c r="C49" t="s">
        <v>49</v>
      </c>
      <c r="E49" t="s">
        <v>61</v>
      </c>
      <c r="K49">
        <v>5</v>
      </c>
      <c r="S49">
        <v>300</v>
      </c>
      <c r="V49" t="str">
        <f t="shared" si="0"/>
        <v>Roasted Barley</v>
      </c>
      <c r="X49">
        <f t="shared" si="1"/>
        <v>300</v>
      </c>
      <c r="Z49" t="str">
        <f t="shared" si="3"/>
        <v>new Malt("Breiss", "Roasted Barley", null, 300.0),</v>
      </c>
    </row>
    <row r="50" spans="1:26" x14ac:dyDescent="0.25">
      <c r="A50">
        <v>5396</v>
      </c>
      <c r="B50">
        <v>5651</v>
      </c>
      <c r="C50" t="s">
        <v>50</v>
      </c>
      <c r="K50">
        <v>6</v>
      </c>
      <c r="S50">
        <v>500</v>
      </c>
      <c r="V50" t="str">
        <f t="shared" si="0"/>
        <v>Black Barley</v>
      </c>
      <c r="X50">
        <f t="shared" si="1"/>
        <v>500</v>
      </c>
      <c r="Z50" t="str">
        <f t="shared" si="3"/>
        <v>new Malt("Breiss", "Black Barley", null, 500.0),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Sheet1!Briess_BrewTypicalAnalysis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Hamilton</dc:creator>
  <cp:lastModifiedBy>David Hamilton</cp:lastModifiedBy>
  <dcterms:created xsi:type="dcterms:W3CDTF">2013-06-11T15:13:44Z</dcterms:created>
  <dcterms:modified xsi:type="dcterms:W3CDTF">2013-06-11T18:11:01Z</dcterms:modified>
</cp:coreProperties>
</file>