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155" activeTab="2"/>
  </bookViews>
  <sheets>
    <sheet name="CMB" sheetId="1" r:id="rId1"/>
    <sheet name="AA" sheetId="3" r:id="rId2"/>
    <sheet name="GLOBAL DAILY REPOR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B6" i="2"/>
  <c r="E22" i="3"/>
  <c r="C22" i="3"/>
  <c r="F22" i="3" s="1"/>
  <c r="G21" i="3"/>
  <c r="F21" i="3"/>
  <c r="B21" i="3"/>
  <c r="D21" i="3" s="1"/>
  <c r="G20" i="3"/>
  <c r="F20" i="3"/>
  <c r="B20" i="3"/>
  <c r="D20" i="3" s="1"/>
  <c r="G19" i="3"/>
  <c r="F19" i="3"/>
  <c r="B19" i="3"/>
  <c r="D19" i="3" s="1"/>
  <c r="H23" i="2"/>
  <c r="D5" i="2"/>
  <c r="C5" i="2"/>
  <c r="B5" i="2"/>
  <c r="D4" i="2"/>
  <c r="C4" i="2"/>
  <c r="G20" i="1"/>
  <c r="G21" i="1"/>
  <c r="G19" i="1"/>
  <c r="F20" i="1"/>
  <c r="F21" i="1"/>
  <c r="F19" i="1"/>
  <c r="D21" i="1"/>
  <c r="D19" i="1"/>
  <c r="D22" i="1" s="1"/>
  <c r="F5" i="2" s="1"/>
  <c r="B21" i="1"/>
  <c r="B20" i="1"/>
  <c r="D20" i="1" s="1"/>
  <c r="B19" i="1"/>
  <c r="E22" i="1"/>
  <c r="C22" i="1"/>
  <c r="C23" i="2" l="1"/>
  <c r="E6" i="2"/>
  <c r="D23" i="2"/>
  <c r="B23" i="2"/>
  <c r="E5" i="2"/>
  <c r="E23" i="2"/>
  <c r="D22" i="3"/>
  <c r="F6" i="2" s="1"/>
  <c r="F23" i="2" s="1"/>
  <c r="G22" i="3"/>
  <c r="G6" i="2" s="1"/>
  <c r="G22" i="1"/>
  <c r="G5" i="2" s="1"/>
  <c r="G23" i="2" s="1"/>
  <c r="F22" i="1"/>
</calcChain>
</file>

<file path=xl/comments1.xml><?xml version="1.0" encoding="utf-8"?>
<comments xmlns="http://schemas.openxmlformats.org/spreadsheetml/2006/main">
  <authors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= (G19+G20+G21)/3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= (G19+G20+G21)/3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execution rate </t>
        </r>
      </text>
    </comment>
  </commentList>
</comments>
</file>

<file path=xl/sharedStrings.xml><?xml version="1.0" encoding="utf-8"?>
<sst xmlns="http://schemas.openxmlformats.org/spreadsheetml/2006/main" count="165" uniqueCount="55">
  <si>
    <t>Time</t>
  </si>
  <si>
    <t>title</t>
  </si>
  <si>
    <t>audio_id</t>
  </si>
  <si>
    <t>duration</t>
  </si>
  <si>
    <t>TYPE1</t>
  </si>
  <si>
    <t>TYPE2</t>
  </si>
  <si>
    <t>EXECUTION</t>
  </si>
  <si>
    <t>Ange Gardien</t>
  </si>
  <si>
    <t>VODACOM</t>
  </si>
  <si>
    <t>YOUTH</t>
  </si>
  <si>
    <t>VOICE DATA</t>
  </si>
  <si>
    <t>SPOT</t>
  </si>
  <si>
    <t>FIDELITE</t>
  </si>
  <si>
    <t>Fidelité</t>
  </si>
  <si>
    <t>MPESA DO MORE</t>
  </si>
  <si>
    <t>M-MONEY</t>
  </si>
  <si>
    <t>Mpesa Domore TVC+Mag</t>
  </si>
  <si>
    <t>Total</t>
  </si>
  <si>
    <t>TOTAL</t>
  </si>
  <si>
    <t xml:space="preserve">Quantitative daily report </t>
  </si>
  <si>
    <t xml:space="preserve">Commercials </t>
  </si>
  <si>
    <t xml:space="preserve">Duration </t>
  </si>
  <si>
    <t xml:space="preserve">Broadcasted </t>
  </si>
  <si>
    <t xml:space="preserve">Time spent </t>
  </si>
  <si>
    <t>Qty</t>
  </si>
  <si>
    <t>Ordered</t>
  </si>
  <si>
    <t xml:space="preserve">CHANNEL NAME: </t>
  </si>
  <si>
    <t>time spent per spot =  qty x duration</t>
  </si>
  <si>
    <t>x</t>
  </si>
  <si>
    <t xml:space="preserve">x= to be filed manually </t>
  </si>
  <si>
    <t>Variation</t>
  </si>
  <si>
    <t xml:space="preserve">varation= ordered - broadcasted </t>
  </si>
  <si>
    <t xml:space="preserve">Execution rate </t>
  </si>
  <si>
    <t>execution rate = brodcasted/ordered (%)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</si>
  <si>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</si>
  <si>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</si>
  <si>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</si>
  <si>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</si>
  <si>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</si>
  <si>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</si>
  <si>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</si>
  <si>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</si>
  <si>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</si>
  <si>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</si>
  <si>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</si>
  <si>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</si>
  <si>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</si>
  <si>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</si>
  <si>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</si>
  <si>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</si>
  <si>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 xml:space="preserve">Ange Gardien </t>
  </si>
  <si>
    <t>Station 1= CMB</t>
  </si>
  <si>
    <t xml:space="preserve">Time spent per channel  </t>
  </si>
  <si>
    <t xml:space="preserve">Average Execution rate per channel  </t>
  </si>
  <si>
    <t>Station 2 =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</si>
</sst>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VANT GARDE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9"/>
      <name val="Avant garde"/>
    </font>
    <font>
      <b/>
      <sz val="10"/>
      <color indexed="8"/>
      <name val="Avant garde"/>
    </font>
    <font>
      <sz val="10"/>
      <color indexed="8"/>
      <name val="Avant garde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vant garde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70C0"/>
      <name val="Avant garde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Avant garde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thin">
        <color indexed="64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15" fontId="4" fillId="2" borderId="0" xfId="0" applyNumberFormat="1" applyFont="1" applyFill="1" applyBorder="1"/>
    <xf numFmtId="0" fontId="6" fillId="0" borderId="0" xfId="0" applyFont="1"/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0" borderId="0" xfId="0" applyFont="1" applyFill="1"/>
    <xf numFmtId="0" fontId="10" fillId="0" borderId="0" xfId="0" applyFont="1"/>
    <xf numFmtId="0" fontId="11" fillId="0" borderId="0" xfId="0" applyFont="1"/>
    <xf numFmtId="0" fontId="8" fillId="3" borderId="1" xfId="0" applyFont="1" applyFill="1" applyBorder="1" applyAlignment="1">
      <alignment horizontal="center" vertical="center"/>
    </xf>
    <xf numFmtId="21" fontId="12" fillId="0" borderId="0" xfId="0" applyNumberFormat="1" applyFont="1" applyAlignment="1">
      <alignment horizontal="left"/>
    </xf>
    <xf numFmtId="21" fontId="5" fillId="0" borderId="0" xfId="0" applyNumberFormat="1" applyFont="1"/>
    <xf numFmtId="0" fontId="8" fillId="3" borderId="2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9" fontId="10" fillId="4" borderId="1" xfId="1" applyFont="1" applyFill="1" applyBorder="1" applyAlignment="1">
      <alignment horizontal="center" vertical="center"/>
    </xf>
    <xf numFmtId="0" fontId="13" fillId="3" borderId="0" xfId="0" applyFont="1" applyFill="1"/>
    <xf numFmtId="0" fontId="6" fillId="0" borderId="1" xfId="0" applyFont="1" applyBorder="1" applyAlignment="1">
      <alignment horizontal="center"/>
    </xf>
    <xf numFmtId="21" fontId="14" fillId="0" borderId="0" xfId="0" applyNumberFormat="1" applyFont="1" applyAlignment="1">
      <alignment horizontal="left"/>
    </xf>
    <xf numFmtId="0" fontId="15" fillId="0" borderId="0" xfId="0" applyFont="1"/>
    <xf numFmtId="21" fontId="15" fillId="0" borderId="0" xfId="0" applyNumberFormat="1" applyFont="1"/>
    <xf numFmtId="0" fontId="15" fillId="0" borderId="0" xfId="0" applyFont="1" applyAlignment="1">
      <alignment horizontal="left"/>
    </xf>
    <xf numFmtId="0" fontId="16" fillId="5" borderId="2" xfId="0" applyFont="1" applyFill="1" applyBorder="1"/>
    <xf numFmtId="21" fontId="5" fillId="0" borderId="1" xfId="0" applyNumberFormat="1" applyFont="1" applyBorder="1"/>
    <xf numFmtId="21" fontId="5" fillId="0" borderId="1" xfId="0" applyNumberFormat="1" applyFont="1" applyBorder="1" applyAlignment="1">
      <alignment horizontal="left"/>
    </xf>
    <xf numFmtId="0" fontId="17" fillId="0" borderId="1" xfId="0" applyFont="1" applyBorder="1"/>
    <xf numFmtId="0" fontId="18" fillId="6" borderId="0" xfId="0" applyFont="1" applyFill="1"/>
    <xf numFmtId="0" fontId="16" fillId="6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left" vertical="center"/>
    </xf>
    <xf numFmtId="0" fontId="18" fillId="6" borderId="1" xfId="0" applyFont="1" applyFill="1" applyBorder="1"/>
    <xf numFmtId="0" fontId="19" fillId="6" borderId="1" xfId="0" applyFont="1" applyFill="1" applyBorder="1" applyAlignment="1">
      <alignment horizontal="center" vertical="center"/>
    </xf>
    <xf numFmtId="21" fontId="18" fillId="6" borderId="1" xfId="0" applyNumberFormat="1" applyFont="1" applyFill="1" applyBorder="1"/>
    <xf numFmtId="9" fontId="19" fillId="6" borderId="1" xfId="1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0" fillId="0" borderId="5" xfId="0" applyBorder="1"/>
    <xf numFmtId="0" fontId="3" fillId="2" borderId="5" xfId="0" applyFont="1" applyFill="1" applyBorder="1"/>
    <xf numFmtId="0" fontId="0" fillId="0" borderId="5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21" fontId="0" fillId="0" borderId="5" xfId="0" applyNumberFormat="1" applyBorder="1"/>
    <xf numFmtId="0" fontId="8" fillId="3" borderId="5" xfId="0" applyFont="1" applyFill="1" applyBorder="1" applyAlignment="1">
      <alignment horizontal="center" vertical="center" wrapText="1"/>
    </xf>
    <xf numFmtId="9" fontId="0" fillId="0" borderId="5" xfId="0" applyNumberFormat="1" applyBorder="1"/>
    <xf numFmtId="164" fontId="3" fillId="2" borderId="5" xfId="0" applyNumberFormat="1" applyFont="1" applyFill="1" applyBorder="1"/>
    <xf numFmtId="0" fontId="0" fillId="0" borderId="5" xfId="0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topLeftCell="A6" workbookViewId="0">
      <selection activeCell="G13" sqref="G13"/>
    </sheetView>
  </sheetViews>
  <sheetFormatPr baseColWidth="10" defaultRowHeight="15.75"/>
  <cols>
    <col min="1" max="1" width="14.28515625" style="4" customWidth="1"/>
    <col min="2" max="2" width="18.28515625" style="1" customWidth="1"/>
    <col min="3" max="3" width="12.5703125" style="1" customWidth="1"/>
    <col min="4" max="4" width="12" style="1" customWidth="1"/>
    <col min="5" max="5" width="12.85546875" style="1" customWidth="1"/>
    <col min="6" max="7" width="15.42578125" style="1" customWidth="1"/>
    <col min="8" max="8" width="12.5703125" style="1" customWidth="1"/>
    <col min="9" max="9" width="19.7109375" style="3" customWidth="1"/>
    <col min="10" max="10" width="18.5703125" style="3" customWidth="1"/>
    <col min="11" max="11" width="15.140625" style="3" customWidth="1"/>
    <col min="12" max="12" width="13.7109375" style="3" customWidth="1"/>
    <col min="13" max="13" width="16.140625" style="3" customWidth="1"/>
    <col min="14" max="16" width="11.42578125" style="3"/>
    <col min="17" max="16384" width="11.42578125" style="1"/>
  </cols>
  <sheetData>
    <row r="1" spans="1:14">
      <c r="A1" s="46" t="s">
        <v>26</v>
      </c>
      <c r="B1" s="46"/>
      <c r="F1" s="2">
        <v>42659</v>
      </c>
    </row>
    <row r="3" spans="1:14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14">
      <c r="A4" s="20">
        <v>0.31122685185185184</v>
      </c>
      <c r="B4" s="21" t="s">
        <v>7</v>
      </c>
      <c r="C4" s="21" t="s">
        <v>8</v>
      </c>
      <c r="D4" s="22">
        <v>1.2847222222222223E-3</v>
      </c>
      <c r="E4" s="21" t="s">
        <v>9</v>
      </c>
      <c r="F4" s="21" t="s">
        <v>10</v>
      </c>
      <c r="G4" s="21" t="s">
        <v>11</v>
      </c>
    </row>
    <row r="5" spans="1:14">
      <c r="A5" s="20">
        <v>0.37175925925925929</v>
      </c>
      <c r="B5" s="21" t="s">
        <v>7</v>
      </c>
      <c r="C5" s="21" t="s">
        <v>8</v>
      </c>
      <c r="D5" s="22">
        <v>1.2847222222222223E-3</v>
      </c>
      <c r="E5" s="21" t="s">
        <v>9</v>
      </c>
      <c r="F5" s="21" t="s">
        <v>10</v>
      </c>
      <c r="G5" s="21" t="s">
        <v>11</v>
      </c>
    </row>
    <row r="6" spans="1:14">
      <c r="A6" s="20">
        <v>0.85</v>
      </c>
      <c r="B6" s="21" t="s">
        <v>7</v>
      </c>
      <c r="C6" s="21" t="s">
        <v>8</v>
      </c>
      <c r="D6" s="22">
        <v>1.2847222222222223E-3</v>
      </c>
      <c r="E6" s="21" t="s">
        <v>9</v>
      </c>
      <c r="F6" s="21" t="s">
        <v>10</v>
      </c>
      <c r="G6" s="21" t="s">
        <v>11</v>
      </c>
    </row>
    <row r="7" spans="1:14">
      <c r="A7" s="23"/>
      <c r="B7" s="21"/>
      <c r="C7" s="21"/>
      <c r="D7" s="21"/>
      <c r="E7" s="21"/>
      <c r="F7" s="21"/>
      <c r="G7" s="21"/>
    </row>
    <row r="8" spans="1:14">
      <c r="A8" s="20">
        <v>0.31354166666666666</v>
      </c>
      <c r="B8" s="21" t="s">
        <v>12</v>
      </c>
      <c r="C8" s="21" t="s">
        <v>8</v>
      </c>
      <c r="D8" s="22">
        <v>6.134259259259259E-4</v>
      </c>
      <c r="E8" s="21" t="s">
        <v>9</v>
      </c>
      <c r="F8" s="21" t="s">
        <v>10</v>
      </c>
      <c r="G8" s="21" t="s">
        <v>11</v>
      </c>
    </row>
    <row r="9" spans="1:14">
      <c r="A9" s="20">
        <v>0.95624999999999993</v>
      </c>
      <c r="B9" s="21" t="s">
        <v>12</v>
      </c>
      <c r="C9" s="21" t="s">
        <v>8</v>
      </c>
      <c r="D9" s="22">
        <v>6.134259259259259E-4</v>
      </c>
      <c r="E9" s="21" t="s">
        <v>9</v>
      </c>
      <c r="F9" s="21" t="s">
        <v>10</v>
      </c>
      <c r="G9" s="21" t="s">
        <v>11</v>
      </c>
    </row>
    <row r="10" spans="1:14">
      <c r="A10" s="23"/>
      <c r="B10" s="21"/>
      <c r="C10" s="21"/>
      <c r="D10" s="21"/>
      <c r="E10" s="21"/>
      <c r="F10" s="21"/>
      <c r="G10" s="21"/>
    </row>
    <row r="11" spans="1:14">
      <c r="A11" s="20">
        <v>0.3125</v>
      </c>
      <c r="B11" s="21" t="s">
        <v>14</v>
      </c>
      <c r="C11" s="21" t="s">
        <v>8</v>
      </c>
      <c r="D11" s="22">
        <v>1.0648148148148147E-3</v>
      </c>
      <c r="E11" s="21" t="s">
        <v>9</v>
      </c>
      <c r="F11" s="21" t="s">
        <v>15</v>
      </c>
      <c r="G11" s="21" t="s">
        <v>11</v>
      </c>
    </row>
    <row r="12" spans="1:14">
      <c r="A12" s="20">
        <v>0.84895833333333337</v>
      </c>
      <c r="B12" s="21" t="s">
        <v>14</v>
      </c>
      <c r="C12" s="21" t="s">
        <v>8</v>
      </c>
      <c r="D12" s="22">
        <v>1.0648148148148147E-3</v>
      </c>
      <c r="E12" s="21" t="s">
        <v>9</v>
      </c>
      <c r="F12" s="21" t="s">
        <v>15</v>
      </c>
      <c r="G12" s="21" t="s">
        <v>11</v>
      </c>
    </row>
    <row r="13" spans="1:14">
      <c r="A13" s="20">
        <v>0.95509259259259249</v>
      </c>
      <c r="B13" s="21" t="s">
        <v>14</v>
      </c>
      <c r="C13" s="21" t="s">
        <v>8</v>
      </c>
      <c r="D13" s="22">
        <v>1.0648148148148147E-3</v>
      </c>
      <c r="E13" s="21" t="s">
        <v>9</v>
      </c>
      <c r="F13" s="21" t="s">
        <v>15</v>
      </c>
      <c r="G13" s="21" t="s">
        <v>11</v>
      </c>
    </row>
    <row r="14" spans="1:14">
      <c r="A14" s="13"/>
      <c r="D14" s="14"/>
      <c r="H14" s="11"/>
      <c r="I14" s="10"/>
      <c r="J14" s="10"/>
      <c r="K14" s="10"/>
      <c r="L14" s="10"/>
      <c r="M14" s="10"/>
      <c r="N14" s="10"/>
    </row>
    <row r="16" spans="1:14">
      <c r="A16" s="7" t="s">
        <v>19</v>
      </c>
      <c r="B16" s="8"/>
      <c r="C16" s="9"/>
      <c r="D16" s="9"/>
      <c r="E16" s="10"/>
      <c r="F16" s="10"/>
    </row>
    <row r="17" spans="1:9">
      <c r="A17" s="10"/>
      <c r="B17" s="51" t="s">
        <v>22</v>
      </c>
      <c r="C17" s="51"/>
      <c r="D17" s="51"/>
      <c r="E17" s="35" t="s">
        <v>25</v>
      </c>
      <c r="F17" s="10"/>
      <c r="H17" s="3"/>
      <c r="I17" s="1"/>
    </row>
    <row r="18" spans="1:9">
      <c r="A18" s="24" t="s">
        <v>20</v>
      </c>
      <c r="B18" s="27" t="s">
        <v>21</v>
      </c>
      <c r="C18" s="12" t="s">
        <v>24</v>
      </c>
      <c r="D18" s="12" t="s">
        <v>23</v>
      </c>
      <c r="E18" s="28"/>
      <c r="F18" s="29" t="s">
        <v>30</v>
      </c>
      <c r="G18" s="12" t="s">
        <v>32</v>
      </c>
      <c r="H18" s="3"/>
      <c r="I18" s="1"/>
    </row>
    <row r="19" spans="1:9">
      <c r="A19" s="15" t="s">
        <v>13</v>
      </c>
      <c r="B19" s="26">
        <f>+D8</f>
        <v>6.134259259259259E-4</v>
      </c>
      <c r="C19" s="16">
        <v>2</v>
      </c>
      <c r="D19" s="25">
        <f>+C19*B19</f>
        <v>1.2268518518518518E-3</v>
      </c>
      <c r="E19" s="16" t="s">
        <v>28</v>
      </c>
      <c r="F19" s="16" t="e">
        <f>E19-C19</f>
        <v>#VALUE!</v>
      </c>
      <c r="G19" s="17" t="e">
        <f xml:space="preserve">    C19/E19</f>
        <v>#VALUE!</v>
      </c>
      <c r="H19" s="3"/>
      <c r="I19" s="1"/>
    </row>
    <row r="20" spans="1:9">
      <c r="A20" s="18" t="s">
        <v>7</v>
      </c>
      <c r="B20" s="26">
        <f>+D4</f>
        <v>1.2847222222222223E-3</v>
      </c>
      <c r="C20" s="19">
        <v>3</v>
      </c>
      <c r="D20" s="25">
        <f t="shared" ref="D20:D21" si="0">+C20*B20</f>
        <v>3.8541666666666668E-3</v>
      </c>
      <c r="E20" s="16" t="s">
        <v>28</v>
      </c>
      <c r="F20" s="16" t="e">
        <f t="shared" ref="F20:F21" si="1">E20-C20</f>
        <v>#VALUE!</v>
      </c>
      <c r="G20" s="17" t="e">
        <f t="shared" ref="G20:G21" si="2" xml:space="preserve">    C20/E20</f>
        <v>#VALUE!</v>
      </c>
      <c r="H20" s="3"/>
      <c r="I20" s="1"/>
    </row>
    <row r="21" spans="1:9">
      <c r="A21" s="15" t="s">
        <v>16</v>
      </c>
      <c r="B21" s="26">
        <f>+D13</f>
        <v>1.0648148148148147E-3</v>
      </c>
      <c r="C21" s="16">
        <v>3</v>
      </c>
      <c r="D21" s="25">
        <f t="shared" si="0"/>
        <v>3.1944444444444442E-3</v>
      </c>
      <c r="E21" s="16" t="s">
        <v>28</v>
      </c>
      <c r="F21" s="16" t="e">
        <f t="shared" si="1"/>
        <v>#VALUE!</v>
      </c>
      <c r="G21" s="17" t="e">
        <f t="shared" si="2"/>
        <v>#VALUE!</v>
      </c>
      <c r="H21" s="3"/>
      <c r="I21" s="1"/>
    </row>
    <row r="22" spans="1:9">
      <c r="A22" s="30" t="s">
        <v>17</v>
      </c>
      <c r="B22" s="31"/>
      <c r="C22" s="32">
        <f>SUM(C19:C21)</f>
        <v>8</v>
      </c>
      <c r="D22" s="33">
        <f>SUM(D19:D21)</f>
        <v>8.2754629629629636E-3</v>
      </c>
      <c r="E22" s="32">
        <f>SUM(E19:E21)</f>
        <v>0</v>
      </c>
      <c r="F22" s="32">
        <f>+C22-E22</f>
        <v>8</v>
      </c>
      <c r="G22" s="34" t="e">
        <f>C22/E22</f>
        <v>#DIV/0!</v>
      </c>
      <c r="H22" s="3"/>
      <c r="I22" s="1"/>
    </row>
    <row r="23" spans="1:9">
      <c r="A23" s="1"/>
    </row>
    <row r="24" spans="1:9">
      <c r="B24" s="1" t="s">
        <v>27</v>
      </c>
    </row>
    <row r="25" spans="1:9">
      <c r="B25" s="1" t="s">
        <v>29</v>
      </c>
    </row>
    <row r="26" spans="1:9">
      <c r="B26" s="1" t="s">
        <v>31</v>
      </c>
    </row>
    <row r="27" spans="1:9">
      <c r="B27" s="1" t="s">
        <v>33</v>
      </c>
    </row>
  </sheetData>
  <mergeCells count="2">
    <mergeCell ref="A1:B1"/>
    <mergeCell ref="B17:D1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topLeftCell="A9" workbookViewId="0">
      <selection activeCell="C15" sqref="C15"/>
    </sheetView>
  </sheetViews>
  <sheetFormatPr baseColWidth="10" defaultRowHeight="15.75"/>
  <cols>
    <col min="1" max="1" width="14.28515625" style="4" customWidth="1"/>
    <col min="2" max="2" width="18.28515625" style="1" customWidth="1"/>
    <col min="3" max="3" width="12.5703125" style="1" customWidth="1"/>
    <col min="4" max="4" width="12" style="1" customWidth="1"/>
    <col min="5" max="5" width="12.85546875" style="1" customWidth="1"/>
    <col min="6" max="7" width="15.42578125" style="1" customWidth="1"/>
    <col min="8" max="8" width="12.5703125" style="1" customWidth="1"/>
    <col min="9" max="9" width="19.7109375" style="3" customWidth="1"/>
    <col min="10" max="10" width="18.5703125" style="3" customWidth="1"/>
    <col min="11" max="11" width="15.140625" style="3" customWidth="1"/>
    <col min="12" max="12" width="13.7109375" style="3" customWidth="1"/>
    <col min="13" max="13" width="16.140625" style="3" customWidth="1"/>
    <col min="14" max="16" width="11.42578125" style="3"/>
    <col min="17" max="16384" width="11.42578125" style="1"/>
  </cols>
  <sheetData>
    <row r="1" spans="1:14">
      <c r="A1" s="46" t="s">
        <v>26</v>
      </c>
      <c r="B1" s="46"/>
      <c r="F1" s="2">
        <v>42659</v>
      </c>
    </row>
    <row r="3" spans="1:14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14">
      <c r="A4" s="20">
        <v>0.31122685185185184</v>
      </c>
      <c r="B4" s="21" t="s">
        <v>7</v>
      </c>
      <c r="C4" s="21" t="s">
        <v>8</v>
      </c>
      <c r="D4" s="22">
        <v>1.2847222222222223E-3</v>
      </c>
      <c r="E4" s="21" t="s">
        <v>9</v>
      </c>
      <c r="F4" s="21" t="s">
        <v>10</v>
      </c>
      <c r="G4" s="21" t="s">
        <v>11</v>
      </c>
    </row>
    <row r="5" spans="1:14">
      <c r="A5" s="20">
        <v>0.37175925925925929</v>
      </c>
      <c r="B5" s="21" t="s">
        <v>7</v>
      </c>
      <c r="C5" s="21" t="s">
        <v>8</v>
      </c>
      <c r="D5" s="22">
        <v>1.2847222222222223E-3</v>
      </c>
      <c r="E5" s="21" t="s">
        <v>9</v>
      </c>
      <c r="F5" s="21" t="s">
        <v>10</v>
      </c>
      <c r="G5" s="21" t="s">
        <v>11</v>
      </c>
    </row>
    <row r="6" spans="1:14" s="3" customFormat="1">
      <c r="A6" s="23"/>
      <c r="B6" s="21"/>
      <c r="C6" s="21"/>
      <c r="D6" s="21"/>
      <c r="E6" s="21"/>
      <c r="F6" s="21"/>
      <c r="G6" s="21"/>
      <c r="H6" s="1"/>
    </row>
    <row r="7" spans="1:14" s="3" customFormat="1">
      <c r="A7" s="20">
        <v>0.31354166666666666</v>
      </c>
      <c r="B7" s="21" t="s">
        <v>12</v>
      </c>
      <c r="C7" s="21" t="s">
        <v>8</v>
      </c>
      <c r="D7" s="22">
        <v>6.134259259259259E-4</v>
      </c>
      <c r="E7" s="21" t="s">
        <v>9</v>
      </c>
      <c r="F7" s="21" t="s">
        <v>10</v>
      </c>
      <c r="G7" s="21" t="s">
        <v>11</v>
      </c>
      <c r="H7" s="1"/>
    </row>
    <row r="8" spans="1:14" s="3" customFormat="1">
      <c r="A8" s="20">
        <v>0.35520833333333302</v>
      </c>
      <c r="B8" s="21" t="s">
        <v>12</v>
      </c>
      <c r="C8" s="21" t="s">
        <v>8</v>
      </c>
      <c r="D8" s="22">
        <v>4.2280092592592598E-2</v>
      </c>
      <c r="E8" s="21" t="s">
        <v>9</v>
      </c>
      <c r="F8" s="21" t="s">
        <v>10</v>
      </c>
      <c r="G8" s="21" t="s">
        <v>11</v>
      </c>
      <c r="H8" s="1"/>
    </row>
    <row r="9" spans="1:14" s="3" customFormat="1">
      <c r="A9" s="20">
        <v>0.95624999999999993</v>
      </c>
      <c r="B9" s="21" t="s">
        <v>12</v>
      </c>
      <c r="C9" s="21" t="s">
        <v>8</v>
      </c>
      <c r="D9" s="22">
        <v>6.134259259259259E-4</v>
      </c>
      <c r="E9" s="21" t="s">
        <v>9</v>
      </c>
      <c r="F9" s="21" t="s">
        <v>10</v>
      </c>
      <c r="G9" s="21" t="s">
        <v>11</v>
      </c>
      <c r="H9" s="1"/>
    </row>
    <row r="10" spans="1:14" s="3" customFormat="1">
      <c r="A10" s="23"/>
      <c r="B10" s="21"/>
      <c r="C10" s="21"/>
      <c r="D10" s="21"/>
      <c r="E10" s="21"/>
      <c r="F10" s="21"/>
      <c r="G10" s="21"/>
      <c r="H10" s="1"/>
    </row>
    <row r="11" spans="1:14" s="3" customFormat="1">
      <c r="A11" s="20">
        <v>0.3125</v>
      </c>
      <c r="B11" s="21" t="s">
        <v>14</v>
      </c>
      <c r="C11" s="21" t="s">
        <v>8</v>
      </c>
      <c r="D11" s="22">
        <v>1.0648148148148147E-3</v>
      </c>
      <c r="E11" s="21" t="s">
        <v>9</v>
      </c>
      <c r="F11" s="21" t="s">
        <v>15</v>
      </c>
      <c r="G11" s="21" t="s">
        <v>11</v>
      </c>
      <c r="H11" s="1"/>
    </row>
    <row r="12" spans="1:14" s="3" customFormat="1">
      <c r="A12" s="20">
        <v>0.84895833333333337</v>
      </c>
      <c r="B12" s="21" t="s">
        <v>14</v>
      </c>
      <c r="C12" s="21" t="s">
        <v>8</v>
      </c>
      <c r="D12" s="22">
        <v>1.0648148148148147E-3</v>
      </c>
      <c r="E12" s="21" t="s">
        <v>9</v>
      </c>
      <c r="F12" s="21" t="s">
        <v>15</v>
      </c>
      <c r="G12" s="21" t="s">
        <v>11</v>
      </c>
      <c r="H12" s="1"/>
    </row>
    <row r="13" spans="1:14" s="3" customFormat="1">
      <c r="A13" s="20">
        <v>0.890625</v>
      </c>
      <c r="B13" s="21" t="s">
        <v>14</v>
      </c>
      <c r="C13" s="21" t="s">
        <v>8</v>
      </c>
      <c r="D13" s="22">
        <v>4.2731481481481502E-2</v>
      </c>
      <c r="E13" s="21" t="s">
        <v>9</v>
      </c>
      <c r="F13" s="21" t="s">
        <v>15</v>
      </c>
      <c r="G13" s="21" t="s">
        <v>11</v>
      </c>
      <c r="H13" s="1"/>
    </row>
    <row r="14" spans="1:14" s="3" customFormat="1">
      <c r="A14" s="20">
        <v>0.95509259259259249</v>
      </c>
      <c r="B14" s="21" t="s">
        <v>14</v>
      </c>
      <c r="C14" s="21" t="s">
        <v>8</v>
      </c>
      <c r="D14" s="22">
        <v>1.0648148148148147E-3</v>
      </c>
      <c r="E14" s="21" t="s">
        <v>9</v>
      </c>
      <c r="F14" s="21" t="s">
        <v>15</v>
      </c>
      <c r="G14" s="21" t="s">
        <v>11</v>
      </c>
      <c r="H14" s="11"/>
      <c r="I14" s="10"/>
      <c r="J14" s="10"/>
      <c r="K14" s="10"/>
      <c r="L14" s="10"/>
      <c r="M14" s="10"/>
      <c r="N14" s="10"/>
    </row>
    <row r="16" spans="1:14" s="3" customFormat="1">
      <c r="A16" s="7" t="s">
        <v>19</v>
      </c>
      <c r="B16" s="8"/>
      <c r="C16" s="9"/>
      <c r="D16" s="9"/>
      <c r="E16" s="10"/>
      <c r="F16" s="10"/>
      <c r="G16" s="1"/>
      <c r="H16" s="1"/>
    </row>
    <row r="17" spans="1:9" s="3" customFormat="1">
      <c r="A17" s="10"/>
      <c r="B17" s="47" t="s">
        <v>22</v>
      </c>
      <c r="C17" s="47"/>
      <c r="D17" s="50"/>
      <c r="E17" s="35" t="s">
        <v>25</v>
      </c>
      <c r="F17" s="10"/>
      <c r="G17" s="1"/>
      <c r="I17" s="1"/>
    </row>
    <row r="18" spans="1:9" s="3" customFormat="1">
      <c r="A18" s="24" t="s">
        <v>20</v>
      </c>
      <c r="B18" s="27" t="s">
        <v>21</v>
      </c>
      <c r="C18" s="12" t="s">
        <v>24</v>
      </c>
      <c r="D18" s="12" t="s">
        <v>23</v>
      </c>
      <c r="E18" s="28"/>
      <c r="F18" s="29" t="s">
        <v>30</v>
      </c>
      <c r="G18" s="12" t="s">
        <v>32</v>
      </c>
      <c r="I18" s="1"/>
    </row>
    <row r="19" spans="1:9" s="3" customFormat="1">
      <c r="A19" s="15" t="s">
        <v>13</v>
      </c>
      <c r="B19" s="26">
        <f>+D7</f>
        <v>6.134259259259259E-4</v>
      </c>
      <c r="C19" s="16">
        <v>3</v>
      </c>
      <c r="D19" s="25">
        <f>+C19*B19</f>
        <v>1.8402777777777777E-3</v>
      </c>
      <c r="E19" s="16" t="s">
        <v>28</v>
      </c>
      <c r="F19" s="16" t="e">
        <f>E19-C19</f>
        <v>#VALUE!</v>
      </c>
      <c r="G19" s="17" t="e">
        <f xml:space="preserve">    C19/E19</f>
        <v>#VALUE!</v>
      </c>
      <c r="I19" s="1"/>
    </row>
    <row r="20" spans="1:9" s="3" customFormat="1">
      <c r="A20" s="18" t="s">
        <v>7</v>
      </c>
      <c r="B20" s="26">
        <f>+D4</f>
        <v>1.2847222222222223E-3</v>
      </c>
      <c r="C20" s="19">
        <v>2</v>
      </c>
      <c r="D20" s="25">
        <f t="shared" ref="D20:D21" si="0">+C20*B20</f>
        <v>2.5694444444444445E-3</v>
      </c>
      <c r="E20" s="16" t="s">
        <v>28</v>
      </c>
      <c r="F20" s="16" t="e">
        <f t="shared" ref="F20:F21" si="1">E20-C20</f>
        <v>#VALUE!</v>
      </c>
      <c r="G20" s="17" t="e">
        <f t="shared" ref="G20:G21" si="2" xml:space="preserve">    C20/E20</f>
        <v>#VALUE!</v>
      </c>
      <c r="I20" s="1"/>
    </row>
    <row r="21" spans="1:9" s="3" customFormat="1">
      <c r="A21" s="15" t="s">
        <v>16</v>
      </c>
      <c r="B21" s="26">
        <f>+D14</f>
        <v>1.0648148148148147E-3</v>
      </c>
      <c r="C21" s="16">
        <v>4</v>
      </c>
      <c r="D21" s="25">
        <f t="shared" si="0"/>
        <v>4.2592592592592586E-3</v>
      </c>
      <c r="E21" s="16" t="s">
        <v>28</v>
      </c>
      <c r="F21" s="16" t="e">
        <f t="shared" si="1"/>
        <v>#VALUE!</v>
      </c>
      <c r="G21" s="17" t="e">
        <f t="shared" si="2"/>
        <v>#VALUE!</v>
      </c>
      <c r="I21" s="1"/>
    </row>
    <row r="22" spans="1:9" s="3" customFormat="1">
      <c r="A22" s="30" t="s">
        <v>17</v>
      </c>
      <c r="B22" s="31"/>
      <c r="C22" s="32">
        <f>SUM(C19:C21)</f>
        <v>9</v>
      </c>
      <c r="D22" s="33">
        <f>SUM(D19:D21)</f>
        <v>8.6689814814814806E-3</v>
      </c>
      <c r="E22" s="32">
        <f>SUM(E19:E21)</f>
        <v>0</v>
      </c>
      <c r="F22" s="32">
        <f>+C22-E22</f>
        <v>9</v>
      </c>
      <c r="G22" s="34" t="e">
        <f>C22/E22</f>
        <v>#DIV/0!</v>
      </c>
      <c r="I22" s="1"/>
    </row>
    <row r="23" spans="1:9" s="3" customFormat="1">
      <c r="A23" s="1"/>
      <c r="B23" s="1"/>
      <c r="C23" s="1"/>
      <c r="D23" s="1"/>
      <c r="E23" s="1"/>
      <c r="F23" s="1"/>
      <c r="G23" s="1"/>
      <c r="H23" s="1"/>
    </row>
    <row r="24" spans="1:9" s="3" customFormat="1">
      <c r="A24" s="4"/>
      <c r="B24" s="1" t="s">
        <v>27</v>
      </c>
      <c r="C24" s="1"/>
      <c r="D24" s="1"/>
      <c r="E24" s="1"/>
      <c r="F24" s="1"/>
      <c r="G24" s="1"/>
      <c r="H24" s="1"/>
    </row>
    <row r="25" spans="1:9" s="3" customFormat="1">
      <c r="A25" s="4"/>
      <c r="B25" s="1" t="s">
        <v>29</v>
      </c>
      <c r="C25" s="1"/>
      <c r="D25" s="1"/>
      <c r="E25" s="1"/>
      <c r="F25" s="1"/>
      <c r="G25" s="1"/>
      <c r="H25" s="1"/>
    </row>
    <row r="26" spans="1:9" s="3" customFormat="1">
      <c r="A26" s="4"/>
      <c r="B26" s="1" t="s">
        <v>31</v>
      </c>
      <c r="C26" s="1"/>
      <c r="D26" s="1"/>
      <c r="E26" s="1"/>
      <c r="F26" s="1"/>
      <c r="G26" s="1"/>
      <c r="H26" s="1"/>
    </row>
    <row r="27" spans="1:9" s="3" customFormat="1">
      <c r="A27" s="4"/>
      <c r="B27" s="1" t="s">
        <v>33</v>
      </c>
      <c r="C27" s="1"/>
      <c r="D27" s="1"/>
      <c r="E27" s="1"/>
      <c r="F27" s="1"/>
      <c r="G27" s="1"/>
      <c r="H27" s="1"/>
    </row>
  </sheetData>
  <mergeCells count="2">
    <mergeCell ref="A1:B1"/>
    <mergeCell ref="B17:D1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23"/>
  <sheetViews>
    <sheetView tabSelected="1" topLeftCell="A6" workbookViewId="0">
      <selection activeCell="D11" sqref="D11"/>
    </sheetView>
  </sheetViews>
  <sheetFormatPr baseColWidth="10" defaultRowHeight="15"/>
  <cols>
    <col min="1" max="1" width="16.42578125" customWidth="1"/>
    <col min="2" max="2" width="15.28515625" customWidth="1"/>
    <col min="4" max="4" width="18.42578125" customWidth="1"/>
    <col min="6" max="6" width="14.140625" customWidth="1"/>
    <col min="7" max="7" width="17" customWidth="1"/>
  </cols>
  <sheetData>
    <row r="3" spans="1:8">
      <c r="B3" s="48" t="s">
        <v>22</v>
      </c>
      <c r="C3" s="49"/>
      <c r="D3" s="49"/>
      <c r="E3" s="49"/>
    </row>
    <row r="4" spans="1:8" s="40" customFormat="1" ht="39" customHeight="1">
      <c r="A4" s="38"/>
      <c r="B4" s="39" t="s">
        <v>50</v>
      </c>
      <c r="C4" s="39" t="str">
        <f>+CMB!B8</f>
        <v>FIDELITE</v>
      </c>
      <c r="D4" s="39" t="str">
        <f>+CMB!B11</f>
        <v>MPESA DO MORE</v>
      </c>
      <c r="E4" s="39" t="s">
        <v>18</v>
      </c>
      <c r="F4" s="42" t="s">
        <v>52</v>
      </c>
      <c r="G4" s="42" t="s">
        <v>53</v>
      </c>
      <c r="H4" s="38"/>
    </row>
    <row r="5" spans="1:8">
      <c r="A5" s="36" t="s">
        <v>51</v>
      </c>
      <c r="B5" s="45">
        <f>+CMB!C20</f>
        <v>3</v>
      </c>
      <c r="C5" s="45">
        <f>+CMB!C19</f>
        <v>2</v>
      </c>
      <c r="D5" s="45">
        <f>+CMB!C21</f>
        <v>3</v>
      </c>
      <c r="E5" s="45">
        <f>SUM(B5:D5)</f>
        <v>8</v>
      </c>
      <c r="F5" s="41">
        <f>+CMB!D22</f>
        <v>8.2754629629629636E-3</v>
      </c>
      <c r="G5" s="43" t="e">
        <f>+CMB!G22</f>
        <v>#DIV/0!</v>
      </c>
      <c r="H5" s="36"/>
    </row>
    <row r="6" spans="1:8">
      <c r="A6" s="36" t="s">
        <v>54</v>
      </c>
      <c r="B6" s="45">
        <f>+AA!C20</f>
        <v>2</v>
      </c>
      <c r="C6" s="45">
        <f>+AA!C19</f>
        <v>3</v>
      </c>
      <c r="D6" s="45">
        <f>+AA!C21</f>
        <v>4</v>
      </c>
      <c r="E6" s="45">
        <f>SUM(B6:D6)</f>
        <v>9</v>
      </c>
      <c r="F6" s="41">
        <f>+AA!D22</f>
        <v>8.6689814814814806E-3</v>
      </c>
      <c r="G6" s="43" t="e">
        <f>+AA!G22</f>
        <v>#DIV/0!</v>
      </c>
      <c r="H6" s="36"/>
    </row>
    <row r="7" spans="1:8">
      <c r="A7" s="36" t="s">
        <v>34</v>
      </c>
      <c r="B7" s="36"/>
      <c r="C7" s="36"/>
      <c r="D7" s="36"/>
      <c r="E7" s="36"/>
      <c r="F7" s="36"/>
      <c r="G7" s="36"/>
      <c r="H7" s="36"/>
    </row>
    <row r="8" spans="1:8">
      <c r="A8" s="36" t="s">
        <v>35</v>
      </c>
      <c r="B8" s="36"/>
      <c r="C8" s="36"/>
      <c r="D8" s="36"/>
      <c r="E8" s="36"/>
      <c r="F8" s="36"/>
      <c r="G8" s="36"/>
      <c r="H8" s="36"/>
    </row>
    <row r="9" spans="1:8">
      <c r="A9" s="36" t="s">
        <v>36</v>
      </c>
      <c r="B9" s="36"/>
      <c r="C9" s="36"/>
      <c r="D9" s="36"/>
      <c r="E9" s="36"/>
      <c r="F9" s="36"/>
      <c r="G9" s="36"/>
      <c r="H9" s="36"/>
    </row>
    <row r="10" spans="1:8">
      <c r="A10" s="36" t="s">
        <v>37</v>
      </c>
      <c r="B10" s="36"/>
      <c r="C10" s="36"/>
      <c r="D10" s="36"/>
      <c r="E10" s="36"/>
      <c r="F10" s="36"/>
      <c r="G10" s="36"/>
      <c r="H10" s="36"/>
    </row>
    <row r="11" spans="1:8">
      <c r="A11" s="36" t="s">
        <v>38</v>
      </c>
      <c r="B11" s="36"/>
      <c r="C11" s="36"/>
      <c r="D11" s="36"/>
      <c r="E11" s="36"/>
      <c r="F11" s="36"/>
      <c r="G11" s="36"/>
      <c r="H11" s="36"/>
    </row>
    <row r="12" spans="1:8">
      <c r="A12" s="36" t="s">
        <v>39</v>
      </c>
      <c r="B12" s="36"/>
      <c r="C12" s="36"/>
      <c r="D12" s="36"/>
      <c r="E12" s="36"/>
      <c r="F12" s="36"/>
      <c r="G12" s="36"/>
      <c r="H12" s="36"/>
    </row>
    <row r="13" spans="1:8">
      <c r="A13" s="36" t="s">
        <v>40</v>
      </c>
      <c r="B13" s="36"/>
      <c r="C13" s="36"/>
      <c r="D13" s="36"/>
      <c r="E13" s="36"/>
      <c r="F13" s="36"/>
      <c r="G13" s="36"/>
      <c r="H13" s="36"/>
    </row>
    <row r="14" spans="1:8">
      <c r="A14" s="36" t="s">
        <v>41</v>
      </c>
      <c r="B14" s="36"/>
      <c r="C14" s="36"/>
      <c r="D14" s="36"/>
      <c r="E14" s="36"/>
      <c r="F14" s="36"/>
      <c r="G14" s="36"/>
      <c r="H14" s="36"/>
    </row>
    <row r="15" spans="1:8">
      <c r="A15" s="36" t="s">
        <v>42</v>
      </c>
      <c r="B15" s="36"/>
      <c r="C15" s="36"/>
      <c r="D15" s="36"/>
      <c r="E15" s="36"/>
      <c r="F15" s="36"/>
      <c r="G15" s="36"/>
      <c r="H15" s="36"/>
    </row>
    <row r="16" spans="1:8">
      <c r="A16" s="36" t="s">
        <v>43</v>
      </c>
      <c r="B16" s="36"/>
      <c r="C16" s="36"/>
      <c r="D16" s="36"/>
      <c r="E16" s="36"/>
      <c r="F16" s="36"/>
      <c r="G16" s="36"/>
      <c r="H16" s="36"/>
    </row>
    <row r="17" spans="1:8">
      <c r="A17" s="36" t="s">
        <v>44</v>
      </c>
      <c r="B17" s="36"/>
      <c r="C17" s="36"/>
      <c r="D17" s="36"/>
      <c r="E17" s="36"/>
      <c r="F17" s="36"/>
      <c r="G17" s="36"/>
      <c r="H17" s="36"/>
    </row>
    <row r="18" spans="1:8">
      <c r="A18" s="36" t="s">
        <v>45</v>
      </c>
      <c r="B18" s="36"/>
      <c r="C18" s="36"/>
      <c r="D18" s="36"/>
      <c r="E18" s="36"/>
      <c r="F18" s="36"/>
      <c r="G18" s="36"/>
      <c r="H18" s="36"/>
    </row>
    <row r="19" spans="1:8">
      <c r="A19" s="36" t="s">
        <v>46</v>
      </c>
      <c r="B19" s="36"/>
      <c r="C19" s="36"/>
      <c r="D19" s="36"/>
      <c r="E19" s="36"/>
      <c r="F19" s="36"/>
      <c r="G19" s="36"/>
      <c r="H19" s="36"/>
    </row>
    <row r="20" spans="1:8">
      <c r="A20" s="36" t="s">
        <v>47</v>
      </c>
      <c r="B20" s="36"/>
      <c r="C20" s="36"/>
      <c r="D20" s="36"/>
      <c r="E20" s="36"/>
      <c r="F20" s="36"/>
      <c r="G20" s="36"/>
      <c r="H20" s="36"/>
    </row>
    <row r="21" spans="1:8">
      <c r="A21" s="36" t="s">
        <v>48</v>
      </c>
      <c r="B21" s="36"/>
      <c r="C21" s="36"/>
      <c r="D21" s="36"/>
      <c r="E21" s="36"/>
      <c r="F21" s="36"/>
      <c r="G21" s="36"/>
      <c r="H21" s="36"/>
    </row>
    <row r="22" spans="1:8">
      <c r="A22" s="36" t="s">
        <v>49</v>
      </c>
      <c r="B22" s="36"/>
      <c r="C22" s="36"/>
      <c r="D22" s="36"/>
      <c r="E22" s="36"/>
      <c r="F22" s="36"/>
      <c r="G22" s="36"/>
      <c r="H22" s="36"/>
    </row>
    <row r="23" spans="1:8">
      <c r="A23" s="37" t="s">
        <v>18</v>
      </c>
      <c r="B23" s="37">
        <f>SUM(B5:B22)</f>
        <v>5</v>
      </c>
      <c r="C23" s="37">
        <f t="shared" ref="C23:E23" si="0">SUM(C5:C22)</f>
        <v>5</v>
      </c>
      <c r="D23" s="37">
        <f t="shared" si="0"/>
        <v>7</v>
      </c>
      <c r="E23" s="37">
        <f t="shared" si="0"/>
        <v>17</v>
      </c>
      <c r="F23" s="44">
        <f>SUM(F5:F22)</f>
        <v>1.6944444444444443E-2</v>
      </c>
      <c r="G23" s="37" t="e">
        <f t="shared" ref="G23" si="1">SUM(G5:G22)</f>
        <v>#DIV/0!</v>
      </c>
      <c r="H23" s="37">
        <f t="shared" ref="H23" si="2">SUM(H5:H22)</f>
        <v>0</v>
      </c>
    </row>
  </sheetData>
  <mergeCells count="1">
    <mergeCell ref="B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CMB</vt:lpstr>
      <vt:lpstr>AA</vt:lpstr>
      <vt:lpstr>GLOBAL 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2016-11-22T15:33:28Z</dcterms:created>
  <dcterms:modified xsi:type="dcterms:W3CDTF">2016-11-23T08:45:59Z</dcterms:modified>
</cp:coreProperties>
</file>