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EliteBook 8470p\Documents\Coding\Tests\"/>
    </mc:Choice>
  </mc:AlternateContent>
  <xr:revisionPtr revIDLastSave="0" documentId="13_ncr:1_{D34234F7-7851-4FA8-973F-1F65176D254A}" xr6:coauthVersionLast="45" xr6:coauthVersionMax="45" xr10:uidLastSave="{00000000-0000-0000-0000-000000000000}"/>
  <bookViews>
    <workbookView xWindow="-120" yWindow="-120" windowWidth="24240" windowHeight="13140" xr2:uid="{176BBFA2-C1D9-4FD8-8B03-D771EE4693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1" i="1" l="1"/>
  <c r="E172" i="1"/>
  <c r="H172" i="1" s="1"/>
  <c r="E173" i="1"/>
  <c r="E174" i="1"/>
  <c r="E175" i="1"/>
  <c r="H175" i="1" s="1"/>
  <c r="E176" i="1"/>
  <c r="E177" i="1"/>
  <c r="E178" i="1"/>
  <c r="E179" i="1"/>
  <c r="O178" i="1" s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N154" i="1"/>
  <c r="M154" i="1" s="1"/>
  <c r="E170" i="1"/>
  <c r="E169" i="1"/>
  <c r="H177" i="1" l="1"/>
  <c r="R178" i="1"/>
  <c r="Q178" i="1"/>
  <c r="H187" i="1"/>
  <c r="K175" i="1"/>
  <c r="J175" i="1"/>
  <c r="N164" i="1"/>
  <c r="N160" i="1"/>
  <c r="M160" i="1" s="1"/>
  <c r="N156" i="1"/>
  <c r="M156" i="1" s="1"/>
  <c r="N163" i="1"/>
  <c r="N159" i="1"/>
  <c r="M159" i="1" s="1"/>
  <c r="N155" i="1"/>
  <c r="M155" i="1" s="1"/>
  <c r="N162" i="1"/>
  <c r="M162" i="1" s="1"/>
  <c r="N158" i="1"/>
  <c r="M158" i="1" s="1"/>
  <c r="N165" i="1"/>
  <c r="N161" i="1"/>
  <c r="M161" i="1" s="1"/>
  <c r="N157" i="1"/>
  <c r="M157" i="1" s="1"/>
  <c r="K172" i="1"/>
  <c r="K187" i="1" l="1"/>
  <c r="J187" i="1"/>
  <c r="K177" i="1"/>
  <c r="J177" i="1"/>
  <c r="J172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H164" i="1" s="1"/>
  <c r="E165" i="1"/>
  <c r="E166" i="1"/>
  <c r="E167" i="1"/>
  <c r="E168" i="1"/>
  <c r="H166" i="1" l="1"/>
  <c r="H154" i="1"/>
  <c r="J154" i="1" s="1"/>
  <c r="K164" i="1"/>
  <c r="H148" i="1"/>
  <c r="K148" i="1" s="1"/>
  <c r="H158" i="1"/>
  <c r="J166" i="1" l="1"/>
  <c r="K166" i="1"/>
  <c r="K154" i="1"/>
  <c r="J164" i="1"/>
  <c r="K158" i="1"/>
  <c r="J158" i="1"/>
  <c r="J148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30" i="1"/>
  <c r="E131" i="1"/>
  <c r="E132" i="1"/>
  <c r="E133" i="1"/>
  <c r="E134" i="1"/>
  <c r="E135" i="1"/>
  <c r="H133" i="1" l="1"/>
  <c r="K133" i="1" s="1"/>
  <c r="H145" i="1"/>
  <c r="K145" i="1" s="1"/>
  <c r="H140" i="1"/>
  <c r="K140" i="1" s="1"/>
  <c r="E119" i="1"/>
  <c r="E120" i="1"/>
  <c r="J145" i="1" l="1"/>
  <c r="J140" i="1"/>
  <c r="J133" i="1"/>
  <c r="E104" i="1"/>
  <c r="E109" i="1"/>
  <c r="H109" i="1" s="1"/>
  <c r="E110" i="1"/>
  <c r="E111" i="1"/>
  <c r="E112" i="1"/>
  <c r="E113" i="1"/>
  <c r="E114" i="1"/>
  <c r="E115" i="1"/>
  <c r="E116" i="1"/>
  <c r="E117" i="1"/>
  <c r="E118" i="1"/>
  <c r="E121" i="1"/>
  <c r="H119" i="1" s="1"/>
  <c r="E122" i="1"/>
  <c r="E123" i="1"/>
  <c r="E124" i="1"/>
  <c r="E125" i="1"/>
  <c r="E126" i="1"/>
  <c r="E127" i="1"/>
  <c r="E128" i="1"/>
  <c r="E129" i="1"/>
  <c r="E93" i="1"/>
  <c r="E94" i="1"/>
  <c r="E95" i="1"/>
  <c r="E96" i="1"/>
  <c r="E97" i="1"/>
  <c r="E98" i="1"/>
  <c r="E99" i="1"/>
  <c r="E100" i="1"/>
  <c r="E101" i="1"/>
  <c r="E102" i="1"/>
  <c r="E103" i="1"/>
  <c r="E105" i="1"/>
  <c r="E106" i="1"/>
  <c r="E107" i="1"/>
  <c r="E108" i="1"/>
  <c r="E92" i="1"/>
  <c r="H92" i="1" s="1"/>
  <c r="E86" i="1"/>
  <c r="H127" i="1" l="1"/>
  <c r="H123" i="1"/>
  <c r="K123" i="1" s="1"/>
  <c r="J127" i="1"/>
  <c r="H115" i="1"/>
  <c r="K115" i="1" s="1"/>
  <c r="K119" i="1"/>
  <c r="J119" i="1"/>
  <c r="H104" i="1"/>
  <c r="K104" i="1" s="1"/>
  <c r="H94" i="1"/>
  <c r="K94" i="1" s="1"/>
  <c r="K109" i="1"/>
  <c r="J109" i="1"/>
  <c r="H111" i="1"/>
  <c r="K111" i="1" s="1"/>
  <c r="K92" i="1"/>
  <c r="J92" i="1"/>
  <c r="E38" i="1"/>
  <c r="E39" i="1"/>
  <c r="E46" i="1"/>
  <c r="E47" i="1"/>
  <c r="E48" i="1"/>
  <c r="J123" i="1" l="1"/>
  <c r="K127" i="1"/>
  <c r="J115" i="1"/>
  <c r="J111" i="1"/>
  <c r="J104" i="1"/>
  <c r="J94" i="1"/>
  <c r="E42" i="1"/>
  <c r="H26" i="1"/>
  <c r="E40" i="1"/>
  <c r="E41" i="1"/>
  <c r="E43" i="1"/>
  <c r="E44" i="1"/>
  <c r="E45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4" i="1"/>
  <c r="E75" i="1"/>
  <c r="E76" i="1"/>
  <c r="E77" i="1"/>
  <c r="E78" i="1"/>
  <c r="E79" i="1"/>
  <c r="E80" i="1"/>
  <c r="E82" i="1"/>
  <c r="E83" i="1"/>
  <c r="E84" i="1"/>
  <c r="E85" i="1"/>
  <c r="E87" i="1"/>
  <c r="E88" i="1"/>
  <c r="E89" i="1"/>
  <c r="E90" i="1"/>
  <c r="H90" i="1" s="1"/>
  <c r="E36" i="1"/>
  <c r="H51" i="1" l="1"/>
  <c r="J51" i="1" s="1"/>
  <c r="H86" i="1"/>
  <c r="J86" i="1" s="1"/>
  <c r="H82" i="1"/>
  <c r="K82" i="1" s="1"/>
  <c r="K90" i="1"/>
  <c r="J90" i="1"/>
  <c r="K86" i="1"/>
  <c r="H36" i="1"/>
  <c r="K36" i="1" s="1"/>
  <c r="K51" i="1"/>
  <c r="H67" i="1"/>
  <c r="K67" i="1" s="1"/>
  <c r="H59" i="1"/>
  <c r="K59" i="1" s="1"/>
  <c r="H75" i="1"/>
  <c r="K75" i="1" s="1"/>
  <c r="H55" i="1"/>
  <c r="K55" i="1" s="1"/>
  <c r="N16" i="1"/>
  <c r="S16" i="1" s="1"/>
  <c r="J26" i="1"/>
  <c r="K26" i="1"/>
  <c r="J36" i="1" l="1"/>
  <c r="J55" i="1"/>
  <c r="J82" i="1"/>
  <c r="J75" i="1"/>
  <c r="J67" i="1"/>
  <c r="J59" i="1"/>
  <c r="Q16" i="1"/>
  <c r="P16" i="1"/>
</calcChain>
</file>

<file path=xl/sharedStrings.xml><?xml version="1.0" encoding="utf-8"?>
<sst xmlns="http://schemas.openxmlformats.org/spreadsheetml/2006/main" count="86" uniqueCount="34">
  <si>
    <t>Thursday</t>
  </si>
  <si>
    <t>Hours for Shawn</t>
  </si>
  <si>
    <t>Tuesday</t>
  </si>
  <si>
    <t>Wednesday</t>
  </si>
  <si>
    <t>TOT So Far</t>
  </si>
  <si>
    <t>BREAK</t>
  </si>
  <si>
    <t>Friday</t>
  </si>
  <si>
    <t>(Day &amp; Minutes)</t>
  </si>
  <si>
    <t>tot</t>
  </si>
  <si>
    <t>Start</t>
  </si>
  <si>
    <t>Stop</t>
  </si>
  <si>
    <t>see next column</t>
  </si>
  <si>
    <t>Sunday</t>
  </si>
  <si>
    <t xml:space="preserve">Monday </t>
  </si>
  <si>
    <t xml:space="preserve">Wed </t>
  </si>
  <si>
    <t>Wordpress</t>
  </si>
  <si>
    <t>FCC</t>
  </si>
  <si>
    <t>Thurs</t>
  </si>
  <si>
    <t>Fri</t>
  </si>
  <si>
    <t xml:space="preserve">Sat </t>
  </si>
  <si>
    <t xml:space="preserve">Sun </t>
  </si>
  <si>
    <t xml:space="preserve">Mon </t>
  </si>
  <si>
    <t>Coding Hours</t>
  </si>
  <si>
    <t xml:space="preserve">Tues </t>
  </si>
  <si>
    <t>Wed</t>
  </si>
  <si>
    <t xml:space="preserve">Thurs </t>
  </si>
  <si>
    <t xml:space="preserve">Fri </t>
  </si>
  <si>
    <t>amazon</t>
  </si>
  <si>
    <t>Mon</t>
  </si>
  <si>
    <t>Tues</t>
  </si>
  <si>
    <t>History</t>
  </si>
  <si>
    <t>Book Review</t>
  </si>
  <si>
    <t>Cannelle</t>
  </si>
  <si>
    <t>Cannelle 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</si>
</sst>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\ &quot; m&quot;"/>
    <numFmt numFmtId="165" formatCode="0&quot;h&quot;"/>
    <numFmt numFmtId="166" formatCode="&quot;$&quot;0.00"/>
    <numFmt numFmtId="167" formatCode="[$-409]h:mm\ AM/PM;@"/>
    <numFmt numFmtId="168" formatCode="0&quot; m&quot;"/>
    <numFmt numFmtId="169" formatCode="0.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8" tint="0.39997558519241921"/>
        <bgColor indexed="65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5" fillId="4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0" fillId="0" borderId="2" xfId="0" applyBorder="1" applyAlignment="1">
      <alignment wrapText="1"/>
    </xf>
    <xf numFmtId="165" fontId="0" fillId="0" borderId="2" xfId="0" applyNumberFormat="1" applyBorder="1" applyAlignment="1">
      <alignment wrapText="1"/>
    </xf>
    <xf numFmtId="164" fontId="0" fillId="0" borderId="2" xfId="0" applyNumberFormat="1" applyBorder="1" applyAlignment="1">
      <alignment wrapText="1"/>
    </xf>
    <xf numFmtId="0" fontId="2" fillId="3" borderId="1" xfId="2" applyAlignment="1">
      <alignment wrapText="1"/>
    </xf>
    <xf numFmtId="0" fontId="1" fillId="2" borderId="0" xfId="1" applyAlignment="1">
      <alignment wrapText="1"/>
    </xf>
    <xf numFmtId="16" fontId="2" fillId="3" borderId="1" xfId="2" applyNumberFormat="1" applyAlignment="1">
      <alignment wrapText="1"/>
    </xf>
    <xf numFmtId="0" fontId="2" fillId="3" borderId="4" xfId="2" applyBorder="1" applyAlignment="1">
      <alignment wrapText="1"/>
    </xf>
    <xf numFmtId="0" fontId="2" fillId="3" borderId="5" xfId="2" applyBorder="1" applyAlignment="1">
      <alignment wrapText="1"/>
    </xf>
    <xf numFmtId="165" fontId="4" fillId="0" borderId="0" xfId="0" applyNumberFormat="1" applyFont="1" applyBorder="1" applyAlignment="1">
      <alignment horizontal="center" wrapText="1"/>
    </xf>
    <xf numFmtId="167" fontId="0" fillId="0" borderId="0" xfId="0" applyNumberFormat="1" applyAlignment="1">
      <alignment wrapText="1"/>
    </xf>
    <xf numFmtId="167" fontId="3" fillId="0" borderId="0" xfId="0" applyNumberFormat="1" applyFont="1" applyAlignment="1">
      <alignment wrapText="1"/>
    </xf>
    <xf numFmtId="167" fontId="1" fillId="2" borderId="0" xfId="1" applyNumberFormat="1" applyAlignment="1">
      <alignment wrapText="1"/>
    </xf>
    <xf numFmtId="0" fontId="2" fillId="3" borderId="1" xfId="2" applyNumberFormat="1" applyAlignment="1">
      <alignment wrapText="1"/>
    </xf>
    <xf numFmtId="0" fontId="2" fillId="3" borderId="4" xfId="2" applyNumberFormat="1" applyBorder="1" applyAlignment="1">
      <alignment wrapText="1"/>
    </xf>
    <xf numFmtId="0" fontId="4" fillId="0" borderId="0" xfId="0" applyNumberFormat="1" applyFont="1" applyBorder="1" applyAlignment="1">
      <alignment horizontal="center" wrapText="1"/>
    </xf>
    <xf numFmtId="0" fontId="2" fillId="3" borderId="5" xfId="2" applyNumberFormat="1" applyBorder="1" applyAlignment="1">
      <alignment wrapText="1"/>
    </xf>
    <xf numFmtId="164" fontId="1" fillId="2" borderId="6" xfId="1" applyNumberFormat="1" applyBorder="1" applyAlignment="1">
      <alignment wrapText="1"/>
    </xf>
    <xf numFmtId="0" fontId="1" fillId="2" borderId="7" xfId="1" applyBorder="1" applyAlignment="1">
      <alignment wrapText="1"/>
    </xf>
    <xf numFmtId="165" fontId="1" fillId="2" borderId="7" xfId="1" applyNumberFormat="1" applyBorder="1" applyAlignment="1">
      <alignment wrapText="1"/>
    </xf>
    <xf numFmtId="166" fontId="1" fillId="2" borderId="8" xfId="1" applyNumberFormat="1" applyBorder="1" applyAlignment="1">
      <alignment wrapText="1"/>
    </xf>
    <xf numFmtId="0" fontId="1" fillId="2" borderId="8" xfId="1" applyBorder="1" applyAlignment="1">
      <alignment wrapText="1"/>
    </xf>
    <xf numFmtId="164" fontId="1" fillId="2" borderId="8" xfId="1" applyNumberFormat="1" applyBorder="1" applyAlignment="1">
      <alignment wrapText="1"/>
    </xf>
    <xf numFmtId="15" fontId="0" fillId="0" borderId="0" xfId="0" applyNumberFormat="1" applyAlignment="1">
      <alignment wrapText="1"/>
    </xf>
    <xf numFmtId="164" fontId="0" fillId="0" borderId="0" xfId="0" applyNumberFormat="1" applyBorder="1" applyAlignment="1">
      <alignment wrapText="1"/>
    </xf>
    <xf numFmtId="168" fontId="0" fillId="0" borderId="0" xfId="0" applyNumberFormat="1" applyAlignment="1">
      <alignment wrapText="1"/>
    </xf>
    <xf numFmtId="16" fontId="0" fillId="0" borderId="0" xfId="0" applyNumberFormat="1" applyAlignment="1">
      <alignment wrapText="1"/>
    </xf>
    <xf numFmtId="165" fontId="1" fillId="2" borderId="0" xfId="1" applyNumberFormat="1" applyAlignment="1">
      <alignment wrapText="1"/>
    </xf>
    <xf numFmtId="164" fontId="1" fillId="2" borderId="0" xfId="1" applyNumberFormat="1" applyAlignment="1">
      <alignment wrapText="1"/>
    </xf>
    <xf numFmtId="169" fontId="0" fillId="0" borderId="0" xfId="0" applyNumberFormat="1" applyAlignment="1">
      <alignment wrapText="1"/>
    </xf>
    <xf numFmtId="165" fontId="4" fillId="0" borderId="3" xfId="0" applyNumberFormat="1" applyFont="1" applyBorder="1" applyAlignment="1">
      <alignment horizontal="center" wrapText="1"/>
    </xf>
    <xf numFmtId="0" fontId="0" fillId="0" borderId="0" xfId="0" applyAlignment="1">
      <alignment horizontal="center" wrapText="1"/>
    </xf>
    <xf numFmtId="165" fontId="5" fillId="4" borderId="0" xfId="3" applyNumberFormat="1" applyAlignment="1">
      <alignment wrapText="1"/>
    </xf>
    <xf numFmtId="164" fontId="5" fillId="4" borderId="0" xfId="3" applyNumberFormat="1" applyAlignment="1">
      <alignment wrapText="1"/>
    </xf>
  </cellXfs>
  <cellStyles count="4">
    <cellStyle name="60% - Accent5" xfId="3" builtinId="48"/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44BCE-BEAF-4B71-919F-0CAAC8D672FA}">
  <dimension ref="A5:S298"/>
  <sheetViews>
    <sheetView tabSelected="1" topLeftCell="A169" zoomScaleNormal="100" workbookViewId="0">
      <selection activeCell="R178" sqref="Q178:R178"/>
    </sheetView>
  </sheetViews>
  <sheetFormatPr defaultRowHeight="15" x14ac:dyDescent="0.25"/>
  <cols>
    <col min="1" max="2" width="9.140625" style="1"/>
    <col min="3" max="3" width="12.5703125" style="13" customWidth="1"/>
    <col min="4" max="4" width="9.140625" style="13"/>
    <col min="5" max="5" width="11.5703125" style="16" bestFit="1" customWidth="1"/>
    <col min="6" max="6" width="9.140625" style="7"/>
    <col min="7" max="7" width="9.140625" style="2"/>
    <col min="8" max="8" width="9.140625" style="3"/>
    <col min="9" max="9" width="9.140625" style="1"/>
    <col min="10" max="10" width="9.140625" style="2"/>
    <col min="11" max="12" width="9.140625" style="1"/>
    <col min="13" max="13" width="12.85546875" style="1" customWidth="1"/>
    <col min="14" max="16384" width="9.140625" style="1"/>
  </cols>
  <sheetData>
    <row r="5" spans="3:19" ht="30" x14ac:dyDescent="0.25">
      <c r="E5" s="16" t="s">
        <v>1</v>
      </c>
    </row>
    <row r="13" spans="3:19" x14ac:dyDescent="0.25">
      <c r="E13" s="17"/>
      <c r="F13" s="10"/>
    </row>
    <row r="14" spans="3:19" ht="19.5" customHeight="1" x14ac:dyDescent="0.35">
      <c r="E14" s="33" t="s">
        <v>22</v>
      </c>
      <c r="F14" s="33"/>
      <c r="G14" s="33"/>
      <c r="H14" s="33"/>
      <c r="I14" s="33"/>
    </row>
    <row r="15" spans="3:19" ht="19.5" customHeight="1" x14ac:dyDescent="0.35">
      <c r="C15" s="1"/>
      <c r="E15" s="13"/>
      <c r="F15" s="18"/>
      <c r="G15" s="12"/>
      <c r="H15" s="12"/>
      <c r="I15" s="12"/>
      <c r="J15" s="12"/>
      <c r="K15" s="2"/>
    </row>
    <row r="16" spans="3:19" ht="30" x14ac:dyDescent="0.25">
      <c r="E16" s="19" t="s">
        <v>7</v>
      </c>
      <c r="F16" s="11"/>
      <c r="M16" s="20" t="s">
        <v>4</v>
      </c>
      <c r="N16" s="20">
        <f>SUM(E19:E42)</f>
        <v>145.9999999999998</v>
      </c>
      <c r="O16" s="24"/>
      <c r="P16" s="22">
        <f>QUOTIENT(N16,60)</f>
        <v>2</v>
      </c>
      <c r="Q16" s="25">
        <f>MOD(N16,60)</f>
        <v>25.999999999999801</v>
      </c>
      <c r="R16" s="21"/>
      <c r="S16" s="23">
        <f>N16/60*13</f>
        <v>31.63333333333329</v>
      </c>
    </row>
    <row r="18" spans="4:11" x14ac:dyDescent="0.25">
      <c r="E18" s="16" t="s">
        <v>2</v>
      </c>
      <c r="F18" s="9">
        <v>43641</v>
      </c>
      <c r="G18" s="2" t="s">
        <v>8</v>
      </c>
      <c r="H18" s="3">
        <v>193</v>
      </c>
    </row>
    <row r="19" spans="4:11" x14ac:dyDescent="0.25">
      <c r="F19" s="9"/>
    </row>
    <row r="20" spans="4:11" x14ac:dyDescent="0.25">
      <c r="E20" s="16" t="s">
        <v>3</v>
      </c>
      <c r="F20" s="9">
        <v>43642</v>
      </c>
      <c r="G20" s="2" t="s">
        <v>8</v>
      </c>
      <c r="H20" s="3">
        <v>306</v>
      </c>
    </row>
    <row r="21" spans="4:11" x14ac:dyDescent="0.25">
      <c r="F21" s="9"/>
    </row>
    <row r="22" spans="4:11" x14ac:dyDescent="0.25">
      <c r="D22" s="14" t="s">
        <v>5</v>
      </c>
      <c r="F22" s="9"/>
    </row>
    <row r="23" spans="4:11" x14ac:dyDescent="0.25">
      <c r="E23" s="16" t="s">
        <v>2</v>
      </c>
      <c r="F23" s="9">
        <v>43648</v>
      </c>
      <c r="G23" s="2" t="s">
        <v>8</v>
      </c>
      <c r="H23" s="3">
        <v>157</v>
      </c>
    </row>
    <row r="24" spans="4:11" x14ac:dyDescent="0.25">
      <c r="F24" s="9"/>
    </row>
    <row r="25" spans="4:11" x14ac:dyDescent="0.25">
      <c r="D25" s="14" t="s">
        <v>5</v>
      </c>
    </row>
    <row r="26" spans="4:11" x14ac:dyDescent="0.25">
      <c r="E26" s="16" t="s">
        <v>0</v>
      </c>
      <c r="F26" s="9">
        <v>43650</v>
      </c>
      <c r="G26" s="2" t="s">
        <v>8</v>
      </c>
      <c r="H26" s="1">
        <f>SUM(E27:E33)</f>
        <v>0</v>
      </c>
      <c r="J26" s="2">
        <f>(QUOTIENT(H26,60))</f>
        <v>0</v>
      </c>
      <c r="K26" s="3">
        <f>MOD(H26,60)</f>
        <v>0</v>
      </c>
    </row>
    <row r="33" spans="1:12" x14ac:dyDescent="0.25">
      <c r="C33" s="13" t="s">
        <v>9</v>
      </c>
      <c r="D33" s="13" t="s">
        <v>10</v>
      </c>
    </row>
    <row r="34" spans="1:12" x14ac:dyDescent="0.25">
      <c r="C34" s="16" t="s">
        <v>6</v>
      </c>
      <c r="D34" s="9">
        <v>43651</v>
      </c>
      <c r="E34" s="16" t="s">
        <v>6</v>
      </c>
      <c r="F34" s="9">
        <v>43651</v>
      </c>
    </row>
    <row r="35" spans="1:12" ht="30" x14ac:dyDescent="0.25">
      <c r="D35" s="13" t="s">
        <v>11</v>
      </c>
      <c r="F35" s="9"/>
    </row>
    <row r="36" spans="1:12" x14ac:dyDescent="0.25">
      <c r="A36" s="1" t="s">
        <v>12</v>
      </c>
      <c r="B36" s="26">
        <v>43653</v>
      </c>
      <c r="E36" s="16">
        <f>(D36-C36)*24*60</f>
        <v>0</v>
      </c>
      <c r="F36" s="1" t="s">
        <v>12</v>
      </c>
      <c r="G36" s="2" t="s">
        <v>8</v>
      </c>
      <c r="H36" s="28">
        <f>SUM(E35:E45)</f>
        <v>216.99999999999969</v>
      </c>
      <c r="J36" s="2">
        <f>(QUOTIENT(H36,60))</f>
        <v>3</v>
      </c>
      <c r="K36" s="3">
        <f>MOD(H36,60)</f>
        <v>36.999999999999687</v>
      </c>
    </row>
    <row r="37" spans="1:12" x14ac:dyDescent="0.25">
      <c r="B37" s="26"/>
      <c r="F37" s="1"/>
      <c r="H37" s="28"/>
      <c r="K37" s="3"/>
    </row>
    <row r="38" spans="1:12" x14ac:dyDescent="0.25">
      <c r="C38" s="13">
        <v>0.48333333333333334</v>
      </c>
      <c r="D38" s="13">
        <v>0.49652777777777773</v>
      </c>
      <c r="E38" s="16">
        <f t="shared" ref="E38:E39" si="0">(D38-C38)*24*60</f>
        <v>18.999999999999932</v>
      </c>
      <c r="H38" s="27"/>
    </row>
    <row r="39" spans="1:12" x14ac:dyDescent="0.25">
      <c r="B39" s="26"/>
      <c r="C39" s="13">
        <v>0.51388888888888895</v>
      </c>
      <c r="D39" s="13">
        <v>0.54027777777777775</v>
      </c>
      <c r="E39" s="16">
        <f t="shared" si="0"/>
        <v>37.999999999999865</v>
      </c>
      <c r="H39" s="27"/>
    </row>
    <row r="40" spans="1:12" x14ac:dyDescent="0.25">
      <c r="C40" s="13">
        <v>0.5444444444444444</v>
      </c>
      <c r="D40" s="13">
        <v>0.55833333333333335</v>
      </c>
      <c r="E40" s="16">
        <f>(D40-C40)*24*60</f>
        <v>20.000000000000089</v>
      </c>
    </row>
    <row r="41" spans="1:12" x14ac:dyDescent="0.25">
      <c r="C41" s="13">
        <v>0.56180555555555556</v>
      </c>
      <c r="D41" s="13">
        <v>0.58402777777777781</v>
      </c>
      <c r="E41" s="16">
        <f>(D41-C41)*24*60</f>
        <v>32.000000000000043</v>
      </c>
    </row>
    <row r="42" spans="1:12" x14ac:dyDescent="0.25">
      <c r="C42" s="13">
        <v>0.64930555555555558</v>
      </c>
      <c r="D42" s="13">
        <v>0.67499999999999993</v>
      </c>
      <c r="E42" s="16">
        <f>(D42-C42)*24*60</f>
        <v>36.999999999999872</v>
      </c>
      <c r="G42" s="5"/>
      <c r="H42" s="6"/>
      <c r="I42" s="4"/>
      <c r="J42" s="5"/>
      <c r="K42" s="4"/>
      <c r="L42" s="4"/>
    </row>
    <row r="43" spans="1:12" s="8" customFormat="1" x14ac:dyDescent="0.25">
      <c r="C43" s="15">
        <v>0.68263888888888891</v>
      </c>
      <c r="D43" s="15">
        <v>0.71458333333333324</v>
      </c>
      <c r="E43" s="16">
        <f t="shared" ref="E43:E106" si="1">(D43-C43)*24*60</f>
        <v>45.999999999999837</v>
      </c>
      <c r="F43" s="7"/>
    </row>
    <row r="44" spans="1:12" x14ac:dyDescent="0.25">
      <c r="C44" s="13">
        <v>0.71736111111111101</v>
      </c>
      <c r="D44" s="13">
        <v>0.72986111111111107</v>
      </c>
      <c r="E44" s="16">
        <f>(D44-C44)*24*60</f>
        <v>18.000000000000096</v>
      </c>
    </row>
    <row r="45" spans="1:12" x14ac:dyDescent="0.25">
      <c r="C45" s="13">
        <v>0.7368055555555556</v>
      </c>
      <c r="D45" s="13">
        <v>0.7416666666666667</v>
      </c>
      <c r="E45" s="16">
        <f>(D45-C45)*24*60</f>
        <v>6.9999999999999751</v>
      </c>
    </row>
    <row r="46" spans="1:12" x14ac:dyDescent="0.25">
      <c r="E46" s="16">
        <f>(D46-C46)*24*60</f>
        <v>0</v>
      </c>
    </row>
    <row r="47" spans="1:12" x14ac:dyDescent="0.25">
      <c r="A47" s="1" t="s">
        <v>12</v>
      </c>
      <c r="B47" s="26">
        <v>43800</v>
      </c>
      <c r="C47" s="13">
        <v>0.40208333333333335</v>
      </c>
      <c r="D47" s="13">
        <v>0.42708333333333331</v>
      </c>
      <c r="E47" s="16">
        <f>(D47-C47)*24*60</f>
        <v>35.99999999999995</v>
      </c>
    </row>
    <row r="48" spans="1:12" x14ac:dyDescent="0.25">
      <c r="C48" s="13">
        <v>0.43194444444444446</v>
      </c>
      <c r="D48" s="13">
        <v>0.47222222222222227</v>
      </c>
      <c r="E48" s="16">
        <f t="shared" si="1"/>
        <v>58.000000000000036</v>
      </c>
    </row>
    <row r="49" spans="1:11" x14ac:dyDescent="0.25">
      <c r="C49" s="13">
        <v>0.47916666666666669</v>
      </c>
      <c r="D49" s="13">
        <v>0.50694444444444442</v>
      </c>
      <c r="E49" s="16">
        <f t="shared" si="1"/>
        <v>39.999999999999936</v>
      </c>
    </row>
    <row r="50" spans="1:11" x14ac:dyDescent="0.25">
      <c r="C50" s="13">
        <v>0.51527777777777783</v>
      </c>
      <c r="D50" s="13">
        <v>0.53611111111111109</v>
      </c>
      <c r="E50" s="16">
        <f t="shared" si="1"/>
        <v>29.999999999999893</v>
      </c>
    </row>
    <row r="51" spans="1:11" x14ac:dyDescent="0.25">
      <c r="C51" s="13">
        <v>0.76180555555555562</v>
      </c>
      <c r="D51" s="13">
        <v>0.76874999999999993</v>
      </c>
      <c r="E51" s="16">
        <f t="shared" si="1"/>
        <v>9.9999999999998046</v>
      </c>
      <c r="G51" s="2" t="s">
        <v>8</v>
      </c>
      <c r="H51" s="28">
        <f>SUM(E47:E51)</f>
        <v>173.9999999999996</v>
      </c>
      <c r="J51" s="2">
        <f>(QUOTIENT(H51,60))</f>
        <v>2</v>
      </c>
      <c r="K51" s="3">
        <f>MOD(H51,60)</f>
        <v>53.999999999999602</v>
      </c>
    </row>
    <row r="52" spans="1:11" x14ac:dyDescent="0.25">
      <c r="E52" s="16">
        <f t="shared" si="1"/>
        <v>0</v>
      </c>
    </row>
    <row r="53" spans="1:11" x14ac:dyDescent="0.25">
      <c r="A53" s="1" t="s">
        <v>13</v>
      </c>
      <c r="B53" s="26">
        <v>43801</v>
      </c>
      <c r="C53" s="13">
        <v>0.36458333333333331</v>
      </c>
      <c r="D53" s="13">
        <v>0.38680555555555557</v>
      </c>
      <c r="E53" s="16">
        <f t="shared" si="1"/>
        <v>32.000000000000043</v>
      </c>
    </row>
    <row r="54" spans="1:11" x14ac:dyDescent="0.25">
      <c r="C54" s="13">
        <v>0.39305555555555555</v>
      </c>
      <c r="D54" s="13">
        <v>0.41666666666666669</v>
      </c>
      <c r="E54" s="16">
        <f t="shared" si="1"/>
        <v>34.000000000000043</v>
      </c>
    </row>
    <row r="55" spans="1:11" x14ac:dyDescent="0.25">
      <c r="C55" s="13">
        <v>0.4236111111111111</v>
      </c>
      <c r="D55" s="13">
        <v>0.43888888888888888</v>
      </c>
      <c r="E55" s="16">
        <f t="shared" si="1"/>
        <v>22</v>
      </c>
      <c r="G55" s="2" t="s">
        <v>8</v>
      </c>
      <c r="H55" s="28">
        <f>SUM(E53:E57)</f>
        <v>153.00000000000017</v>
      </c>
      <c r="J55" s="2">
        <f>(QUOTIENT(H55,60))</f>
        <v>2</v>
      </c>
      <c r="K55" s="3">
        <f>MOD(H55,60)</f>
        <v>33.000000000000171</v>
      </c>
    </row>
    <row r="56" spans="1:11" x14ac:dyDescent="0.25">
      <c r="C56" s="13">
        <v>0.51944444444444449</v>
      </c>
      <c r="D56" s="13">
        <v>0.53680555555555554</v>
      </c>
      <c r="E56" s="16">
        <f t="shared" si="1"/>
        <v>24.999999999999911</v>
      </c>
    </row>
    <row r="57" spans="1:11" x14ac:dyDescent="0.25">
      <c r="C57" s="13">
        <v>0.83124999999999993</v>
      </c>
      <c r="D57" s="13">
        <v>0.85902777777777783</v>
      </c>
      <c r="E57" s="16">
        <f t="shared" si="1"/>
        <v>40.000000000000178</v>
      </c>
    </row>
    <row r="58" spans="1:11" x14ac:dyDescent="0.25">
      <c r="E58" s="16">
        <f t="shared" si="1"/>
        <v>0</v>
      </c>
    </row>
    <row r="59" spans="1:11" x14ac:dyDescent="0.25">
      <c r="A59" s="1" t="s">
        <v>2</v>
      </c>
      <c r="B59" s="29">
        <v>43802</v>
      </c>
      <c r="C59" s="13">
        <v>0.50138888888888888</v>
      </c>
      <c r="D59" s="13">
        <v>0.52152777777777781</v>
      </c>
      <c r="E59" s="16">
        <f t="shared" si="1"/>
        <v>29.000000000000057</v>
      </c>
      <c r="G59" s="2" t="s">
        <v>8</v>
      </c>
      <c r="H59" s="28">
        <f>SUM(E59:E65)</f>
        <v>200.00000000000026</v>
      </c>
      <c r="J59" s="2">
        <f>(QUOTIENT(H59,60))</f>
        <v>3</v>
      </c>
      <c r="K59" s="3">
        <f>MOD(H59,60)</f>
        <v>20.000000000000256</v>
      </c>
    </row>
    <row r="60" spans="1:11" x14ac:dyDescent="0.25">
      <c r="C60" s="13">
        <v>0.67569444444444438</v>
      </c>
      <c r="D60" s="13">
        <v>0.70763888888888893</v>
      </c>
      <c r="E60" s="16">
        <f t="shared" si="1"/>
        <v>46.000000000000156</v>
      </c>
    </row>
    <row r="61" spans="1:11" x14ac:dyDescent="0.25">
      <c r="C61" s="13">
        <v>0.7104166666666667</v>
      </c>
      <c r="D61" s="13">
        <v>0.73125000000000007</v>
      </c>
      <c r="E61" s="16">
        <f t="shared" si="1"/>
        <v>30.000000000000053</v>
      </c>
    </row>
    <row r="62" spans="1:11" x14ac:dyDescent="0.25">
      <c r="C62" s="13">
        <v>0.73958333333333337</v>
      </c>
      <c r="D62" s="13">
        <v>0.7597222222222223</v>
      </c>
      <c r="E62" s="16">
        <f t="shared" si="1"/>
        <v>29.000000000000057</v>
      </c>
    </row>
    <row r="63" spans="1:11" x14ac:dyDescent="0.25">
      <c r="C63" s="13">
        <v>0.76597222222222217</v>
      </c>
      <c r="D63" s="13">
        <v>0.77430555555555547</v>
      </c>
      <c r="E63" s="16">
        <f t="shared" si="1"/>
        <v>11.999999999999957</v>
      </c>
    </row>
    <row r="64" spans="1:11" x14ac:dyDescent="0.25">
      <c r="C64" s="13">
        <v>0.77569444444444446</v>
      </c>
      <c r="D64" s="13">
        <v>0.7909722222222223</v>
      </c>
      <c r="E64" s="16">
        <f t="shared" si="1"/>
        <v>22.000000000000082</v>
      </c>
    </row>
    <row r="65" spans="1:14" x14ac:dyDescent="0.25">
      <c r="C65" s="13">
        <v>0.80347222222222225</v>
      </c>
      <c r="D65" s="13">
        <v>0.8256944444444444</v>
      </c>
      <c r="E65" s="16">
        <f t="shared" si="1"/>
        <v>31.999999999999886</v>
      </c>
    </row>
    <row r="66" spans="1:14" x14ac:dyDescent="0.25">
      <c r="E66" s="16">
        <f t="shared" si="1"/>
        <v>0</v>
      </c>
    </row>
    <row r="67" spans="1:14" x14ac:dyDescent="0.25">
      <c r="A67" s="1" t="s">
        <v>14</v>
      </c>
      <c r="B67" s="29">
        <v>43803</v>
      </c>
      <c r="C67" s="13">
        <v>0.44166666666666665</v>
      </c>
      <c r="D67" s="13">
        <v>0.50277777777777777</v>
      </c>
      <c r="E67" s="16">
        <f t="shared" si="1"/>
        <v>88</v>
      </c>
      <c r="G67" s="2" t="s">
        <v>8</v>
      </c>
      <c r="H67" s="28">
        <f>SUM(E67:E72)</f>
        <v>332.99999999999989</v>
      </c>
      <c r="J67" s="2">
        <f>(QUOTIENT(H67,60))</f>
        <v>5</v>
      </c>
      <c r="K67" s="3">
        <f>MOD(H67,60)</f>
        <v>32.999999999999886</v>
      </c>
    </row>
    <row r="68" spans="1:14" x14ac:dyDescent="0.25">
      <c r="C68" s="13">
        <v>0.65486111111111112</v>
      </c>
      <c r="D68" s="13">
        <v>0.69027777777777777</v>
      </c>
      <c r="E68" s="16">
        <f t="shared" si="1"/>
        <v>50.999999999999979</v>
      </c>
    </row>
    <row r="69" spans="1:14" ht="30" x14ac:dyDescent="0.25">
      <c r="B69" s="1" t="s">
        <v>15</v>
      </c>
      <c r="C69" s="13">
        <v>0.69027777777777777</v>
      </c>
      <c r="D69" s="13">
        <v>0.74375000000000002</v>
      </c>
      <c r="E69" s="16">
        <f t="shared" si="1"/>
        <v>77.000000000000043</v>
      </c>
    </row>
    <row r="70" spans="1:14" x14ac:dyDescent="0.25">
      <c r="C70" s="13">
        <v>0.76527777777777783</v>
      </c>
      <c r="D70" s="13">
        <v>0.79722222222222217</v>
      </c>
      <c r="E70" s="16">
        <f t="shared" si="1"/>
        <v>45.999999999999837</v>
      </c>
    </row>
    <row r="71" spans="1:14" x14ac:dyDescent="0.25">
      <c r="C71" s="13">
        <v>0.79861111111111116</v>
      </c>
      <c r="D71" s="13">
        <v>0.81736111111111109</v>
      </c>
      <c r="E71" s="16">
        <f t="shared" si="1"/>
        <v>26.999999999999904</v>
      </c>
    </row>
    <row r="72" spans="1:14" x14ac:dyDescent="0.25">
      <c r="C72" s="13">
        <v>0.82291666666666663</v>
      </c>
      <c r="D72" s="13">
        <v>0.8534722222222223</v>
      </c>
      <c r="E72" s="16">
        <f t="shared" si="1"/>
        <v>44.000000000000163</v>
      </c>
    </row>
    <row r="74" spans="1:14" x14ac:dyDescent="0.25">
      <c r="A74" s="1" t="s">
        <v>17</v>
      </c>
      <c r="B74" s="29">
        <v>43803</v>
      </c>
      <c r="E74" s="16">
        <f t="shared" si="1"/>
        <v>0</v>
      </c>
    </row>
    <row r="75" spans="1:14" x14ac:dyDescent="0.25">
      <c r="B75" s="1" t="s">
        <v>16</v>
      </c>
      <c r="C75" s="13">
        <v>0.40347222222222223</v>
      </c>
      <c r="D75" s="13">
        <v>0.4375</v>
      </c>
      <c r="E75" s="16">
        <f t="shared" si="1"/>
        <v>48.999999999999986</v>
      </c>
      <c r="G75" s="2" t="s">
        <v>8</v>
      </c>
      <c r="H75" s="28">
        <f>SUM(E75:E80)</f>
        <v>268.0000000000004</v>
      </c>
      <c r="J75" s="2">
        <f>(QUOTIENT(H75,60))</f>
        <v>4</v>
      </c>
      <c r="K75" s="3">
        <f>MOD(H75,60)</f>
        <v>28.000000000000398</v>
      </c>
      <c r="M75" s="1" t="s">
        <v>17</v>
      </c>
      <c r="N75" s="29">
        <v>43803</v>
      </c>
    </row>
    <row r="76" spans="1:14" ht="30" x14ac:dyDescent="0.25">
      <c r="B76" s="1" t="s">
        <v>15</v>
      </c>
      <c r="C76" s="13">
        <v>0.4375</v>
      </c>
      <c r="D76" s="13">
        <v>0.49652777777777773</v>
      </c>
      <c r="E76" s="16">
        <f t="shared" si="1"/>
        <v>84.999999999999943</v>
      </c>
    </row>
    <row r="77" spans="1:14" x14ac:dyDescent="0.25">
      <c r="B77" s="1" t="s">
        <v>16</v>
      </c>
      <c r="C77" s="13">
        <v>0.49791666666666662</v>
      </c>
      <c r="D77" s="13">
        <v>0.54097222222222219</v>
      </c>
      <c r="E77" s="16">
        <f t="shared" si="1"/>
        <v>62.000000000000021</v>
      </c>
    </row>
    <row r="78" spans="1:14" x14ac:dyDescent="0.25">
      <c r="C78" s="13">
        <v>0.76388888888888884</v>
      </c>
      <c r="D78" s="13">
        <v>0.78263888888888899</v>
      </c>
      <c r="E78" s="16">
        <f t="shared" si="1"/>
        <v>27.000000000000224</v>
      </c>
    </row>
    <row r="79" spans="1:14" x14ac:dyDescent="0.25">
      <c r="C79" s="13">
        <v>0.78888888888888886</v>
      </c>
      <c r="D79" s="13">
        <v>0.80625000000000002</v>
      </c>
      <c r="E79" s="16">
        <f t="shared" si="1"/>
        <v>25.000000000000071</v>
      </c>
    </row>
    <row r="80" spans="1:14" x14ac:dyDescent="0.25">
      <c r="C80" s="13">
        <v>0.81319444444444444</v>
      </c>
      <c r="D80" s="13">
        <v>0.82708333333333339</v>
      </c>
      <c r="E80" s="16">
        <f t="shared" si="1"/>
        <v>20.000000000000089</v>
      </c>
    </row>
    <row r="82" spans="1:14" x14ac:dyDescent="0.25">
      <c r="A82" s="1" t="s">
        <v>18</v>
      </c>
      <c r="B82" s="29">
        <v>43805</v>
      </c>
      <c r="C82" s="13">
        <v>0.48402777777777778</v>
      </c>
      <c r="D82" s="13">
        <v>0.5180555555555556</v>
      </c>
      <c r="E82" s="16">
        <f t="shared" si="1"/>
        <v>49.000000000000064</v>
      </c>
      <c r="G82" s="2" t="s">
        <v>8</v>
      </c>
      <c r="H82" s="28">
        <f>SUM(E82:E85)</f>
        <v>115.00000000000016</v>
      </c>
      <c r="J82" s="30">
        <f>(QUOTIENT(H82,60))</f>
        <v>1</v>
      </c>
      <c r="K82" s="31">
        <f>MOD(H82,60)</f>
        <v>55.000000000000156</v>
      </c>
      <c r="M82" s="1" t="s">
        <v>18</v>
      </c>
      <c r="N82" s="29">
        <v>43805</v>
      </c>
    </row>
    <row r="83" spans="1:14" x14ac:dyDescent="0.25">
      <c r="C83" s="13">
        <v>0.53125</v>
      </c>
      <c r="D83" s="13">
        <v>0.54722222222222217</v>
      </c>
      <c r="E83" s="16">
        <f t="shared" si="1"/>
        <v>22.999999999999918</v>
      </c>
    </row>
    <row r="84" spans="1:14" x14ac:dyDescent="0.25">
      <c r="C84" s="13">
        <v>0.90208333333333324</v>
      </c>
      <c r="D84" s="13">
        <v>0.93194444444444446</v>
      </c>
      <c r="E84" s="16">
        <f t="shared" si="1"/>
        <v>43.000000000000171</v>
      </c>
    </row>
    <row r="85" spans="1:14" x14ac:dyDescent="0.25">
      <c r="E85" s="16">
        <f>(D85-C85)*24*60</f>
        <v>0</v>
      </c>
    </row>
    <row r="86" spans="1:14" x14ac:dyDescent="0.25">
      <c r="A86" s="1" t="s">
        <v>19</v>
      </c>
      <c r="B86" s="29">
        <v>43806</v>
      </c>
      <c r="C86" s="13">
        <v>0.4861111111111111</v>
      </c>
      <c r="D86" s="13">
        <v>0.51250000000000007</v>
      </c>
      <c r="E86" s="16">
        <f>(D86-C86)*24*60</f>
        <v>38.000000000000107</v>
      </c>
      <c r="G86" s="2" t="s">
        <v>8</v>
      </c>
      <c r="H86" s="28">
        <f>SUM(E86:E88)</f>
        <v>98.999999999999886</v>
      </c>
      <c r="J86" s="30">
        <f>(QUOTIENT(H86,60))</f>
        <v>1</v>
      </c>
      <c r="K86" s="31">
        <f>MOD(H86,60)</f>
        <v>38.999999999999886</v>
      </c>
      <c r="N86" s="29"/>
    </row>
    <row r="87" spans="1:14" x14ac:dyDescent="0.25">
      <c r="C87" s="13">
        <v>0.5541666666666667</v>
      </c>
      <c r="D87" s="13">
        <v>0.57986111111111105</v>
      </c>
      <c r="E87" s="16">
        <f t="shared" si="1"/>
        <v>36.999999999999872</v>
      </c>
    </row>
    <row r="88" spans="1:14" x14ac:dyDescent="0.25">
      <c r="C88" s="13">
        <v>0.70833333333333337</v>
      </c>
      <c r="D88" s="13">
        <v>0.72499999999999998</v>
      </c>
      <c r="E88" s="16">
        <f t="shared" si="1"/>
        <v>23.999999999999915</v>
      </c>
    </row>
    <row r="89" spans="1:14" x14ac:dyDescent="0.25">
      <c r="E89" s="16">
        <f t="shared" si="1"/>
        <v>0</v>
      </c>
    </row>
    <row r="90" spans="1:14" x14ac:dyDescent="0.25">
      <c r="A90" s="1" t="s">
        <v>20</v>
      </c>
      <c r="B90" s="29">
        <v>43807</v>
      </c>
      <c r="E90" s="16">
        <f t="shared" si="1"/>
        <v>0</v>
      </c>
      <c r="G90" s="2" t="s">
        <v>8</v>
      </c>
      <c r="H90" s="28">
        <f>SUM(E90)</f>
        <v>0</v>
      </c>
      <c r="J90" s="30">
        <f>(QUOTIENT(H90,60))</f>
        <v>0</v>
      </c>
      <c r="K90" s="31">
        <f>MOD(H90,60)</f>
        <v>0</v>
      </c>
      <c r="N90" s="29"/>
    </row>
    <row r="92" spans="1:14" x14ac:dyDescent="0.25">
      <c r="A92" s="1" t="s">
        <v>21</v>
      </c>
      <c r="B92" s="29">
        <v>43808</v>
      </c>
      <c r="C92" s="13">
        <v>0.4291666666666667</v>
      </c>
      <c r="D92" s="13">
        <v>0.45347222222222222</v>
      </c>
      <c r="E92" s="16">
        <f t="shared" si="1"/>
        <v>34.999999999999957</v>
      </c>
      <c r="G92" s="2" t="s">
        <v>8</v>
      </c>
      <c r="H92" s="28">
        <f>SUM(E92)</f>
        <v>34.999999999999957</v>
      </c>
      <c r="J92" s="30">
        <f>(QUOTIENT(H92,60))</f>
        <v>0</v>
      </c>
      <c r="K92" s="31">
        <f>MOD(H92,60)</f>
        <v>34.999999999999957</v>
      </c>
      <c r="N92" s="29"/>
    </row>
    <row r="93" spans="1:14" x14ac:dyDescent="0.25">
      <c r="E93" s="16">
        <f t="shared" si="1"/>
        <v>0</v>
      </c>
    </row>
    <row r="94" spans="1:14" x14ac:dyDescent="0.25">
      <c r="A94" s="1" t="s">
        <v>23</v>
      </c>
      <c r="B94" s="29">
        <v>43809</v>
      </c>
      <c r="C94" s="13">
        <v>0.36874999999999997</v>
      </c>
      <c r="D94" s="13">
        <v>0.3923611111111111</v>
      </c>
      <c r="E94" s="16">
        <f t="shared" si="1"/>
        <v>34.000000000000043</v>
      </c>
      <c r="G94" s="2" t="s">
        <v>8</v>
      </c>
      <c r="H94" s="28">
        <f>SUM(E94:E102)</f>
        <v>235.00000000000028</v>
      </c>
      <c r="J94" s="30">
        <f>(QUOTIENT(H94,60))</f>
        <v>3</v>
      </c>
      <c r="K94" s="31">
        <f>MOD(H94,60)</f>
        <v>55.000000000000284</v>
      </c>
      <c r="N94" s="29"/>
    </row>
    <row r="95" spans="1:14" x14ac:dyDescent="0.25">
      <c r="C95" s="13">
        <v>0.59583333333333333</v>
      </c>
      <c r="D95" s="13">
        <v>0.61944444444444446</v>
      </c>
      <c r="E95" s="16">
        <f t="shared" si="1"/>
        <v>34.000000000000043</v>
      </c>
    </row>
    <row r="96" spans="1:14" x14ac:dyDescent="0.25">
      <c r="C96" s="13">
        <v>0.62708333333333333</v>
      </c>
      <c r="D96" s="13">
        <v>0.64722222222222225</v>
      </c>
      <c r="E96" s="16">
        <f t="shared" si="1"/>
        <v>29.000000000000057</v>
      </c>
    </row>
    <row r="97" spans="1:14" x14ac:dyDescent="0.25">
      <c r="C97" s="13">
        <v>0.66041666666666665</v>
      </c>
      <c r="D97" s="13">
        <v>0.66736111111111107</v>
      </c>
      <c r="E97" s="16">
        <f t="shared" si="1"/>
        <v>9.9999999999999645</v>
      </c>
    </row>
    <row r="98" spans="1:14" x14ac:dyDescent="0.25">
      <c r="C98" s="13">
        <v>0.70416666666666661</v>
      </c>
      <c r="D98" s="13">
        <v>0.72361111111111109</v>
      </c>
      <c r="E98" s="16">
        <f t="shared" si="1"/>
        <v>28.00000000000006</v>
      </c>
    </row>
    <row r="99" spans="1:14" x14ac:dyDescent="0.25">
      <c r="C99" s="13">
        <v>0.73472222222222217</v>
      </c>
      <c r="D99" s="13">
        <v>0.74861111111111101</v>
      </c>
      <c r="E99" s="16">
        <f t="shared" si="1"/>
        <v>19.999999999999929</v>
      </c>
    </row>
    <row r="100" spans="1:14" x14ac:dyDescent="0.25">
      <c r="C100" s="13">
        <v>0.75555555555555554</v>
      </c>
      <c r="D100" s="13">
        <v>0.77569444444444446</v>
      </c>
      <c r="E100" s="16">
        <f t="shared" si="1"/>
        <v>29.000000000000057</v>
      </c>
    </row>
    <row r="101" spans="1:14" x14ac:dyDescent="0.25">
      <c r="C101" s="13">
        <v>0.78333333333333333</v>
      </c>
      <c r="D101" s="13">
        <v>0.80138888888888893</v>
      </c>
      <c r="E101" s="16">
        <f t="shared" si="1"/>
        <v>26.000000000000068</v>
      </c>
    </row>
    <row r="102" spans="1:14" x14ac:dyDescent="0.25">
      <c r="C102" s="13">
        <v>0.80763888888888891</v>
      </c>
      <c r="D102" s="13">
        <v>0.82500000000000007</v>
      </c>
      <c r="E102" s="16">
        <f t="shared" si="1"/>
        <v>25.000000000000071</v>
      </c>
    </row>
    <row r="103" spans="1:14" x14ac:dyDescent="0.25">
      <c r="E103" s="16">
        <f t="shared" si="1"/>
        <v>0</v>
      </c>
    </row>
    <row r="104" spans="1:14" x14ac:dyDescent="0.25">
      <c r="A104" s="1" t="s">
        <v>24</v>
      </c>
      <c r="B104" s="29">
        <v>43810</v>
      </c>
      <c r="C104" s="13">
        <v>0.47916666666666669</v>
      </c>
      <c r="D104" s="13">
        <v>0.52083333333333337</v>
      </c>
      <c r="E104" s="16">
        <f t="shared" si="1"/>
        <v>60.000000000000028</v>
      </c>
      <c r="G104" s="2" t="s">
        <v>8</v>
      </c>
      <c r="H104" s="28">
        <f>SUM(E104:E107)</f>
        <v>244.99999999999972</v>
      </c>
      <c r="J104" s="30">
        <f>(QUOTIENT(H104,60))</f>
        <v>4</v>
      </c>
      <c r="K104" s="31">
        <f>MOD(H104,60)</f>
        <v>4.9999999999997158</v>
      </c>
      <c r="N104" s="29"/>
    </row>
    <row r="105" spans="1:14" x14ac:dyDescent="0.25">
      <c r="C105" s="13">
        <v>0.68263888888888891</v>
      </c>
      <c r="D105" s="13">
        <v>0.74305555555555547</v>
      </c>
      <c r="E105" s="16">
        <f t="shared" si="1"/>
        <v>86.999999999999858</v>
      </c>
    </row>
    <row r="106" spans="1:14" x14ac:dyDescent="0.25">
      <c r="C106" s="13">
        <v>0.76527777777777783</v>
      </c>
      <c r="D106" s="13">
        <v>0.76874999999999993</v>
      </c>
      <c r="E106" s="16">
        <f t="shared" si="1"/>
        <v>4.9999999999998224</v>
      </c>
    </row>
    <row r="107" spans="1:14" x14ac:dyDescent="0.25">
      <c r="C107" s="13">
        <v>0.7895833333333333</v>
      </c>
      <c r="D107" s="13">
        <v>0.85416666666666663</v>
      </c>
      <c r="E107" s="16">
        <f t="shared" ref="E107:E171" si="2">(D107-C107)*24*60</f>
        <v>92.999999999999986</v>
      </c>
    </row>
    <row r="108" spans="1:14" x14ac:dyDescent="0.25">
      <c r="E108" s="16">
        <f t="shared" si="2"/>
        <v>0</v>
      </c>
    </row>
    <row r="109" spans="1:14" x14ac:dyDescent="0.25">
      <c r="A109" s="1" t="s">
        <v>25</v>
      </c>
      <c r="B109" s="29">
        <v>43811</v>
      </c>
      <c r="C109" s="13">
        <v>0.96875</v>
      </c>
      <c r="D109" s="13">
        <v>0.97916666666666663</v>
      </c>
      <c r="E109" s="16">
        <f t="shared" si="2"/>
        <v>14.999999999999947</v>
      </c>
      <c r="G109" s="2" t="s">
        <v>8</v>
      </c>
      <c r="H109" s="28">
        <f>SUM(E109)</f>
        <v>14.999999999999947</v>
      </c>
      <c r="J109" s="30">
        <f>(QUOTIENT(H109,60))</f>
        <v>0</v>
      </c>
      <c r="K109" s="31">
        <f>MOD(H109,60)</f>
        <v>14.999999999999947</v>
      </c>
      <c r="N109" s="29"/>
    </row>
    <row r="110" spans="1:14" x14ac:dyDescent="0.25">
      <c r="E110" s="16">
        <f t="shared" si="2"/>
        <v>0</v>
      </c>
    </row>
    <row r="111" spans="1:14" x14ac:dyDescent="0.25">
      <c r="A111" s="1" t="s">
        <v>26</v>
      </c>
      <c r="B111" s="29">
        <v>43812</v>
      </c>
      <c r="C111" s="13">
        <v>0.68680555555555556</v>
      </c>
      <c r="D111" s="13">
        <v>0.70416666666666661</v>
      </c>
      <c r="E111" s="16">
        <f t="shared" si="2"/>
        <v>24.999999999999911</v>
      </c>
      <c r="G111" s="2" t="s">
        <v>8</v>
      </c>
      <c r="H111" s="28">
        <f>SUM(E111:E119)</f>
        <v>167.00000000000006</v>
      </c>
      <c r="J111" s="30">
        <f>(QUOTIENT(H111,60))</f>
        <v>2</v>
      </c>
      <c r="K111" s="31">
        <f>MOD(H111,60)</f>
        <v>47.000000000000057</v>
      </c>
      <c r="N111" s="29"/>
    </row>
    <row r="112" spans="1:14" x14ac:dyDescent="0.25">
      <c r="C112" s="13">
        <v>0.71250000000000002</v>
      </c>
      <c r="D112" s="13">
        <v>0.71388888888888891</v>
      </c>
      <c r="E112" s="16">
        <f t="shared" si="2"/>
        <v>1.9999999999999929</v>
      </c>
    </row>
    <row r="113" spans="1:16" x14ac:dyDescent="0.25">
      <c r="B113" s="1" t="s">
        <v>27</v>
      </c>
      <c r="C113" s="13">
        <v>0.71388888888888891</v>
      </c>
      <c r="D113" s="13">
        <v>0.74375000000000002</v>
      </c>
      <c r="E113" s="16">
        <f t="shared" si="2"/>
        <v>43.000000000000007</v>
      </c>
      <c r="O113" s="34" t="s">
        <v>30</v>
      </c>
      <c r="P113" s="34"/>
    </row>
    <row r="114" spans="1:16" x14ac:dyDescent="0.25">
      <c r="E114" s="16">
        <f t="shared" si="2"/>
        <v>0</v>
      </c>
      <c r="O114" s="2">
        <v>2</v>
      </c>
      <c r="P114" s="3">
        <v>53.999999999999602</v>
      </c>
    </row>
    <row r="115" spans="1:16" x14ac:dyDescent="0.25">
      <c r="A115" s="1" t="s">
        <v>19</v>
      </c>
      <c r="B115" s="29">
        <v>43813</v>
      </c>
      <c r="C115" s="13">
        <v>0.68888888888888899</v>
      </c>
      <c r="D115" s="13">
        <v>0.7055555555555556</v>
      </c>
      <c r="E115" s="16">
        <f t="shared" si="2"/>
        <v>23.999999999999915</v>
      </c>
      <c r="G115" s="2" t="s">
        <v>8</v>
      </c>
      <c r="H115" s="28">
        <f>SUM(E115:E117)</f>
        <v>75.000000000000057</v>
      </c>
      <c r="J115" s="30">
        <f>(QUOTIENT(H115,60))</f>
        <v>1</v>
      </c>
      <c r="K115" s="31">
        <f>MOD(H115,60)</f>
        <v>15.000000000000057</v>
      </c>
      <c r="N115" s="29"/>
      <c r="O115" s="2">
        <v>2</v>
      </c>
      <c r="P115" s="3">
        <v>33.000000000000171</v>
      </c>
    </row>
    <row r="116" spans="1:16" x14ac:dyDescent="0.25">
      <c r="B116" s="1" t="s">
        <v>27</v>
      </c>
      <c r="C116" s="13">
        <v>0.7055555555555556</v>
      </c>
      <c r="D116" s="13">
        <v>0.72291666666666676</v>
      </c>
      <c r="E116" s="16">
        <f t="shared" si="2"/>
        <v>25.000000000000071</v>
      </c>
      <c r="O116" s="2">
        <v>3</v>
      </c>
      <c r="P116" s="3">
        <v>20.000000000000256</v>
      </c>
    </row>
    <row r="117" spans="1:16" x14ac:dyDescent="0.25">
      <c r="C117" s="13">
        <v>0.72361111111111109</v>
      </c>
      <c r="D117" s="13">
        <v>0.7416666666666667</v>
      </c>
      <c r="E117" s="16">
        <f t="shared" si="2"/>
        <v>26.000000000000068</v>
      </c>
      <c r="O117" s="2">
        <v>5</v>
      </c>
      <c r="P117" s="3">
        <v>32.999999999999886</v>
      </c>
    </row>
    <row r="118" spans="1:16" x14ac:dyDescent="0.25">
      <c r="E118" s="16">
        <f>(D118-C118)*24*60</f>
        <v>0</v>
      </c>
      <c r="O118" s="2">
        <v>4</v>
      </c>
      <c r="P118" s="3">
        <v>28.000000000000398</v>
      </c>
    </row>
    <row r="119" spans="1:16" x14ac:dyDescent="0.25">
      <c r="A119" s="1" t="s">
        <v>28</v>
      </c>
      <c r="B119" s="29">
        <v>43814</v>
      </c>
      <c r="C119" s="13">
        <v>0.39999999999999997</v>
      </c>
      <c r="D119" s="13">
        <v>0.4152777777777778</v>
      </c>
      <c r="E119" s="16">
        <f>(D119-C119)*24*60</f>
        <v>22.000000000000082</v>
      </c>
      <c r="G119" s="2" t="s">
        <v>8</v>
      </c>
      <c r="H119" s="28">
        <f>SUM(E119:E121)</f>
        <v>62.000000000000014</v>
      </c>
      <c r="J119" s="30">
        <f>(QUOTIENT(H119,60))</f>
        <v>1</v>
      </c>
      <c r="K119" s="31">
        <f>MOD(H119,60)</f>
        <v>2.0000000000000142</v>
      </c>
      <c r="O119" s="30">
        <v>1</v>
      </c>
      <c r="P119" s="31">
        <v>55.000000000000156</v>
      </c>
    </row>
    <row r="120" spans="1:16" x14ac:dyDescent="0.25">
      <c r="C120" s="13">
        <v>0.43333333333333335</v>
      </c>
      <c r="D120" s="13">
        <v>0.45833333333333331</v>
      </c>
      <c r="E120" s="16">
        <f t="shared" si="2"/>
        <v>35.99999999999995</v>
      </c>
      <c r="O120" s="30">
        <v>1</v>
      </c>
      <c r="P120" s="31">
        <v>38.999999999999886</v>
      </c>
    </row>
    <row r="121" spans="1:16" x14ac:dyDescent="0.25">
      <c r="C121" s="13">
        <v>0.63611111111111118</v>
      </c>
      <c r="D121" s="13">
        <v>0.63888888888888895</v>
      </c>
      <c r="E121" s="16">
        <f t="shared" si="2"/>
        <v>3.9999999999999858</v>
      </c>
      <c r="O121" s="30">
        <v>0</v>
      </c>
      <c r="P121" s="31">
        <v>0</v>
      </c>
    </row>
    <row r="122" spans="1:16" x14ac:dyDescent="0.25">
      <c r="E122" s="16">
        <f t="shared" si="2"/>
        <v>0</v>
      </c>
      <c r="O122" s="30">
        <v>0</v>
      </c>
      <c r="P122" s="31">
        <v>34.999999999999957</v>
      </c>
    </row>
    <row r="123" spans="1:16" x14ac:dyDescent="0.25">
      <c r="A123" s="1" t="s">
        <v>29</v>
      </c>
      <c r="B123" s="29">
        <v>43815</v>
      </c>
      <c r="C123" s="13">
        <v>0.3972222222222222</v>
      </c>
      <c r="D123" s="13">
        <v>0.42777777777777781</v>
      </c>
      <c r="E123" s="16">
        <f t="shared" si="2"/>
        <v>44.000000000000085</v>
      </c>
      <c r="G123" s="2" t="s">
        <v>8</v>
      </c>
      <c r="H123" s="28">
        <f>SUM(E123:E125)</f>
        <v>113.00000000000031</v>
      </c>
      <c r="J123" s="30">
        <f>(QUOTIENT(H123,60))</f>
        <v>1</v>
      </c>
      <c r="K123" s="31">
        <f>MOD(H123,60)</f>
        <v>53.000000000000313</v>
      </c>
      <c r="O123" s="30">
        <v>3</v>
      </c>
      <c r="P123" s="31">
        <v>55.000000000000284</v>
      </c>
    </row>
    <row r="124" spans="1:16" x14ac:dyDescent="0.25">
      <c r="C124" s="13">
        <v>0.66249999999999998</v>
      </c>
      <c r="D124" s="13">
        <v>0.69097222222222221</v>
      </c>
      <c r="E124" s="16">
        <f t="shared" si="2"/>
        <v>41.000000000000014</v>
      </c>
      <c r="O124" s="30">
        <v>4</v>
      </c>
      <c r="P124" s="31">
        <v>4.9999999999997158</v>
      </c>
    </row>
    <row r="125" spans="1:16" x14ac:dyDescent="0.25">
      <c r="C125" s="13">
        <v>0.71458333333333324</v>
      </c>
      <c r="D125" s="13">
        <v>0.73402777777777783</v>
      </c>
      <c r="E125" s="16">
        <f t="shared" si="2"/>
        <v>28.00000000000022</v>
      </c>
      <c r="O125" s="30">
        <v>0</v>
      </c>
      <c r="P125" s="31">
        <v>14.999999999999947</v>
      </c>
    </row>
    <row r="126" spans="1:16" x14ac:dyDescent="0.25">
      <c r="E126" s="16">
        <f t="shared" si="2"/>
        <v>0</v>
      </c>
      <c r="O126" s="30">
        <v>2</v>
      </c>
      <c r="P126" s="31">
        <v>47.000000000000057</v>
      </c>
    </row>
    <row r="127" spans="1:16" x14ac:dyDescent="0.25">
      <c r="A127" s="1" t="s">
        <v>24</v>
      </c>
      <c r="B127" s="29">
        <v>43817</v>
      </c>
      <c r="C127" s="13">
        <v>0.65694444444444444</v>
      </c>
      <c r="D127" s="13">
        <v>0.70624999999999993</v>
      </c>
      <c r="E127" s="16">
        <f t="shared" si="2"/>
        <v>70.999999999999915</v>
      </c>
      <c r="G127" s="2" t="s">
        <v>8</v>
      </c>
      <c r="H127" s="28">
        <f>SUM(E127:E131)</f>
        <v>126.99999999999986</v>
      </c>
      <c r="J127" s="30">
        <f>(QUOTIENT(H127,60))</f>
        <v>2</v>
      </c>
      <c r="K127" s="31">
        <f>MOD(H127,60)</f>
        <v>6.9999999999998579</v>
      </c>
      <c r="O127" s="30">
        <v>1</v>
      </c>
      <c r="P127" s="31">
        <v>15.000000000000057</v>
      </c>
    </row>
    <row r="128" spans="1:16" x14ac:dyDescent="0.25">
      <c r="C128" s="13">
        <v>0.71111111111111114</v>
      </c>
      <c r="D128" s="13">
        <v>0.71527777777777779</v>
      </c>
      <c r="E128" s="16">
        <f t="shared" si="2"/>
        <v>5.9999999999999787</v>
      </c>
      <c r="O128" s="30">
        <v>1</v>
      </c>
      <c r="P128" s="31">
        <v>2.0000000000000142</v>
      </c>
    </row>
    <row r="129" spans="1:16" x14ac:dyDescent="0.25">
      <c r="C129" s="13">
        <v>0.73749999999999993</v>
      </c>
      <c r="D129" s="13">
        <v>0.75624999999999998</v>
      </c>
      <c r="E129" s="16">
        <f t="shared" si="2"/>
        <v>27.000000000000064</v>
      </c>
      <c r="O129" s="30">
        <v>1</v>
      </c>
      <c r="P129" s="31">
        <v>53.000000000000313</v>
      </c>
    </row>
    <row r="130" spans="1:16" x14ac:dyDescent="0.25">
      <c r="C130" s="13">
        <v>0.76944444444444438</v>
      </c>
      <c r="D130" s="13">
        <v>0.77916666666666667</v>
      </c>
      <c r="E130" s="16">
        <f t="shared" si="2"/>
        <v>14.00000000000011</v>
      </c>
      <c r="O130" s="30">
        <v>2</v>
      </c>
      <c r="P130" s="31">
        <v>6.9999999999998579</v>
      </c>
    </row>
    <row r="131" spans="1:16" x14ac:dyDescent="0.25">
      <c r="C131" s="13">
        <v>0.78263888888888899</v>
      </c>
      <c r="D131" s="13">
        <v>0.78888888888888886</v>
      </c>
      <c r="E131" s="16">
        <f t="shared" si="2"/>
        <v>8.9999999999998082</v>
      </c>
    </row>
    <row r="132" spans="1:16" x14ac:dyDescent="0.25">
      <c r="E132" s="16">
        <f t="shared" si="2"/>
        <v>0</v>
      </c>
    </row>
    <row r="133" spans="1:16" x14ac:dyDescent="0.25">
      <c r="A133" s="1" t="s">
        <v>17</v>
      </c>
      <c r="B133" s="29">
        <v>43818</v>
      </c>
      <c r="C133" s="13">
        <v>0.68194444444444446</v>
      </c>
      <c r="D133" s="13">
        <v>0.68611111111111101</v>
      </c>
      <c r="E133" s="16">
        <f t="shared" si="2"/>
        <v>5.9999999999998188</v>
      </c>
      <c r="G133" s="2" t="s">
        <v>8</v>
      </c>
      <c r="H133" s="28">
        <f>SUM(E133:E137)</f>
        <v>76.999999999999886</v>
      </c>
      <c r="J133" s="30">
        <f>(QUOTIENT(H133,60))</f>
        <v>1</v>
      </c>
      <c r="K133" s="31">
        <f>MOD(H133,60)</f>
        <v>16.999999999999886</v>
      </c>
    </row>
    <row r="134" spans="1:16" x14ac:dyDescent="0.25">
      <c r="C134" s="13">
        <v>0.69097222222222221</v>
      </c>
      <c r="D134" s="13">
        <v>0.6958333333333333</v>
      </c>
      <c r="E134" s="16">
        <f t="shared" si="2"/>
        <v>6.9999999999999751</v>
      </c>
    </row>
    <row r="135" spans="1:16" x14ac:dyDescent="0.25">
      <c r="C135" s="13">
        <v>0.7055555555555556</v>
      </c>
      <c r="D135" s="13">
        <v>0.72638888888888886</v>
      </c>
      <c r="E135" s="16">
        <f t="shared" si="2"/>
        <v>29.999999999999893</v>
      </c>
    </row>
    <row r="136" spans="1:16" x14ac:dyDescent="0.25">
      <c r="C136" s="13">
        <v>0.72638888888888886</v>
      </c>
      <c r="D136" s="13">
        <v>0.74513888888888891</v>
      </c>
      <c r="E136" s="16">
        <f t="shared" si="2"/>
        <v>27.000000000000064</v>
      </c>
    </row>
    <row r="137" spans="1:16" x14ac:dyDescent="0.25">
      <c r="C137" s="13">
        <v>0.74930555555555556</v>
      </c>
      <c r="D137" s="13">
        <v>0.75416666666666676</v>
      </c>
      <c r="E137" s="16">
        <f t="shared" si="2"/>
        <v>7.000000000000135</v>
      </c>
    </row>
    <row r="138" spans="1:16" ht="30" x14ac:dyDescent="0.25">
      <c r="B138" s="1" t="s">
        <v>31</v>
      </c>
      <c r="C138" s="13">
        <v>0.76736111111111116</v>
      </c>
      <c r="D138" s="13">
        <v>0.82638888888888884</v>
      </c>
      <c r="E138" s="16">
        <f t="shared" si="2"/>
        <v>84.999999999999858</v>
      </c>
    </row>
    <row r="139" spans="1:16" x14ac:dyDescent="0.25">
      <c r="E139" s="16">
        <f t="shared" si="2"/>
        <v>0</v>
      </c>
    </row>
    <row r="140" spans="1:16" x14ac:dyDescent="0.25">
      <c r="A140" s="1" t="s">
        <v>26</v>
      </c>
      <c r="B140" s="29">
        <v>43819</v>
      </c>
      <c r="C140" s="13">
        <v>0.67569444444444438</v>
      </c>
      <c r="D140" s="13">
        <v>0.71388888888888891</v>
      </c>
      <c r="E140" s="16">
        <f t="shared" si="2"/>
        <v>55.000000000000128</v>
      </c>
      <c r="G140" s="2" t="s">
        <v>8</v>
      </c>
      <c r="H140" s="28">
        <f>SUM(E140:E143)</f>
        <v>165.99999999999989</v>
      </c>
      <c r="J140" s="30">
        <f>(QUOTIENT(H140,60))</f>
        <v>2</v>
      </c>
      <c r="K140" s="31">
        <f>MOD(H140,60)</f>
        <v>45.999999999999886</v>
      </c>
    </row>
    <row r="141" spans="1:16" x14ac:dyDescent="0.25">
      <c r="C141" s="13">
        <v>0.71875</v>
      </c>
      <c r="D141" s="13">
        <v>0.74305555555555547</v>
      </c>
      <c r="E141" s="16">
        <f t="shared" si="2"/>
        <v>34.999999999999872</v>
      </c>
    </row>
    <row r="142" spans="1:16" x14ac:dyDescent="0.25">
      <c r="C142" s="13">
        <v>0.80972222222222223</v>
      </c>
      <c r="D142" s="13">
        <v>0.84236111111111101</v>
      </c>
      <c r="E142" s="16">
        <f t="shared" si="2"/>
        <v>46.999999999999829</v>
      </c>
    </row>
    <row r="143" spans="1:16" x14ac:dyDescent="0.25">
      <c r="C143" s="13">
        <v>0.84930555555555554</v>
      </c>
      <c r="D143" s="13">
        <v>0.86944444444444446</v>
      </c>
      <c r="E143" s="16">
        <f t="shared" si="2"/>
        <v>29.000000000000057</v>
      </c>
    </row>
    <row r="144" spans="1:16" x14ac:dyDescent="0.25">
      <c r="E144" s="16">
        <f t="shared" si="2"/>
        <v>0</v>
      </c>
    </row>
    <row r="145" spans="2:15" x14ac:dyDescent="0.25">
      <c r="B145" s="29">
        <v>43827</v>
      </c>
      <c r="C145" s="13">
        <v>2.7777777777777779E-3</v>
      </c>
      <c r="D145" s="13">
        <v>8.3333333333333332E-3</v>
      </c>
      <c r="E145" s="16">
        <f t="shared" si="2"/>
        <v>7.9999999999999982</v>
      </c>
      <c r="G145" s="2" t="s">
        <v>8</v>
      </c>
      <c r="H145" s="28">
        <f>SUM(E145:E146)</f>
        <v>75</v>
      </c>
      <c r="J145" s="30">
        <f>(QUOTIENT(H145,60))</f>
        <v>1</v>
      </c>
      <c r="K145" s="31">
        <f>MOD(H145,60)</f>
        <v>15</v>
      </c>
    </row>
    <row r="146" spans="2:15" x14ac:dyDescent="0.25">
      <c r="C146" s="13">
        <v>2.4305555555555556E-2</v>
      </c>
      <c r="D146" s="13">
        <v>7.0833333333333331E-2</v>
      </c>
      <c r="E146" s="16">
        <f t="shared" si="2"/>
        <v>67</v>
      </c>
    </row>
    <row r="147" spans="2:15" x14ac:dyDescent="0.25">
      <c r="E147" s="16">
        <f t="shared" si="2"/>
        <v>0</v>
      </c>
    </row>
    <row r="148" spans="2:15" x14ac:dyDescent="0.25">
      <c r="B148" s="29">
        <v>43827</v>
      </c>
      <c r="C148" s="13">
        <v>0.67083333333333339</v>
      </c>
      <c r="D148" s="13">
        <v>0.68472222222222223</v>
      </c>
      <c r="E148" s="16">
        <f t="shared" si="2"/>
        <v>19.999999999999929</v>
      </c>
      <c r="G148" s="2" t="s">
        <v>8</v>
      </c>
      <c r="H148" s="28">
        <f>SUM(E148:E152)</f>
        <v>136.99999999999969</v>
      </c>
      <c r="J148" s="30">
        <f>(QUOTIENT(H148,60))</f>
        <v>2</v>
      </c>
      <c r="K148" s="31">
        <f>MOD(H148,60)</f>
        <v>16.999999999999687</v>
      </c>
    </row>
    <row r="149" spans="2:15" x14ac:dyDescent="0.25">
      <c r="C149" s="13">
        <v>0.68958333333333333</v>
      </c>
      <c r="D149" s="13">
        <v>0.71250000000000002</v>
      </c>
      <c r="E149" s="16">
        <f t="shared" si="2"/>
        <v>33.000000000000043</v>
      </c>
    </row>
    <row r="150" spans="2:15" x14ac:dyDescent="0.25">
      <c r="C150" s="13">
        <v>0.76180555555555562</v>
      </c>
      <c r="D150" s="13">
        <v>0.79583333333333339</v>
      </c>
      <c r="E150" s="16">
        <f>(D150-C150)*24*60</f>
        <v>48.999999999999986</v>
      </c>
    </row>
    <row r="151" spans="2:15" x14ac:dyDescent="0.25">
      <c r="C151" s="13">
        <v>0.82708333333333339</v>
      </c>
      <c r="D151" s="13">
        <v>0.84444444444444444</v>
      </c>
      <c r="E151" s="16">
        <f>(D151-C151)*24*60</f>
        <v>24.999999999999911</v>
      </c>
    </row>
    <row r="152" spans="2:15" x14ac:dyDescent="0.25">
      <c r="C152" s="13">
        <v>0.85555555555555562</v>
      </c>
      <c r="D152" s="13">
        <v>0.86249999999999993</v>
      </c>
      <c r="E152" s="16">
        <f t="shared" si="2"/>
        <v>9.9999999999998046</v>
      </c>
    </row>
    <row r="153" spans="2:15" x14ac:dyDescent="0.25">
      <c r="E153" s="16">
        <f t="shared" si="2"/>
        <v>0</v>
      </c>
    </row>
    <row r="154" spans="2:15" x14ac:dyDescent="0.25">
      <c r="B154" s="29">
        <v>43829</v>
      </c>
      <c r="C154" s="13">
        <v>0.90416666666666667</v>
      </c>
      <c r="D154" s="13">
        <v>0.94791666666666663</v>
      </c>
      <c r="E154" s="16">
        <f t="shared" si="2"/>
        <v>62.999999999999936</v>
      </c>
      <c r="G154" s="2" t="s">
        <v>8</v>
      </c>
      <c r="H154" s="28">
        <f>SUM(E154:E156)</f>
        <v>192</v>
      </c>
      <c r="J154" s="30">
        <f>(QUOTIENT(H154,60))</f>
        <v>3</v>
      </c>
      <c r="K154" s="31">
        <f>MOD(H154,60)</f>
        <v>12</v>
      </c>
      <c r="M154" s="32">
        <f>N154/O155</f>
        <v>6.25</v>
      </c>
      <c r="N154" s="1">
        <f>100/8</f>
        <v>12.5</v>
      </c>
      <c r="O154" s="1">
        <v>1</v>
      </c>
    </row>
    <row r="155" spans="2:15" x14ac:dyDescent="0.25">
      <c r="C155" s="13">
        <v>0.95138888888888884</v>
      </c>
      <c r="D155" s="13">
        <v>0.99930555555555556</v>
      </c>
      <c r="E155" s="16">
        <f t="shared" si="2"/>
        <v>69.000000000000071</v>
      </c>
      <c r="M155" s="32">
        <f>N155-M$154</f>
        <v>18.75</v>
      </c>
      <c r="N155" s="1">
        <f>N$154*O155</f>
        <v>25</v>
      </c>
      <c r="O155" s="1">
        <v>2</v>
      </c>
    </row>
    <row r="156" spans="2:15" x14ac:dyDescent="0.25">
      <c r="C156" s="13">
        <v>0</v>
      </c>
      <c r="D156" s="13">
        <v>4.1666666666666664E-2</v>
      </c>
      <c r="E156" s="16">
        <f t="shared" si="2"/>
        <v>60</v>
      </c>
      <c r="M156" s="32">
        <f t="shared" ref="M156:M162" si="3">N156-M$154</f>
        <v>31.25</v>
      </c>
      <c r="N156" s="1">
        <f t="shared" ref="N156:N165" si="4">N$154*O156</f>
        <v>37.5</v>
      </c>
      <c r="O156" s="1">
        <v>3</v>
      </c>
    </row>
    <row r="157" spans="2:15" x14ac:dyDescent="0.25">
      <c r="E157" s="16">
        <f t="shared" si="2"/>
        <v>0</v>
      </c>
      <c r="M157" s="32">
        <f t="shared" si="3"/>
        <v>43.75</v>
      </c>
      <c r="N157" s="1">
        <f t="shared" si="4"/>
        <v>50</v>
      </c>
      <c r="O157" s="1">
        <v>4</v>
      </c>
    </row>
    <row r="158" spans="2:15" x14ac:dyDescent="0.25">
      <c r="B158" s="29">
        <v>43830</v>
      </c>
      <c r="C158" s="13">
        <v>0.48125000000000001</v>
      </c>
      <c r="D158" s="13">
        <v>0.48680555555555555</v>
      </c>
      <c r="E158" s="16">
        <f t="shared" si="2"/>
        <v>7.9999999999999716</v>
      </c>
      <c r="G158" s="2" t="s">
        <v>8</v>
      </c>
      <c r="H158" s="28">
        <f>SUM(E158:E170)</f>
        <v>341.00000000000023</v>
      </c>
      <c r="J158" s="30">
        <f>(QUOTIENT(H158,60))</f>
        <v>5</v>
      </c>
      <c r="K158" s="31">
        <f>MOD(H158,60)</f>
        <v>41.000000000000227</v>
      </c>
      <c r="M158" s="32">
        <f t="shared" si="3"/>
        <v>56.25</v>
      </c>
      <c r="N158" s="1">
        <f t="shared" si="4"/>
        <v>62.5</v>
      </c>
      <c r="O158" s="1">
        <v>5</v>
      </c>
    </row>
    <row r="159" spans="2:15" x14ac:dyDescent="0.25">
      <c r="C159" s="13">
        <v>0.51111111111111118</v>
      </c>
      <c r="D159" s="13">
        <v>0.54166666666666663</v>
      </c>
      <c r="E159" s="16">
        <f t="shared" si="2"/>
        <v>43.999999999999844</v>
      </c>
      <c r="M159" s="32">
        <f t="shared" si="3"/>
        <v>68.75</v>
      </c>
      <c r="N159" s="1">
        <f t="shared" si="4"/>
        <v>75</v>
      </c>
      <c r="O159" s="1">
        <v>6</v>
      </c>
    </row>
    <row r="160" spans="2:15" x14ac:dyDescent="0.25">
      <c r="C160" s="13">
        <v>0.61388888888888882</v>
      </c>
      <c r="D160" s="13">
        <v>0.63888888888888895</v>
      </c>
      <c r="E160" s="16">
        <f t="shared" si="2"/>
        <v>36.000000000000192</v>
      </c>
      <c r="M160" s="32">
        <f t="shared" si="3"/>
        <v>81.25</v>
      </c>
      <c r="N160" s="1">
        <f t="shared" si="4"/>
        <v>87.5</v>
      </c>
      <c r="O160" s="1">
        <v>7</v>
      </c>
    </row>
    <row r="161" spans="1:15" x14ac:dyDescent="0.25">
      <c r="C161" s="13">
        <v>0.64236111111111105</v>
      </c>
      <c r="D161" s="13">
        <v>0.67291666666666661</v>
      </c>
      <c r="E161" s="16">
        <f t="shared" si="2"/>
        <v>44</v>
      </c>
      <c r="M161" s="32">
        <f t="shared" si="3"/>
        <v>93.75</v>
      </c>
      <c r="N161" s="1">
        <f t="shared" si="4"/>
        <v>100</v>
      </c>
      <c r="O161" s="1">
        <v>8</v>
      </c>
    </row>
    <row r="162" spans="1:15" x14ac:dyDescent="0.25">
      <c r="C162" s="13">
        <v>0.76666666666666661</v>
      </c>
      <c r="D162" s="13">
        <v>0.77500000000000002</v>
      </c>
      <c r="E162" s="16">
        <f t="shared" si="2"/>
        <v>12.000000000000117</v>
      </c>
      <c r="M162" s="32">
        <f t="shared" si="3"/>
        <v>106.25</v>
      </c>
      <c r="N162" s="1">
        <f t="shared" si="4"/>
        <v>112.5</v>
      </c>
      <c r="O162" s="1">
        <v>9</v>
      </c>
    </row>
    <row r="163" spans="1:15" x14ac:dyDescent="0.25">
      <c r="E163" s="16">
        <f t="shared" si="2"/>
        <v>0</v>
      </c>
      <c r="N163" s="1">
        <f t="shared" si="4"/>
        <v>125</v>
      </c>
      <c r="O163" s="1">
        <v>10</v>
      </c>
    </row>
    <row r="164" spans="1:15" x14ac:dyDescent="0.25">
      <c r="B164" s="29">
        <v>43831</v>
      </c>
      <c r="C164" s="13">
        <v>0.92361111111111116</v>
      </c>
      <c r="D164" s="13">
        <v>0.93402777777777779</v>
      </c>
      <c r="E164" s="16">
        <f t="shared" si="2"/>
        <v>14.999999999999947</v>
      </c>
      <c r="G164" s="2" t="s">
        <v>8</v>
      </c>
      <c r="H164" s="28">
        <f>SUM(E164)</f>
        <v>14.999999999999947</v>
      </c>
      <c r="J164" s="30">
        <f>(QUOTIENT(H164,60))</f>
        <v>0</v>
      </c>
      <c r="K164" s="31">
        <f>MOD(H164,60)</f>
        <v>14.999999999999947</v>
      </c>
      <c r="N164" s="1">
        <f t="shared" si="4"/>
        <v>137.5</v>
      </c>
      <c r="O164" s="1">
        <v>11</v>
      </c>
    </row>
    <row r="165" spans="1:15" x14ac:dyDescent="0.25">
      <c r="E165" s="16">
        <f>(D165-C165)*24*60</f>
        <v>0</v>
      </c>
      <c r="N165" s="1">
        <f t="shared" si="4"/>
        <v>150</v>
      </c>
      <c r="O165" s="1">
        <v>12</v>
      </c>
    </row>
    <row r="166" spans="1:15" x14ac:dyDescent="0.25">
      <c r="B166" s="29">
        <v>43832</v>
      </c>
      <c r="C166" s="13">
        <v>0.64236111111111105</v>
      </c>
      <c r="D166" s="13">
        <v>0.65902777777777777</v>
      </c>
      <c r="E166" s="16">
        <f>(D166-C166)*24*60</f>
        <v>24.000000000000075</v>
      </c>
      <c r="G166" s="2" t="s">
        <v>8</v>
      </c>
      <c r="H166" s="28">
        <f>SUM(E166:E170)</f>
        <v>182.00000000000017</v>
      </c>
      <c r="J166" s="30">
        <f>(QUOTIENT(H166,60))</f>
        <v>3</v>
      </c>
      <c r="K166" s="31">
        <f>MOD(H166,60)</f>
        <v>2.0000000000001705</v>
      </c>
      <c r="O166" s="1">
        <v>13</v>
      </c>
    </row>
    <row r="167" spans="1:15" x14ac:dyDescent="0.25">
      <c r="C167" s="13">
        <v>0.66180555555555554</v>
      </c>
      <c r="D167" s="13">
        <v>0.67361111111111116</v>
      </c>
      <c r="E167" s="16">
        <f t="shared" si="2"/>
        <v>17.000000000000099</v>
      </c>
    </row>
    <row r="168" spans="1:15" x14ac:dyDescent="0.25">
      <c r="C168" s="13">
        <v>0.68194444444444446</v>
      </c>
      <c r="D168" s="13">
        <v>0.68888888888888899</v>
      </c>
      <c r="E168" s="16">
        <f t="shared" si="2"/>
        <v>10.000000000000124</v>
      </c>
    </row>
    <row r="169" spans="1:15" x14ac:dyDescent="0.25">
      <c r="C169" s="13">
        <v>0.69444444444444453</v>
      </c>
      <c r="D169" s="13">
        <v>0.7270833333333333</v>
      </c>
      <c r="E169" s="16">
        <f t="shared" si="2"/>
        <v>46.999999999999829</v>
      </c>
    </row>
    <row r="170" spans="1:15" x14ac:dyDescent="0.25">
      <c r="C170" s="13">
        <v>0.77222222222222225</v>
      </c>
      <c r="D170" s="13">
        <v>0.8305555555555556</v>
      </c>
      <c r="E170" s="16">
        <f t="shared" si="2"/>
        <v>84.000000000000028</v>
      </c>
    </row>
    <row r="171" spans="1:15" x14ac:dyDescent="0.25">
      <c r="E171" s="16">
        <f t="shared" si="2"/>
        <v>0</v>
      </c>
    </row>
    <row r="172" spans="1:15" x14ac:dyDescent="0.25">
      <c r="A172" s="1" t="s">
        <v>18</v>
      </c>
      <c r="B172" s="29">
        <v>43833</v>
      </c>
      <c r="C172" s="13">
        <v>0.32500000000000001</v>
      </c>
      <c r="D172" s="13">
        <v>0.35000000000000003</v>
      </c>
      <c r="E172" s="16">
        <f t="shared" ref="E172:E235" si="5">(D172-C172)*24*60</f>
        <v>36.000000000000028</v>
      </c>
      <c r="G172" s="2" t="s">
        <v>8</v>
      </c>
      <c r="H172" s="28">
        <f>SUM(E172:E173)</f>
        <v>162.00000000000006</v>
      </c>
      <c r="J172" s="30">
        <f>(QUOTIENT(H172,60))</f>
        <v>2</v>
      </c>
      <c r="K172" s="31">
        <f>MOD(H172,60)</f>
        <v>42.000000000000057</v>
      </c>
    </row>
    <row r="173" spans="1:15" x14ac:dyDescent="0.25">
      <c r="C173" s="13">
        <v>0.35486111111111113</v>
      </c>
      <c r="D173" s="13">
        <v>0.44236111111111115</v>
      </c>
      <c r="E173" s="16">
        <f t="shared" si="5"/>
        <v>126.00000000000003</v>
      </c>
    </row>
    <row r="174" spans="1:15" x14ac:dyDescent="0.25">
      <c r="E174" s="16">
        <f>(D174-C174)*24*60</f>
        <v>0</v>
      </c>
    </row>
    <row r="175" spans="1:15" x14ac:dyDescent="0.25">
      <c r="A175" s="1" t="s">
        <v>19</v>
      </c>
      <c r="B175" s="29">
        <v>43834</v>
      </c>
      <c r="C175" s="13">
        <v>0.5541666666666667</v>
      </c>
      <c r="D175" s="13">
        <v>0.5854166666666667</v>
      </c>
      <c r="E175" s="16">
        <f>(D175-C175)*24*60</f>
        <v>45</v>
      </c>
      <c r="G175" s="2" t="s">
        <v>8</v>
      </c>
      <c r="H175" s="28">
        <f>SUM(E175:E176)</f>
        <v>45</v>
      </c>
      <c r="J175" s="30">
        <f>(QUOTIENT(H175,60))</f>
        <v>0</v>
      </c>
      <c r="K175" s="31">
        <f>MOD(H175,60)</f>
        <v>45</v>
      </c>
    </row>
    <row r="176" spans="1:15" x14ac:dyDescent="0.25">
      <c r="E176" s="16">
        <f t="shared" si="5"/>
        <v>0</v>
      </c>
    </row>
    <row r="177" spans="1:18" x14ac:dyDescent="0.25">
      <c r="A177" s="1" t="s">
        <v>20</v>
      </c>
      <c r="B177" s="29">
        <v>43835</v>
      </c>
      <c r="C177" s="13">
        <v>0.5180555555555556</v>
      </c>
      <c r="D177" s="13">
        <v>0.5229166666666667</v>
      </c>
      <c r="E177" s="16">
        <f t="shared" si="5"/>
        <v>6.9999999999999751</v>
      </c>
      <c r="G177" s="2" t="s">
        <v>8</v>
      </c>
      <c r="H177" s="28">
        <f>SUM(E177:E185)</f>
        <v>513.99999999999989</v>
      </c>
      <c r="J177" s="30">
        <f>(QUOTIENT(H177,60))</f>
        <v>8</v>
      </c>
      <c r="K177" s="31">
        <f>MOD(H177,60)</f>
        <v>33.999999999999886</v>
      </c>
    </row>
    <row r="178" spans="1:18" ht="45" x14ac:dyDescent="0.25">
      <c r="C178" s="13">
        <v>0.68263888888888891</v>
      </c>
      <c r="D178" s="13">
        <v>0.69027777777777777</v>
      </c>
      <c r="E178" s="16">
        <f t="shared" si="5"/>
        <v>10.999999999999961</v>
      </c>
      <c r="N178" s="1" t="s">
        <v>33</v>
      </c>
      <c r="O178" s="1">
        <f>SUM(E179,E180)</f>
        <v>176</v>
      </c>
      <c r="Q178" s="35">
        <f>(QUOTIENT(O178,60))</f>
        <v>2</v>
      </c>
      <c r="R178" s="36">
        <f>MOD(O178,60)</f>
        <v>56</v>
      </c>
    </row>
    <row r="179" spans="1:18" x14ac:dyDescent="0.25">
      <c r="B179" s="1" t="s">
        <v>32</v>
      </c>
      <c r="C179" s="13">
        <v>0.71180555555555547</v>
      </c>
      <c r="D179" s="13">
        <v>0.82916666666666661</v>
      </c>
      <c r="E179" s="16">
        <f t="shared" si="5"/>
        <v>169.00000000000003</v>
      </c>
    </row>
    <row r="180" spans="1:18" x14ac:dyDescent="0.25">
      <c r="B180" s="1" t="s">
        <v>32</v>
      </c>
      <c r="C180" s="13">
        <v>0.87569444444444444</v>
      </c>
      <c r="D180" s="13">
        <v>0.88055555555555554</v>
      </c>
      <c r="E180" s="16">
        <f t="shared" si="5"/>
        <v>6.9999999999999751</v>
      </c>
    </row>
    <row r="181" spans="1:18" x14ac:dyDescent="0.25">
      <c r="C181" s="13">
        <v>0.88055555555555554</v>
      </c>
      <c r="D181" s="13">
        <v>0.88750000000000007</v>
      </c>
      <c r="E181" s="16">
        <f t="shared" si="5"/>
        <v>10.000000000000124</v>
      </c>
    </row>
    <row r="182" spans="1:18" x14ac:dyDescent="0.25">
      <c r="C182" s="13">
        <v>0.88750000000000007</v>
      </c>
      <c r="D182" s="13">
        <v>0.92222222222222217</v>
      </c>
      <c r="E182" s="16">
        <f t="shared" si="5"/>
        <v>49.999999999999822</v>
      </c>
    </row>
    <row r="183" spans="1:18" x14ac:dyDescent="0.25">
      <c r="C183" s="13">
        <v>0.9375</v>
      </c>
      <c r="D183" s="13">
        <v>0.99930555555555556</v>
      </c>
      <c r="E183" s="16">
        <f t="shared" si="5"/>
        <v>89</v>
      </c>
    </row>
    <row r="184" spans="1:18" x14ac:dyDescent="0.25">
      <c r="C184" s="13">
        <v>0</v>
      </c>
      <c r="D184" s="13">
        <v>6.1111111111111116E-2</v>
      </c>
      <c r="E184" s="16">
        <f t="shared" si="5"/>
        <v>88</v>
      </c>
    </row>
    <row r="185" spans="1:18" x14ac:dyDescent="0.25">
      <c r="C185" s="13">
        <v>7.5694444444444439E-2</v>
      </c>
      <c r="D185" s="13">
        <v>0.13333333333333333</v>
      </c>
      <c r="E185" s="16">
        <f t="shared" si="5"/>
        <v>83</v>
      </c>
    </row>
    <row r="186" spans="1:18" x14ac:dyDescent="0.25">
      <c r="E186" s="16">
        <f t="shared" si="5"/>
        <v>0</v>
      </c>
    </row>
    <row r="187" spans="1:18" x14ac:dyDescent="0.25">
      <c r="E187" s="16">
        <f t="shared" si="5"/>
        <v>0</v>
      </c>
      <c r="G187" s="2" t="s">
        <v>8</v>
      </c>
      <c r="H187" s="28">
        <f>SUM(E187:E199)</f>
        <v>0</v>
      </c>
      <c r="J187" s="30">
        <f>(QUOTIENT(H187,60))</f>
        <v>0</v>
      </c>
      <c r="K187" s="31">
        <f>MOD(H187,60)</f>
        <v>0</v>
      </c>
    </row>
    <row r="188" spans="1:18" x14ac:dyDescent="0.25">
      <c r="E188" s="16">
        <f t="shared" si="5"/>
        <v>0</v>
      </c>
    </row>
    <row r="189" spans="1:18" x14ac:dyDescent="0.25">
      <c r="E189" s="16">
        <f t="shared" si="5"/>
        <v>0</v>
      </c>
    </row>
    <row r="190" spans="1:18" x14ac:dyDescent="0.25">
      <c r="E190" s="16">
        <f t="shared" si="5"/>
        <v>0</v>
      </c>
    </row>
    <row r="191" spans="1:18" x14ac:dyDescent="0.25">
      <c r="E191" s="16">
        <f t="shared" si="5"/>
        <v>0</v>
      </c>
    </row>
    <row r="192" spans="1:18" x14ac:dyDescent="0.25">
      <c r="E192" s="16">
        <f t="shared" si="5"/>
        <v>0</v>
      </c>
    </row>
    <row r="193" spans="5:5" x14ac:dyDescent="0.25">
      <c r="E193" s="16">
        <f t="shared" si="5"/>
        <v>0</v>
      </c>
    </row>
    <row r="194" spans="5:5" x14ac:dyDescent="0.25">
      <c r="E194" s="16">
        <f t="shared" si="5"/>
        <v>0</v>
      </c>
    </row>
    <row r="195" spans="5:5" x14ac:dyDescent="0.25">
      <c r="E195" s="16">
        <f t="shared" si="5"/>
        <v>0</v>
      </c>
    </row>
    <row r="196" spans="5:5" x14ac:dyDescent="0.25">
      <c r="E196" s="16">
        <f t="shared" si="5"/>
        <v>0</v>
      </c>
    </row>
    <row r="197" spans="5:5" x14ac:dyDescent="0.25">
      <c r="E197" s="16">
        <f t="shared" si="5"/>
        <v>0</v>
      </c>
    </row>
    <row r="198" spans="5:5" x14ac:dyDescent="0.25">
      <c r="E198" s="16">
        <f t="shared" si="5"/>
        <v>0</v>
      </c>
    </row>
    <row r="199" spans="5:5" x14ac:dyDescent="0.25">
      <c r="E199" s="16">
        <f t="shared" si="5"/>
        <v>0</v>
      </c>
    </row>
    <row r="200" spans="5:5" x14ac:dyDescent="0.25">
      <c r="E200" s="16">
        <f t="shared" si="5"/>
        <v>0</v>
      </c>
    </row>
    <row r="201" spans="5:5" x14ac:dyDescent="0.25">
      <c r="E201" s="16">
        <f t="shared" si="5"/>
        <v>0</v>
      </c>
    </row>
    <row r="202" spans="5:5" x14ac:dyDescent="0.25">
      <c r="E202" s="16">
        <f t="shared" si="5"/>
        <v>0</v>
      </c>
    </row>
    <row r="203" spans="5:5" x14ac:dyDescent="0.25">
      <c r="E203" s="16">
        <f t="shared" si="5"/>
        <v>0</v>
      </c>
    </row>
    <row r="204" spans="5:5" x14ac:dyDescent="0.25">
      <c r="E204" s="16">
        <f t="shared" si="5"/>
        <v>0</v>
      </c>
    </row>
    <row r="205" spans="5:5" x14ac:dyDescent="0.25">
      <c r="E205" s="16">
        <f t="shared" si="5"/>
        <v>0</v>
      </c>
    </row>
    <row r="206" spans="5:5" x14ac:dyDescent="0.25">
      <c r="E206" s="16">
        <f t="shared" si="5"/>
        <v>0</v>
      </c>
    </row>
    <row r="207" spans="5:5" x14ac:dyDescent="0.25">
      <c r="E207" s="16">
        <f t="shared" si="5"/>
        <v>0</v>
      </c>
    </row>
    <row r="208" spans="5:5" x14ac:dyDescent="0.25">
      <c r="E208" s="16">
        <f t="shared" si="5"/>
        <v>0</v>
      </c>
    </row>
    <row r="209" spans="5:5" x14ac:dyDescent="0.25">
      <c r="E209" s="16">
        <f t="shared" si="5"/>
        <v>0</v>
      </c>
    </row>
    <row r="210" spans="5:5" x14ac:dyDescent="0.25">
      <c r="E210" s="16">
        <f t="shared" si="5"/>
        <v>0</v>
      </c>
    </row>
    <row r="211" spans="5:5" x14ac:dyDescent="0.25">
      <c r="E211" s="16">
        <f t="shared" si="5"/>
        <v>0</v>
      </c>
    </row>
    <row r="212" spans="5:5" x14ac:dyDescent="0.25">
      <c r="E212" s="16">
        <f t="shared" si="5"/>
        <v>0</v>
      </c>
    </row>
    <row r="213" spans="5:5" x14ac:dyDescent="0.25">
      <c r="E213" s="16">
        <f t="shared" si="5"/>
        <v>0</v>
      </c>
    </row>
    <row r="214" spans="5:5" x14ac:dyDescent="0.25">
      <c r="E214" s="16">
        <f t="shared" si="5"/>
        <v>0</v>
      </c>
    </row>
    <row r="215" spans="5:5" x14ac:dyDescent="0.25">
      <c r="E215" s="16">
        <f t="shared" si="5"/>
        <v>0</v>
      </c>
    </row>
    <row r="216" spans="5:5" x14ac:dyDescent="0.25">
      <c r="E216" s="16">
        <f t="shared" si="5"/>
        <v>0</v>
      </c>
    </row>
    <row r="217" spans="5:5" x14ac:dyDescent="0.25">
      <c r="E217" s="16">
        <f t="shared" si="5"/>
        <v>0</v>
      </c>
    </row>
    <row r="218" spans="5:5" x14ac:dyDescent="0.25">
      <c r="E218" s="16">
        <f t="shared" si="5"/>
        <v>0</v>
      </c>
    </row>
    <row r="219" spans="5:5" x14ac:dyDescent="0.25">
      <c r="E219" s="16">
        <f t="shared" si="5"/>
        <v>0</v>
      </c>
    </row>
    <row r="220" spans="5:5" x14ac:dyDescent="0.25">
      <c r="E220" s="16">
        <f t="shared" si="5"/>
        <v>0</v>
      </c>
    </row>
    <row r="221" spans="5:5" x14ac:dyDescent="0.25">
      <c r="E221" s="16">
        <f t="shared" si="5"/>
        <v>0</v>
      </c>
    </row>
    <row r="222" spans="5:5" x14ac:dyDescent="0.25">
      <c r="E222" s="16">
        <f t="shared" si="5"/>
        <v>0</v>
      </c>
    </row>
    <row r="223" spans="5:5" x14ac:dyDescent="0.25">
      <c r="E223" s="16">
        <f t="shared" si="5"/>
        <v>0</v>
      </c>
    </row>
    <row r="224" spans="5:5" x14ac:dyDescent="0.25">
      <c r="E224" s="16">
        <f t="shared" si="5"/>
        <v>0</v>
      </c>
    </row>
    <row r="225" spans="5:5" x14ac:dyDescent="0.25">
      <c r="E225" s="16">
        <f t="shared" si="5"/>
        <v>0</v>
      </c>
    </row>
    <row r="226" spans="5:5" x14ac:dyDescent="0.25">
      <c r="E226" s="16">
        <f t="shared" si="5"/>
        <v>0</v>
      </c>
    </row>
    <row r="227" spans="5:5" x14ac:dyDescent="0.25">
      <c r="E227" s="16">
        <f t="shared" si="5"/>
        <v>0</v>
      </c>
    </row>
    <row r="228" spans="5:5" x14ac:dyDescent="0.25">
      <c r="E228" s="16">
        <f t="shared" si="5"/>
        <v>0</v>
      </c>
    </row>
    <row r="229" spans="5:5" x14ac:dyDescent="0.25">
      <c r="E229" s="16">
        <f t="shared" si="5"/>
        <v>0</v>
      </c>
    </row>
    <row r="230" spans="5:5" x14ac:dyDescent="0.25">
      <c r="E230" s="16">
        <f t="shared" si="5"/>
        <v>0</v>
      </c>
    </row>
    <row r="231" spans="5:5" x14ac:dyDescent="0.25">
      <c r="E231" s="16">
        <f t="shared" si="5"/>
        <v>0</v>
      </c>
    </row>
    <row r="232" spans="5:5" x14ac:dyDescent="0.25">
      <c r="E232" s="16">
        <f t="shared" si="5"/>
        <v>0</v>
      </c>
    </row>
    <row r="233" spans="5:5" x14ac:dyDescent="0.25">
      <c r="E233" s="16">
        <f t="shared" si="5"/>
        <v>0</v>
      </c>
    </row>
    <row r="234" spans="5:5" x14ac:dyDescent="0.25">
      <c r="E234" s="16">
        <f t="shared" si="5"/>
        <v>0</v>
      </c>
    </row>
    <row r="235" spans="5:5" x14ac:dyDescent="0.25">
      <c r="E235" s="16">
        <f t="shared" si="5"/>
        <v>0</v>
      </c>
    </row>
    <row r="236" spans="5:5" x14ac:dyDescent="0.25">
      <c r="E236" s="16">
        <f t="shared" ref="E236:E298" si="6">(D236-C236)*24*60</f>
        <v>0</v>
      </c>
    </row>
    <row r="237" spans="5:5" x14ac:dyDescent="0.25">
      <c r="E237" s="16">
        <f t="shared" si="6"/>
        <v>0</v>
      </c>
    </row>
    <row r="238" spans="5:5" x14ac:dyDescent="0.25">
      <c r="E238" s="16">
        <f t="shared" si="6"/>
        <v>0</v>
      </c>
    </row>
    <row r="239" spans="5:5" x14ac:dyDescent="0.25">
      <c r="E239" s="16">
        <f t="shared" si="6"/>
        <v>0</v>
      </c>
    </row>
    <row r="240" spans="5:5" x14ac:dyDescent="0.25">
      <c r="E240" s="16">
        <f t="shared" si="6"/>
        <v>0</v>
      </c>
    </row>
    <row r="241" spans="5:5" x14ac:dyDescent="0.25">
      <c r="E241" s="16">
        <f t="shared" si="6"/>
        <v>0</v>
      </c>
    </row>
    <row r="242" spans="5:5" x14ac:dyDescent="0.25">
      <c r="E242" s="16">
        <f t="shared" si="6"/>
        <v>0</v>
      </c>
    </row>
    <row r="243" spans="5:5" x14ac:dyDescent="0.25">
      <c r="E243" s="16">
        <f t="shared" si="6"/>
        <v>0</v>
      </c>
    </row>
    <row r="244" spans="5:5" x14ac:dyDescent="0.25">
      <c r="E244" s="16">
        <f t="shared" si="6"/>
        <v>0</v>
      </c>
    </row>
    <row r="245" spans="5:5" x14ac:dyDescent="0.25">
      <c r="E245" s="16">
        <f t="shared" si="6"/>
        <v>0</v>
      </c>
    </row>
    <row r="246" spans="5:5" x14ac:dyDescent="0.25">
      <c r="E246" s="16">
        <f t="shared" si="6"/>
        <v>0</v>
      </c>
    </row>
    <row r="247" spans="5:5" x14ac:dyDescent="0.25">
      <c r="E247" s="16">
        <f t="shared" si="6"/>
        <v>0</v>
      </c>
    </row>
    <row r="248" spans="5:5" x14ac:dyDescent="0.25">
      <c r="E248" s="16">
        <f t="shared" si="6"/>
        <v>0</v>
      </c>
    </row>
    <row r="249" spans="5:5" x14ac:dyDescent="0.25">
      <c r="E249" s="16">
        <f t="shared" si="6"/>
        <v>0</v>
      </c>
    </row>
    <row r="250" spans="5:5" x14ac:dyDescent="0.25">
      <c r="E250" s="16">
        <f t="shared" si="6"/>
        <v>0</v>
      </c>
    </row>
    <row r="251" spans="5:5" x14ac:dyDescent="0.25">
      <c r="E251" s="16">
        <f t="shared" si="6"/>
        <v>0</v>
      </c>
    </row>
    <row r="252" spans="5:5" x14ac:dyDescent="0.25">
      <c r="E252" s="16">
        <f t="shared" si="6"/>
        <v>0</v>
      </c>
    </row>
    <row r="253" spans="5:5" x14ac:dyDescent="0.25">
      <c r="E253" s="16">
        <f t="shared" si="6"/>
        <v>0</v>
      </c>
    </row>
    <row r="254" spans="5:5" x14ac:dyDescent="0.25">
      <c r="E254" s="16">
        <f t="shared" si="6"/>
        <v>0</v>
      </c>
    </row>
    <row r="255" spans="5:5" x14ac:dyDescent="0.25">
      <c r="E255" s="16">
        <f t="shared" si="6"/>
        <v>0</v>
      </c>
    </row>
    <row r="256" spans="5:5" x14ac:dyDescent="0.25">
      <c r="E256" s="16">
        <f t="shared" si="6"/>
        <v>0</v>
      </c>
    </row>
    <row r="257" spans="5:5" x14ac:dyDescent="0.25">
      <c r="E257" s="16">
        <f t="shared" si="6"/>
        <v>0</v>
      </c>
    </row>
    <row r="258" spans="5:5" x14ac:dyDescent="0.25">
      <c r="E258" s="16">
        <f t="shared" si="6"/>
        <v>0</v>
      </c>
    </row>
    <row r="259" spans="5:5" x14ac:dyDescent="0.25">
      <c r="E259" s="16">
        <f t="shared" si="6"/>
        <v>0</v>
      </c>
    </row>
    <row r="260" spans="5:5" x14ac:dyDescent="0.25">
      <c r="E260" s="16">
        <f t="shared" si="6"/>
        <v>0</v>
      </c>
    </row>
    <row r="261" spans="5:5" x14ac:dyDescent="0.25">
      <c r="E261" s="16">
        <f t="shared" si="6"/>
        <v>0</v>
      </c>
    </row>
    <row r="262" spans="5:5" x14ac:dyDescent="0.25">
      <c r="E262" s="16">
        <f t="shared" si="6"/>
        <v>0</v>
      </c>
    </row>
    <row r="263" spans="5:5" x14ac:dyDescent="0.25">
      <c r="E263" s="16">
        <f t="shared" si="6"/>
        <v>0</v>
      </c>
    </row>
    <row r="264" spans="5:5" x14ac:dyDescent="0.25">
      <c r="E264" s="16">
        <f t="shared" si="6"/>
        <v>0</v>
      </c>
    </row>
    <row r="265" spans="5:5" x14ac:dyDescent="0.25">
      <c r="E265" s="16">
        <f t="shared" si="6"/>
        <v>0</v>
      </c>
    </row>
    <row r="266" spans="5:5" x14ac:dyDescent="0.25">
      <c r="E266" s="16">
        <f t="shared" si="6"/>
        <v>0</v>
      </c>
    </row>
    <row r="267" spans="5:5" x14ac:dyDescent="0.25">
      <c r="E267" s="16">
        <f t="shared" si="6"/>
        <v>0</v>
      </c>
    </row>
    <row r="268" spans="5:5" x14ac:dyDescent="0.25">
      <c r="E268" s="16">
        <f t="shared" si="6"/>
        <v>0</v>
      </c>
    </row>
    <row r="269" spans="5:5" x14ac:dyDescent="0.25">
      <c r="E269" s="16">
        <f t="shared" si="6"/>
        <v>0</v>
      </c>
    </row>
    <row r="270" spans="5:5" x14ac:dyDescent="0.25">
      <c r="E270" s="16">
        <f t="shared" si="6"/>
        <v>0</v>
      </c>
    </row>
    <row r="271" spans="5:5" x14ac:dyDescent="0.25">
      <c r="E271" s="16">
        <f t="shared" si="6"/>
        <v>0</v>
      </c>
    </row>
    <row r="272" spans="5:5" x14ac:dyDescent="0.25">
      <c r="E272" s="16">
        <f t="shared" si="6"/>
        <v>0</v>
      </c>
    </row>
    <row r="273" spans="5:5" x14ac:dyDescent="0.25">
      <c r="E273" s="16">
        <f t="shared" si="6"/>
        <v>0</v>
      </c>
    </row>
    <row r="274" spans="5:5" x14ac:dyDescent="0.25">
      <c r="E274" s="16">
        <f t="shared" si="6"/>
        <v>0</v>
      </c>
    </row>
    <row r="275" spans="5:5" x14ac:dyDescent="0.25">
      <c r="E275" s="16">
        <f t="shared" si="6"/>
        <v>0</v>
      </c>
    </row>
    <row r="276" spans="5:5" x14ac:dyDescent="0.25">
      <c r="E276" s="16">
        <f t="shared" si="6"/>
        <v>0</v>
      </c>
    </row>
    <row r="277" spans="5:5" x14ac:dyDescent="0.25">
      <c r="E277" s="16">
        <f t="shared" si="6"/>
        <v>0</v>
      </c>
    </row>
    <row r="278" spans="5:5" x14ac:dyDescent="0.25">
      <c r="E278" s="16">
        <f t="shared" si="6"/>
        <v>0</v>
      </c>
    </row>
    <row r="279" spans="5:5" x14ac:dyDescent="0.25">
      <c r="E279" s="16">
        <f t="shared" si="6"/>
        <v>0</v>
      </c>
    </row>
    <row r="280" spans="5:5" x14ac:dyDescent="0.25">
      <c r="E280" s="16">
        <f t="shared" si="6"/>
        <v>0</v>
      </c>
    </row>
    <row r="281" spans="5:5" x14ac:dyDescent="0.25">
      <c r="E281" s="16">
        <f t="shared" si="6"/>
        <v>0</v>
      </c>
    </row>
    <row r="282" spans="5:5" x14ac:dyDescent="0.25">
      <c r="E282" s="16">
        <f t="shared" si="6"/>
        <v>0</v>
      </c>
    </row>
    <row r="283" spans="5:5" x14ac:dyDescent="0.25">
      <c r="E283" s="16">
        <f t="shared" si="6"/>
        <v>0</v>
      </c>
    </row>
    <row r="284" spans="5:5" x14ac:dyDescent="0.25">
      <c r="E284" s="16">
        <f t="shared" si="6"/>
        <v>0</v>
      </c>
    </row>
    <row r="285" spans="5:5" x14ac:dyDescent="0.25">
      <c r="E285" s="16">
        <f t="shared" si="6"/>
        <v>0</v>
      </c>
    </row>
    <row r="286" spans="5:5" x14ac:dyDescent="0.25">
      <c r="E286" s="16">
        <f t="shared" si="6"/>
        <v>0</v>
      </c>
    </row>
    <row r="287" spans="5:5" x14ac:dyDescent="0.25">
      <c r="E287" s="16">
        <f t="shared" si="6"/>
        <v>0</v>
      </c>
    </row>
    <row r="288" spans="5:5" x14ac:dyDescent="0.25">
      <c r="E288" s="16">
        <f t="shared" si="6"/>
        <v>0</v>
      </c>
    </row>
    <row r="289" spans="5:5" x14ac:dyDescent="0.25">
      <c r="E289" s="16">
        <f t="shared" si="6"/>
        <v>0</v>
      </c>
    </row>
    <row r="290" spans="5:5" x14ac:dyDescent="0.25">
      <c r="E290" s="16">
        <f t="shared" si="6"/>
        <v>0</v>
      </c>
    </row>
    <row r="291" spans="5:5" x14ac:dyDescent="0.25">
      <c r="E291" s="16">
        <f t="shared" si="6"/>
        <v>0</v>
      </c>
    </row>
    <row r="292" spans="5:5" x14ac:dyDescent="0.25">
      <c r="E292" s="16">
        <f t="shared" si="6"/>
        <v>0</v>
      </c>
    </row>
    <row r="293" spans="5:5" x14ac:dyDescent="0.25">
      <c r="E293" s="16">
        <f t="shared" si="6"/>
        <v>0</v>
      </c>
    </row>
    <row r="294" spans="5:5" x14ac:dyDescent="0.25">
      <c r="E294" s="16">
        <f t="shared" si="6"/>
        <v>0</v>
      </c>
    </row>
    <row r="295" spans="5:5" x14ac:dyDescent="0.25">
      <c r="E295" s="16">
        <f t="shared" si="6"/>
        <v>0</v>
      </c>
    </row>
    <row r="296" spans="5:5" x14ac:dyDescent="0.25">
      <c r="E296" s="16">
        <f t="shared" si="6"/>
        <v>0</v>
      </c>
    </row>
    <row r="297" spans="5:5" x14ac:dyDescent="0.25">
      <c r="E297" s="16">
        <f t="shared" si="6"/>
        <v>0</v>
      </c>
    </row>
    <row r="298" spans="5:5" x14ac:dyDescent="0.25">
      <c r="E298" s="16">
        <f t="shared" si="6"/>
        <v>0</v>
      </c>
    </row>
  </sheetData>
  <mergeCells count="2">
    <mergeCell ref="E14:I14"/>
    <mergeCell ref="O113:P113"/>
  </mergeCell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y L M l U A a U 3 q u m A A A A + A A A A B I A H A B D b 2 5 m a W c v U G F j a 2 F n Z S 5 4 b W w g o h g A K K A U A A A A A A A A A A A A A A A A A A A A A A A A A A A A h Y 8 x D o I w G E a v Q r r T Q o 1 A y E 8 Z X C U x I R r X p l R o h G J o s d z N w S N 5 B U k U d X P 8 X t 7 w v s f t D v n U t d 5 V D k b 1 O k M h D p A n t e g r p e s M j f b k J y h n s O P i z G v p z b I 2 6 W S q D D X W X l J C n H P Y r X A / 1 I Q G Q U i O x b Y U j e w 4 + s j q v + w r b S z X Q i I G h 1 c M o z i O 8 D q K E 0 y j E M i C o V D 6 q 9 C 5 G A d A f i B s x t a O g 2 R S + / s S y D K B v F + w J 1 B L A w Q U A A I A C A D I s y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L M l U C i K R 7 g O A A A A E Q A A A B M A H A B G b 3 J t d W x h c y 9 T Z W N 0 a W 9 u M S 5 t I K I Y A C i g F A A A A A A A A A A A A A A A A A A A A A A A A A A A A C t O T S 7 J z M 9 T C I b Q h t Y A U E s B A i 0 A F A A C A A g A y L M l U A a U 3 q u m A A A A + A A A A B I A A A A A A A A A A A A A A A A A A A A A A E N v b m Z p Z y 9 Q Y W N r Y W d l L n h t b F B L A Q I t A B Q A A g A I A M i z J V A P y u m r p A A A A O k A A A A T A A A A A A A A A A A A A A A A A P I A A A B b Q 2 9 u d G V u d F 9 U e X B l c 1 0 u e G 1 s U E s B A i 0 A F A A C A A g A y L M l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k t K A A 2 o i R E q N A y 6 A 9 L 3 i E A A A A A A g A A A A A A E G Y A A A A B A A A g A A A A x Y 0 W d M y U l n v z d O q e P m l y x p f K c O b 3 m u 7 v Q 3 h X d + H P v D c A A A A A D o A A A A A C A A A g A A A A z D 7 6 j j o w 5 T e b s u t r l e S T v L 3 h j Y h V k u u C E y e L H u P d E a B Q A A A A H D L p q b p C j C j n w S Y f L 0 j 1 f n g 6 F o 6 h l G i F w f S 3 m P B e 2 b P M 1 q D o f 6 9 2 5 m 5 v F a + d 7 J B p P y S n z 4 C X R O K P R M s b D / e O F 8 F P o v i L m 1 P z k o 9 z j t R I R v 9 A A A A A t u V X 5 S G 9 X t 3 Z x G u h J b B 5 p C v L Y Y a B 4 G I 9 O s 4 5 N C b u n 3 2 Z m 3 B Q H o n L d R V p r g 9 v Z u H A N L t 6 o S E G x L Y x 2 C N o e g 5 N t w = = < / D a t a M a s h u p > 
</file>

<file path=customXml/itemProps1.xml><?xml version="1.0" encoding="utf-8"?>
<ds:datastoreItem xmlns:ds="http://schemas.openxmlformats.org/officeDocument/2006/customXml" ds:itemID="{794511D0-22F0-4B43-A1BC-3842588007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EliteBook 8470p</dc:creator>
  <cp:lastModifiedBy>HP EliteBook 8470p</cp:lastModifiedBy>
  <dcterms:created xsi:type="dcterms:W3CDTF">2019-07-05T01:04:12Z</dcterms:created>
  <dcterms:modified xsi:type="dcterms:W3CDTF">2020-01-06T11:14:24Z</dcterms:modified>
</cp:coreProperties>
</file>