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Sumary" sheetId="1" r:id="rId1"/>
    <sheet name="Task List" sheetId="2" r:id="rId2"/>
    <sheet name="Sub Task-Admin" sheetId="3" r:id="rId3"/>
    <sheet name="Sub Task-Main Project Design" sheetId="4" r:id="rId4"/>
    <sheet name="Sub Task-Main Database" sheetId="5" r:id="rId5"/>
    <sheet name="Sub Task-Template" sheetId="6" r:id="rId6"/>
    <sheet name="Sub Task-Client" sheetId="7" r:id="rId7"/>
    <sheet name="Sub Task-Client Type" sheetId="8" r:id="rId8"/>
    <sheet name="Sub Task-Security" sheetId="9" r:id="rId9"/>
  </sheets>
  <calcPr calcId="152511"/>
</workbook>
</file>

<file path=xl/calcChain.xml><?xml version="1.0" encoding="utf-8"?>
<calcChain xmlns="http://schemas.openxmlformats.org/spreadsheetml/2006/main">
  <c r="E10" i="1" l="1"/>
  <c r="F19" i="2"/>
  <c r="F15" i="2"/>
  <c r="F11" i="2"/>
  <c r="F7" i="2"/>
  <c r="F18" i="2"/>
  <c r="F14" i="2"/>
  <c r="F6" i="2"/>
  <c r="F17" i="2"/>
  <c r="F13" i="2"/>
  <c r="F9" i="2"/>
  <c r="F5" i="2"/>
  <c r="F16" i="2"/>
  <c r="F12" i="2"/>
  <c r="F8" i="2"/>
  <c r="F10" i="2"/>
  <c r="F2" i="2"/>
  <c r="F3" i="2"/>
  <c r="F4" i="2"/>
  <c r="D14" i="2"/>
  <c r="D9" i="2"/>
  <c r="E17" i="2"/>
  <c r="E13" i="2"/>
  <c r="E9" i="2"/>
  <c r="E5" i="2"/>
  <c r="D10" i="2"/>
  <c r="E2" i="2"/>
  <c r="D11" i="2"/>
  <c r="E3" i="2"/>
  <c r="D6" i="2"/>
  <c r="E16" i="2"/>
  <c r="E12" i="2"/>
  <c r="E8" i="2"/>
  <c r="D17" i="2"/>
  <c r="D7" i="2"/>
  <c r="D2" i="2"/>
  <c r="E4" i="2"/>
  <c r="D8" i="2"/>
  <c r="D16" i="2"/>
  <c r="D3" i="2"/>
  <c r="E15" i="2"/>
  <c r="E11" i="2"/>
  <c r="E7" i="2"/>
  <c r="D15" i="2"/>
  <c r="D4" i="2"/>
  <c r="D18" i="2"/>
  <c r="D5" i="2"/>
  <c r="D12" i="2"/>
  <c r="E18" i="2"/>
  <c r="E14" i="2"/>
  <c r="E10" i="2"/>
  <c r="E6" i="2"/>
  <c r="D13" i="2"/>
  <c r="F10" i="1" l="1"/>
  <c r="C10" i="1" s="1"/>
  <c r="C2" i="1"/>
  <c r="C3" i="1"/>
  <c r="G19" i="2"/>
  <c r="G2" i="2"/>
  <c r="G14" i="2"/>
  <c r="G4" i="2"/>
  <c r="G13" i="2"/>
  <c r="G6" i="2"/>
  <c r="G8" i="2"/>
  <c r="G18" i="2"/>
  <c r="G5" i="2"/>
  <c r="G11" i="2"/>
  <c r="G12" i="2"/>
  <c r="G3" i="2"/>
  <c r="G7" i="2"/>
  <c r="G10" i="2"/>
  <c r="G15" i="2"/>
  <c r="G17" i="2"/>
  <c r="G9" i="2"/>
  <c r="G16" i="2"/>
  <c r="C4" i="1" l="1"/>
  <c r="C7" i="1" s="1"/>
  <c r="C9" i="1"/>
</calcChain>
</file>

<file path=xl/sharedStrings.xml><?xml version="1.0" encoding="utf-8"?>
<sst xmlns="http://schemas.openxmlformats.org/spreadsheetml/2006/main" count="115" uniqueCount="65">
  <si>
    <t>Developer</t>
  </si>
  <si>
    <t>Hours</t>
  </si>
  <si>
    <t>Ruben</t>
  </si>
  <si>
    <t>Clifton</t>
  </si>
  <si>
    <t>Total:</t>
  </si>
  <si>
    <t>Project:</t>
  </si>
  <si>
    <t>Task</t>
  </si>
  <si>
    <t>Estimate</t>
  </si>
  <si>
    <t>Admin</t>
  </si>
  <si>
    <t>Main Appliction Design and Framework</t>
  </si>
  <si>
    <t>Main DB</t>
  </si>
  <si>
    <t>Clients</t>
  </si>
  <si>
    <t>Client Types</t>
  </si>
  <si>
    <t>Products</t>
  </si>
  <si>
    <t>Subscription</t>
  </si>
  <si>
    <t>Financials</t>
  </si>
  <si>
    <t>Debit Orders - Not Linked To Anything</t>
  </si>
  <si>
    <t>Queries        </t>
  </si>
  <si>
    <t>Telesales        </t>
  </si>
  <si>
    <t>SMS - Not linked to anything        </t>
  </si>
  <si>
    <t>Reports        </t>
  </si>
  <si>
    <t>Business Processes        </t>
  </si>
  <si>
    <t>Obligtions        </t>
  </si>
  <si>
    <t>System        </t>
  </si>
  <si>
    <t>Progress</t>
  </si>
  <si>
    <t>Progress:</t>
  </si>
  <si>
    <t>No</t>
  </si>
  <si>
    <t>Description</t>
  </si>
  <si>
    <t>Create project admin sheet</t>
  </si>
  <si>
    <t>Create Git repository, set up source tree - Clifton PC</t>
  </si>
  <si>
    <t>Set up Git account - Ruben</t>
  </si>
  <si>
    <t>Set up Source tree - Ruben PC</t>
  </si>
  <si>
    <t>Sub Tasks</t>
  </si>
  <si>
    <t>Create database</t>
  </si>
  <si>
    <t>Set up application security tables</t>
  </si>
  <si>
    <t>Tasks:</t>
  </si>
  <si>
    <t>Sub Task-Admin</t>
  </si>
  <si>
    <t>Sub Task Tab</t>
  </si>
  <si>
    <t>Sub Task-Main Project Design</t>
  </si>
  <si>
    <t>Sub Task-Main Database</t>
  </si>
  <si>
    <t>Task Description</t>
  </si>
  <si>
    <t>Sub Task-Template</t>
  </si>
  <si>
    <t>Client Table design</t>
  </si>
  <si>
    <t>Cliend data access models</t>
  </si>
  <si>
    <t>Client display models</t>
  </si>
  <si>
    <t>Client list view</t>
  </si>
  <si>
    <t>Client single view</t>
  </si>
  <si>
    <t>Client edit view</t>
  </si>
  <si>
    <t>Sub Task-Client</t>
  </si>
  <si>
    <t>Client Type table design</t>
  </si>
  <si>
    <t>Clien Type data access models</t>
  </si>
  <si>
    <t>Sub Task-Client Type</t>
  </si>
  <si>
    <t>Update Git</t>
  </si>
  <si>
    <t>Account Administration</t>
  </si>
  <si>
    <t>Base object Identification</t>
  </si>
  <si>
    <t>Unit Test</t>
  </si>
  <si>
    <t xml:space="preserve">Client Type display models </t>
  </si>
  <si>
    <t xml:space="preserve">Client Type list view and edit </t>
  </si>
  <si>
    <t>Security Table design</t>
  </si>
  <si>
    <t>Security data access models</t>
  </si>
  <si>
    <t xml:space="preserve">Security display models </t>
  </si>
  <si>
    <t>Link user roles</t>
  </si>
  <si>
    <t>Sub Task-Security</t>
  </si>
  <si>
    <t>Security</t>
  </si>
  <si>
    <t>Client Client type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</si>
</sst>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9" fontId="0" fillId="0" borderId="0" xfId="1" applyFont="1"/>
    <xf numFmtId="9" fontId="0" fillId="0" borderId="0" xfId="0" applyNumberFormat="1"/>
    <xf numFmtId="0" fontId="4" fillId="0" borderId="0" xfId="2"/>
    <xf numFmtId="0" fontId="4" fillId="0" borderId="0" xfId="2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H18" sqref="H18"/>
    </sheetView>
  </sheetViews>
  <sheetFormatPr defaultRowHeight="15" x14ac:dyDescent="0.25"/>
  <cols>
    <col min="2" max="2" width="27.28515625" customWidth="1"/>
    <col min="5" max="6" width="0" hidden="1" customWidth="1"/>
  </cols>
  <sheetData>
    <row r="1" spans="2:6" x14ac:dyDescent="0.25">
      <c r="B1" s="1" t="s">
        <v>0</v>
      </c>
      <c r="C1" s="1" t="s">
        <v>1</v>
      </c>
    </row>
    <row r="2" spans="2:6" x14ac:dyDescent="0.25">
      <c r="B2" t="s">
        <v>2</v>
      </c>
      <c r="C2">
        <f ca="1">SUM('Task List'!D:D)</f>
        <v>1</v>
      </c>
    </row>
    <row r="3" spans="2:6" x14ac:dyDescent="0.25">
      <c r="B3" t="s">
        <v>3</v>
      </c>
      <c r="C3">
        <f ca="1">SUM('Task List'!E:E)</f>
        <v>9.25</v>
      </c>
    </row>
    <row r="4" spans="2:6" ht="15.75" thickBot="1" x14ac:dyDescent="0.3">
      <c r="B4" t="s">
        <v>4</v>
      </c>
      <c r="C4" s="2">
        <f ca="1">SUM(C2:C3)</f>
        <v>10.25</v>
      </c>
    </row>
    <row r="6" spans="2:6" x14ac:dyDescent="0.25">
      <c r="B6" t="s">
        <v>5</v>
      </c>
      <c r="C6">
        <v>300</v>
      </c>
    </row>
    <row r="7" spans="2:6" ht="15.75" thickBot="1" x14ac:dyDescent="0.3">
      <c r="C7" s="2">
        <f ca="1">C6-C4</f>
        <v>289.75</v>
      </c>
    </row>
    <row r="9" spans="2:6" x14ac:dyDescent="0.25">
      <c r="B9" t="s">
        <v>25</v>
      </c>
      <c r="C9" s="4">
        <f ca="1">SUM('Task List'!G:G)/Sumary!C10</f>
        <v>0.10555555555555554</v>
      </c>
    </row>
    <row r="10" spans="2:6" x14ac:dyDescent="0.25">
      <c r="B10" t="s">
        <v>35</v>
      </c>
      <c r="C10">
        <f ca="1">IF(E10&gt;F10,E10,F10)</f>
        <v>40</v>
      </c>
      <c r="E10">
        <f>MAX('Task List'!A:A)</f>
        <v>18</v>
      </c>
      <c r="F10">
        <f ca="1">SUM('Task List'!F:F)</f>
        <v>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6" sqref="B6"/>
    </sheetView>
  </sheetViews>
  <sheetFormatPr defaultRowHeight="15" x14ac:dyDescent="0.25"/>
  <cols>
    <col min="2" max="2" width="37.42578125" bestFit="1" customWidth="1"/>
    <col min="9" max="9" width="51.42578125" customWidth="1"/>
  </cols>
  <sheetData>
    <row r="1" spans="1:9" x14ac:dyDescent="0.25">
      <c r="B1" s="1" t="s">
        <v>6</v>
      </c>
      <c r="C1" s="1" t="s">
        <v>7</v>
      </c>
      <c r="D1" s="1" t="s">
        <v>2</v>
      </c>
      <c r="E1" s="1" t="s">
        <v>3</v>
      </c>
      <c r="F1" s="1" t="s">
        <v>32</v>
      </c>
      <c r="G1" s="1" t="s">
        <v>24</v>
      </c>
      <c r="I1" s="1" t="s">
        <v>37</v>
      </c>
    </row>
    <row r="2" spans="1:9" x14ac:dyDescent="0.25">
      <c r="A2">
        <v>1</v>
      </c>
      <c r="B2" s="6" t="s">
        <v>8</v>
      </c>
      <c r="D2">
        <f ca="1">SUM(INDIRECT(CONCATENATE("'",I2,"'", "!C:C")))</f>
        <v>0</v>
      </c>
      <c r="E2">
        <f ca="1">SUM(INDIRECT(CONCATENATE("'",I2,"'", "!D:D")))</f>
        <v>1.25</v>
      </c>
      <c r="F2">
        <f ca="1">MAX(INDIRECT(CONCATENATE("'",I2,"'", "!A:A")))</f>
        <v>4</v>
      </c>
      <c r="G2" s="4">
        <f ca="1">SUM(INDIRECT(CONCATENATE("'",I2,"'", "!E:E"))) /F2</f>
        <v>0.5</v>
      </c>
      <c r="I2" t="s">
        <v>36</v>
      </c>
    </row>
    <row r="3" spans="1:9" x14ac:dyDescent="0.25">
      <c r="A3">
        <v>2</v>
      </c>
      <c r="B3" s="7" t="s">
        <v>9</v>
      </c>
      <c r="D3">
        <f t="shared" ref="D3:D18" ca="1" si="0">SUM(INDIRECT(CONCATENATE("'",I3,"'", "!C:C")))</f>
        <v>1</v>
      </c>
      <c r="E3">
        <f t="shared" ref="E3:E18" ca="1" si="1">SUM(INDIRECT(CONCATENATE("'",I3,"'", "!D:D")))</f>
        <v>0</v>
      </c>
      <c r="F3">
        <f ca="1">MAX(INDIRECT(CONCATENATE("'",I3,"'", "!A:A")))</f>
        <v>1</v>
      </c>
      <c r="G3" s="4">
        <f t="shared" ref="G3:G18" ca="1" si="2">SUM(INDIRECT(CONCATENATE("'",I3,"'", "!E:E"))) /F3</f>
        <v>1</v>
      </c>
      <c r="I3" t="s">
        <v>38</v>
      </c>
    </row>
    <row r="4" spans="1:9" x14ac:dyDescent="0.25">
      <c r="A4">
        <v>3</v>
      </c>
      <c r="B4" s="7" t="s">
        <v>10</v>
      </c>
      <c r="D4">
        <f t="shared" ca="1" si="0"/>
        <v>0</v>
      </c>
      <c r="E4">
        <f t="shared" ca="1" si="1"/>
        <v>0.5</v>
      </c>
      <c r="F4">
        <f ca="1">MAX(INDIRECT(CONCATENATE("'",I4,"'", "!A:A")))</f>
        <v>2</v>
      </c>
      <c r="G4" s="4">
        <f t="shared" ca="1" si="2"/>
        <v>1</v>
      </c>
      <c r="I4" t="s">
        <v>39</v>
      </c>
    </row>
    <row r="5" spans="1:9" x14ac:dyDescent="0.25">
      <c r="A5">
        <v>4</v>
      </c>
      <c r="B5" s="7" t="s">
        <v>11</v>
      </c>
      <c r="D5">
        <f t="shared" ca="1" si="0"/>
        <v>0</v>
      </c>
      <c r="E5">
        <f t="shared" ca="1" si="1"/>
        <v>2.5</v>
      </c>
      <c r="F5">
        <f t="shared" ref="F5:F19" ca="1" si="3">MAX(INDIRECT(CONCATENATE("'",I5,"'", "!A:A")))</f>
        <v>9</v>
      </c>
      <c r="G5" s="4">
        <f t="shared" ca="1" si="2"/>
        <v>0.55555555555555558</v>
      </c>
      <c r="I5" t="s">
        <v>48</v>
      </c>
    </row>
    <row r="6" spans="1:9" x14ac:dyDescent="0.25">
      <c r="A6">
        <v>5</v>
      </c>
      <c r="B6" s="7" t="s">
        <v>12</v>
      </c>
      <c r="D6">
        <f t="shared" ca="1" si="0"/>
        <v>0</v>
      </c>
      <c r="E6">
        <f t="shared" ca="1" si="1"/>
        <v>4</v>
      </c>
      <c r="F6">
        <f t="shared" ca="1" si="3"/>
        <v>6</v>
      </c>
      <c r="G6" s="4">
        <f t="shared" ca="1" si="2"/>
        <v>0.66666666666666663</v>
      </c>
      <c r="I6" t="s">
        <v>51</v>
      </c>
    </row>
    <row r="7" spans="1:9" x14ac:dyDescent="0.25">
      <c r="A7">
        <v>6</v>
      </c>
      <c r="B7" s="3" t="s">
        <v>13</v>
      </c>
      <c r="D7">
        <f t="shared" ca="1" si="0"/>
        <v>0</v>
      </c>
      <c r="E7">
        <f t="shared" ca="1" si="1"/>
        <v>0</v>
      </c>
      <c r="F7">
        <f t="shared" ca="1" si="3"/>
        <v>1</v>
      </c>
      <c r="G7" s="4">
        <f t="shared" ca="1" si="2"/>
        <v>0</v>
      </c>
      <c r="I7" t="s">
        <v>41</v>
      </c>
    </row>
    <row r="8" spans="1:9" x14ac:dyDescent="0.25">
      <c r="A8">
        <v>7</v>
      </c>
      <c r="B8" s="3" t="s">
        <v>14</v>
      </c>
      <c r="D8">
        <f t="shared" ca="1" si="0"/>
        <v>0</v>
      </c>
      <c r="E8">
        <f t="shared" ca="1" si="1"/>
        <v>0</v>
      </c>
      <c r="F8">
        <f t="shared" ca="1" si="3"/>
        <v>1</v>
      </c>
      <c r="G8" s="4">
        <f t="shared" ca="1" si="2"/>
        <v>0</v>
      </c>
      <c r="I8" t="s">
        <v>41</v>
      </c>
    </row>
    <row r="9" spans="1:9" x14ac:dyDescent="0.25">
      <c r="A9">
        <v>8</v>
      </c>
      <c r="B9" s="3" t="s">
        <v>15</v>
      </c>
      <c r="D9">
        <f t="shared" ca="1" si="0"/>
        <v>0</v>
      </c>
      <c r="E9">
        <f t="shared" ca="1" si="1"/>
        <v>0</v>
      </c>
      <c r="F9">
        <f t="shared" ca="1" si="3"/>
        <v>1</v>
      </c>
      <c r="G9" s="4">
        <f t="shared" ca="1" si="2"/>
        <v>0</v>
      </c>
      <c r="I9" t="s">
        <v>41</v>
      </c>
    </row>
    <row r="10" spans="1:9" x14ac:dyDescent="0.25">
      <c r="A10">
        <v>9</v>
      </c>
      <c r="B10" s="3" t="s">
        <v>16</v>
      </c>
      <c r="D10">
        <f t="shared" ca="1" si="0"/>
        <v>0</v>
      </c>
      <c r="E10">
        <f t="shared" ca="1" si="1"/>
        <v>0</v>
      </c>
      <c r="F10">
        <f t="shared" ca="1" si="3"/>
        <v>1</v>
      </c>
      <c r="G10" s="4">
        <f t="shared" ca="1" si="2"/>
        <v>0</v>
      </c>
      <c r="I10" t="s">
        <v>41</v>
      </c>
    </row>
    <row r="11" spans="1:9" x14ac:dyDescent="0.25">
      <c r="A11">
        <v>10</v>
      </c>
      <c r="B11" s="3" t="s">
        <v>17</v>
      </c>
      <c r="D11">
        <f t="shared" ca="1" si="0"/>
        <v>0</v>
      </c>
      <c r="E11">
        <f t="shared" ca="1" si="1"/>
        <v>0</v>
      </c>
      <c r="F11">
        <f t="shared" ca="1" si="3"/>
        <v>1</v>
      </c>
      <c r="G11" s="4">
        <f t="shared" ca="1" si="2"/>
        <v>0</v>
      </c>
      <c r="I11" t="s">
        <v>41</v>
      </c>
    </row>
    <row r="12" spans="1:9" x14ac:dyDescent="0.25">
      <c r="A12">
        <v>11</v>
      </c>
      <c r="B12" s="3" t="s">
        <v>18</v>
      </c>
      <c r="D12">
        <f t="shared" ca="1" si="0"/>
        <v>0</v>
      </c>
      <c r="E12">
        <f t="shared" ca="1" si="1"/>
        <v>0</v>
      </c>
      <c r="F12">
        <f t="shared" ca="1" si="3"/>
        <v>1</v>
      </c>
      <c r="G12" s="4">
        <f t="shared" ca="1" si="2"/>
        <v>0</v>
      </c>
      <c r="I12" t="s">
        <v>41</v>
      </c>
    </row>
    <row r="13" spans="1:9" x14ac:dyDescent="0.25">
      <c r="A13">
        <v>12</v>
      </c>
      <c r="B13" s="3" t="s">
        <v>19</v>
      </c>
      <c r="D13">
        <f t="shared" ca="1" si="0"/>
        <v>0</v>
      </c>
      <c r="E13">
        <f t="shared" ca="1" si="1"/>
        <v>0</v>
      </c>
      <c r="F13">
        <f t="shared" ca="1" si="3"/>
        <v>1</v>
      </c>
      <c r="G13" s="4">
        <f t="shared" ca="1" si="2"/>
        <v>0</v>
      </c>
      <c r="I13" t="s">
        <v>41</v>
      </c>
    </row>
    <row r="14" spans="1:9" x14ac:dyDescent="0.25">
      <c r="A14">
        <v>13</v>
      </c>
      <c r="B14" s="7" t="s">
        <v>63</v>
      </c>
      <c r="D14">
        <f t="shared" ca="1" si="0"/>
        <v>0</v>
      </c>
      <c r="E14">
        <f t="shared" ca="1" si="1"/>
        <v>1</v>
      </c>
      <c r="F14">
        <f t="shared" ca="1" si="3"/>
        <v>6</v>
      </c>
      <c r="G14" s="4">
        <f t="shared" ca="1" si="2"/>
        <v>0.5</v>
      </c>
      <c r="I14" t="s">
        <v>62</v>
      </c>
    </row>
    <row r="15" spans="1:9" x14ac:dyDescent="0.25">
      <c r="A15">
        <v>14</v>
      </c>
      <c r="B15" s="3" t="s">
        <v>20</v>
      </c>
      <c r="D15">
        <f t="shared" ca="1" si="0"/>
        <v>0</v>
      </c>
      <c r="E15">
        <f t="shared" ca="1" si="1"/>
        <v>0</v>
      </c>
      <c r="F15">
        <f t="shared" ca="1" si="3"/>
        <v>1</v>
      </c>
      <c r="G15" s="4">
        <f t="shared" ca="1" si="2"/>
        <v>0</v>
      </c>
      <c r="I15" t="s">
        <v>41</v>
      </c>
    </row>
    <row r="16" spans="1:9" x14ac:dyDescent="0.25">
      <c r="A16">
        <v>15</v>
      </c>
      <c r="B16" s="3" t="s">
        <v>21</v>
      </c>
      <c r="D16">
        <f t="shared" ca="1" si="0"/>
        <v>0</v>
      </c>
      <c r="E16">
        <f t="shared" ca="1" si="1"/>
        <v>0</v>
      </c>
      <c r="F16">
        <f t="shared" ca="1" si="3"/>
        <v>1</v>
      </c>
      <c r="G16" s="4">
        <f t="shared" ca="1" si="2"/>
        <v>0</v>
      </c>
      <c r="I16" t="s">
        <v>41</v>
      </c>
    </row>
    <row r="17" spans="1:9" x14ac:dyDescent="0.25">
      <c r="A17">
        <v>16</v>
      </c>
      <c r="B17" s="3" t="s">
        <v>22</v>
      </c>
      <c r="D17">
        <f t="shared" ca="1" si="0"/>
        <v>0</v>
      </c>
      <c r="E17">
        <f t="shared" ca="1" si="1"/>
        <v>0</v>
      </c>
      <c r="F17">
        <f t="shared" ca="1" si="3"/>
        <v>1</v>
      </c>
      <c r="G17" s="4">
        <f t="shared" ca="1" si="2"/>
        <v>0</v>
      </c>
      <c r="I17" t="s">
        <v>41</v>
      </c>
    </row>
    <row r="18" spans="1:9" x14ac:dyDescent="0.25">
      <c r="A18">
        <v>17</v>
      </c>
      <c r="B18" s="3" t="s">
        <v>23</v>
      </c>
      <c r="D18">
        <f t="shared" ca="1" si="0"/>
        <v>0</v>
      </c>
      <c r="E18">
        <f t="shared" ca="1" si="1"/>
        <v>0</v>
      </c>
      <c r="F18">
        <f t="shared" ca="1" si="3"/>
        <v>1</v>
      </c>
      <c r="G18" s="4">
        <f t="shared" ca="1" si="2"/>
        <v>0</v>
      </c>
      <c r="I18" t="s">
        <v>41</v>
      </c>
    </row>
    <row r="19" spans="1:9" x14ac:dyDescent="0.25">
      <c r="A19">
        <v>18</v>
      </c>
      <c r="B19" s="3" t="s">
        <v>53</v>
      </c>
      <c r="D19">
        <v>0</v>
      </c>
      <c r="E19">
        <v>0</v>
      </c>
      <c r="F19">
        <f t="shared" ca="1" si="3"/>
        <v>1</v>
      </c>
      <c r="G19" s="4">
        <f t="shared" ref="G19" ca="1" si="4">SUM(INDIRECT(CONCATENATE("'",I19,"'", "!E:E"))) /F19</f>
        <v>0</v>
      </c>
      <c r="I19" t="s">
        <v>41</v>
      </c>
    </row>
  </sheetData>
  <hyperlinks>
    <hyperlink ref="B2" location="'Sub Task-Admin'!A1" display="Admin"/>
    <hyperlink ref="B3" location="'Sub Task-Main Project Design'!A1" display="Main Appliction Design and Framework"/>
    <hyperlink ref="B4" location="'Sub Task-Main Database'!A1" display="Main DB"/>
    <hyperlink ref="B5" location="'Sub Task-Client'!A1" display="Clients"/>
    <hyperlink ref="B6" location="'Sub Task-Client Type'!A1" display="Client Types"/>
    <hyperlink ref="B14" location="'Sub Task-Security'!A1" display="Security       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2" max="2" width="67.28515625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29</v>
      </c>
      <c r="D2">
        <v>0.25</v>
      </c>
      <c r="E2" s="5">
        <v>1</v>
      </c>
    </row>
    <row r="3" spans="1:5" x14ac:dyDescent="0.25">
      <c r="A3">
        <v>2</v>
      </c>
      <c r="B3" t="s">
        <v>28</v>
      </c>
      <c r="D3">
        <v>1</v>
      </c>
      <c r="E3" s="5">
        <v>1</v>
      </c>
    </row>
    <row r="4" spans="1:5" x14ac:dyDescent="0.25">
      <c r="A4">
        <v>3</v>
      </c>
      <c r="B4" t="s">
        <v>30</v>
      </c>
      <c r="E4" s="4">
        <v>0</v>
      </c>
    </row>
    <row r="5" spans="1:5" x14ac:dyDescent="0.25">
      <c r="A5">
        <v>4</v>
      </c>
      <c r="B5" t="s">
        <v>31</v>
      </c>
      <c r="E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5" x14ac:dyDescent="0.25"/>
  <cols>
    <col min="2" max="2" width="67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54</v>
      </c>
      <c r="C2">
        <v>1</v>
      </c>
      <c r="D2">
        <v>0</v>
      </c>
      <c r="E2" s="5">
        <v>1</v>
      </c>
    </row>
    <row r="3" spans="1:5" x14ac:dyDescent="0.25">
      <c r="E3" s="5"/>
    </row>
    <row r="4" spans="1:5" x14ac:dyDescent="0.25">
      <c r="E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5" sqref="A5"/>
    </sheetView>
  </sheetViews>
  <sheetFormatPr defaultRowHeight="15" x14ac:dyDescent="0.25"/>
  <cols>
    <col min="2" max="2" width="52.42578125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33</v>
      </c>
      <c r="C2">
        <v>0</v>
      </c>
      <c r="D2">
        <v>0.25</v>
      </c>
      <c r="E2" s="5">
        <v>1</v>
      </c>
    </row>
    <row r="3" spans="1:5" x14ac:dyDescent="0.25">
      <c r="A3">
        <v>2</v>
      </c>
      <c r="B3" t="s">
        <v>34</v>
      </c>
      <c r="C3">
        <v>0</v>
      </c>
      <c r="D3">
        <v>0.25</v>
      </c>
      <c r="E3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defaultRowHeight="15" x14ac:dyDescent="0.25"/>
  <cols>
    <col min="2" max="2" width="65.85546875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40</v>
      </c>
      <c r="C2">
        <v>0</v>
      </c>
      <c r="D2">
        <v>0</v>
      </c>
      <c r="E2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" x14ac:dyDescent="0.25"/>
  <cols>
    <col min="2" max="2" width="97.5703125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42</v>
      </c>
      <c r="C2">
        <v>0</v>
      </c>
      <c r="D2">
        <v>0.5</v>
      </c>
      <c r="E2" s="5">
        <v>0.5</v>
      </c>
    </row>
    <row r="3" spans="1:5" x14ac:dyDescent="0.25">
      <c r="A3">
        <v>2</v>
      </c>
      <c r="B3" t="s">
        <v>43</v>
      </c>
      <c r="C3">
        <v>0</v>
      </c>
      <c r="D3">
        <v>0.5</v>
      </c>
      <c r="E3" s="5">
        <v>0.5</v>
      </c>
    </row>
    <row r="4" spans="1:5" x14ac:dyDescent="0.25">
      <c r="A4">
        <v>3</v>
      </c>
      <c r="B4" t="s">
        <v>44</v>
      </c>
      <c r="C4">
        <v>0</v>
      </c>
      <c r="D4">
        <v>0.25</v>
      </c>
      <c r="E4" s="5">
        <v>0.5</v>
      </c>
    </row>
    <row r="5" spans="1:5" x14ac:dyDescent="0.25">
      <c r="A5">
        <v>4</v>
      </c>
      <c r="B5" t="s">
        <v>45</v>
      </c>
      <c r="C5">
        <v>0</v>
      </c>
      <c r="D5">
        <v>0.25</v>
      </c>
      <c r="E5" s="5">
        <v>0.5</v>
      </c>
    </row>
    <row r="6" spans="1:5" x14ac:dyDescent="0.25">
      <c r="A6">
        <v>5</v>
      </c>
      <c r="B6" t="s">
        <v>46</v>
      </c>
      <c r="C6">
        <v>0</v>
      </c>
      <c r="D6">
        <v>0.25</v>
      </c>
      <c r="E6" s="5">
        <v>0.5</v>
      </c>
    </row>
    <row r="7" spans="1:5" x14ac:dyDescent="0.25">
      <c r="A7">
        <v>6</v>
      </c>
      <c r="B7" t="s">
        <v>47</v>
      </c>
      <c r="C7">
        <v>0</v>
      </c>
      <c r="D7">
        <v>0.25</v>
      </c>
      <c r="E7" s="5">
        <v>0.5</v>
      </c>
    </row>
    <row r="8" spans="1:5" x14ac:dyDescent="0.25">
      <c r="A8">
        <v>7</v>
      </c>
      <c r="B8" t="s">
        <v>64</v>
      </c>
      <c r="C8">
        <v>0</v>
      </c>
      <c r="D8">
        <v>0.25</v>
      </c>
      <c r="E8" s="5">
        <v>1</v>
      </c>
    </row>
    <row r="9" spans="1:5" x14ac:dyDescent="0.25">
      <c r="A9">
        <v>8</v>
      </c>
      <c r="B9" t="s">
        <v>52</v>
      </c>
      <c r="C9">
        <v>0</v>
      </c>
      <c r="D9">
        <v>0</v>
      </c>
      <c r="E9" s="5">
        <v>0</v>
      </c>
    </row>
    <row r="10" spans="1:5" x14ac:dyDescent="0.25">
      <c r="A10">
        <v>9</v>
      </c>
      <c r="B10" t="s">
        <v>55</v>
      </c>
      <c r="C10">
        <v>0</v>
      </c>
      <c r="D10">
        <v>0.25</v>
      </c>
      <c r="E10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cols>
    <col min="2" max="2" width="43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49</v>
      </c>
      <c r="C2">
        <v>0</v>
      </c>
      <c r="D2">
        <v>0.5</v>
      </c>
      <c r="E2" s="5">
        <v>1</v>
      </c>
    </row>
    <row r="3" spans="1:5" x14ac:dyDescent="0.25">
      <c r="A3">
        <v>2</v>
      </c>
      <c r="B3" t="s">
        <v>50</v>
      </c>
      <c r="C3">
        <v>0</v>
      </c>
      <c r="D3">
        <v>1.5</v>
      </c>
      <c r="E3" s="5">
        <v>1</v>
      </c>
    </row>
    <row r="4" spans="1:5" x14ac:dyDescent="0.25">
      <c r="A4">
        <v>3</v>
      </c>
      <c r="B4" t="s">
        <v>56</v>
      </c>
      <c r="C4">
        <v>0</v>
      </c>
      <c r="D4">
        <v>0.5</v>
      </c>
      <c r="E4" s="5">
        <v>0.5</v>
      </c>
    </row>
    <row r="5" spans="1:5" x14ac:dyDescent="0.25">
      <c r="A5">
        <v>4</v>
      </c>
      <c r="B5" t="s">
        <v>57</v>
      </c>
      <c r="C5">
        <v>0</v>
      </c>
      <c r="D5">
        <v>0.5</v>
      </c>
      <c r="E5" s="5">
        <v>0.5</v>
      </c>
    </row>
    <row r="6" spans="1:5" x14ac:dyDescent="0.25">
      <c r="A6">
        <v>5</v>
      </c>
      <c r="B6" t="s">
        <v>52</v>
      </c>
      <c r="C6">
        <v>0</v>
      </c>
      <c r="D6">
        <v>0</v>
      </c>
      <c r="E6" s="5">
        <v>0</v>
      </c>
    </row>
    <row r="7" spans="1:5" x14ac:dyDescent="0.25">
      <c r="A7">
        <v>6</v>
      </c>
      <c r="B7" t="s">
        <v>55</v>
      </c>
      <c r="C7">
        <v>0</v>
      </c>
      <c r="D7">
        <v>1</v>
      </c>
      <c r="E7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4" sqref="D4"/>
    </sheetView>
  </sheetViews>
  <sheetFormatPr defaultRowHeight="15" x14ac:dyDescent="0.25"/>
  <cols>
    <col min="2" max="2" width="32.28515625" customWidth="1"/>
  </cols>
  <sheetData>
    <row r="1" spans="1:5" x14ac:dyDescent="0.25">
      <c r="A1" s="1" t="s">
        <v>26</v>
      </c>
      <c r="B1" s="1" t="s">
        <v>27</v>
      </c>
      <c r="C1" s="1" t="s">
        <v>2</v>
      </c>
      <c r="D1" s="1" t="s">
        <v>3</v>
      </c>
      <c r="E1" s="1" t="s">
        <v>24</v>
      </c>
    </row>
    <row r="2" spans="1:5" x14ac:dyDescent="0.25">
      <c r="A2">
        <v>1</v>
      </c>
      <c r="B2" t="s">
        <v>58</v>
      </c>
      <c r="C2">
        <v>0</v>
      </c>
      <c r="D2">
        <v>0</v>
      </c>
      <c r="E2" s="5">
        <v>1</v>
      </c>
    </row>
    <row r="3" spans="1:5" x14ac:dyDescent="0.25">
      <c r="A3">
        <v>2</v>
      </c>
      <c r="B3" t="s">
        <v>59</v>
      </c>
      <c r="C3">
        <v>0</v>
      </c>
      <c r="D3">
        <v>0</v>
      </c>
      <c r="E3" s="5">
        <v>1</v>
      </c>
    </row>
    <row r="4" spans="1:5" x14ac:dyDescent="0.25">
      <c r="A4">
        <v>3</v>
      </c>
      <c r="B4" t="s">
        <v>60</v>
      </c>
      <c r="C4">
        <v>0</v>
      </c>
      <c r="D4">
        <v>0</v>
      </c>
      <c r="E4" s="5">
        <v>0.5</v>
      </c>
    </row>
    <row r="5" spans="1:5" x14ac:dyDescent="0.25">
      <c r="A5">
        <v>4</v>
      </c>
      <c r="B5" t="s">
        <v>61</v>
      </c>
      <c r="C5">
        <v>0</v>
      </c>
      <c r="D5">
        <v>0</v>
      </c>
      <c r="E5" s="5">
        <v>0</v>
      </c>
    </row>
    <row r="6" spans="1:5" x14ac:dyDescent="0.25">
      <c r="A6">
        <v>5</v>
      </c>
      <c r="B6" t="s">
        <v>52</v>
      </c>
      <c r="C6">
        <v>0</v>
      </c>
      <c r="D6">
        <v>0</v>
      </c>
      <c r="E6" s="5">
        <v>0</v>
      </c>
    </row>
    <row r="7" spans="1:5" x14ac:dyDescent="0.25">
      <c r="A7">
        <v>6</v>
      </c>
      <c r="B7" t="s">
        <v>55</v>
      </c>
      <c r="C7">
        <v>0</v>
      </c>
      <c r="D7">
        <v>1</v>
      </c>
      <c r="E7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Sumary</vt:lpstr>
      <vt:lpstr>Task List</vt:lpstr>
      <vt:lpstr>Sub Task-Admin</vt:lpstr>
      <vt:lpstr>Sub Task-Main Project Design</vt:lpstr>
      <vt:lpstr>Sub Task-Main Database</vt:lpstr>
      <vt:lpstr>Sub Task-Template</vt:lpstr>
      <vt:lpstr>Sub Task-Client</vt:lpstr>
      <vt:lpstr>Sub Task-Client Type</vt:lpstr>
      <vt:lpstr>Sub Task-Security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2015-08-03T13:00:58Z</dcterms:modified>
</cp:coreProperties>
</file>