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da\Downloads\TNZ-uv-Vis-nirimprove2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5" i="1"/>
  <c r="P6" i="1"/>
  <c r="P7" i="1"/>
  <c r="P8" i="1"/>
  <c r="P24" i="1" l="1"/>
  <c r="L24" i="1"/>
  <c r="P17" i="1"/>
  <c r="L17" i="1"/>
  <c r="P15" i="1" l="1"/>
  <c r="P16" i="1"/>
  <c r="P13" i="1"/>
  <c r="P5" i="1"/>
  <c r="L15" i="1"/>
  <c r="L16" i="1"/>
  <c r="L13" i="1"/>
  <c r="L6" i="1"/>
  <c r="L25" i="1" l="1"/>
  <c r="P25" i="1"/>
  <c r="L22" i="1"/>
  <c r="P22" i="1"/>
  <c r="P9" i="1" l="1"/>
  <c r="P10" i="1"/>
  <c r="P11" i="1"/>
  <c r="P12" i="1"/>
  <c r="P18" i="1"/>
  <c r="P19" i="1"/>
  <c r="P20" i="1"/>
  <c r="P21" i="1"/>
  <c r="P26" i="1"/>
  <c r="P27" i="1"/>
  <c r="P28" i="1"/>
  <c r="P29" i="1"/>
  <c r="P30" i="1"/>
  <c r="L9" i="1" l="1"/>
  <c r="L10" i="1"/>
  <c r="L11" i="1"/>
  <c r="L12" i="1"/>
  <c r="L18" i="1"/>
  <c r="L19" i="1"/>
  <c r="L20" i="1"/>
  <c r="L21" i="1"/>
  <c r="L26" i="1"/>
  <c r="L27" i="1"/>
  <c r="L28" i="1"/>
  <c r="L29" i="1"/>
  <c r="L30" i="1"/>
</calcChain>
</file>

<file path=xl/sharedStrings.xml><?xml version="1.0" encoding="utf-8"?>
<sst xmlns="http://schemas.openxmlformats.org/spreadsheetml/2006/main" count="96" uniqueCount="62">
  <si>
    <t>Glass code</t>
  </si>
  <si>
    <t>c  (cm/s)</t>
  </si>
  <si>
    <r>
      <t>h 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g/s)</t>
    </r>
  </si>
  <si>
    <t>e  (esu)</t>
  </si>
  <si>
    <r>
      <t>N   (cm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</si>
  <si>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t xml:space="preserve">      p</t>
  </si>
  <si>
    <t>TNZ10Dy</t>
  </si>
  <si>
    <t>TNZ15Dy</t>
  </si>
  <si>
    <t>TNZ20Dy</t>
  </si>
  <si>
    <t>Integrated Area</t>
  </si>
  <si>
    <r>
      <rPr>
        <sz val="11"/>
        <color theme="1"/>
        <rFont val="Times New Roman"/>
        <family val="1"/>
      </rPr>
      <t>par.c.</t>
    </r>
    <r>
      <rPr>
        <sz val="11"/>
        <color theme="1"/>
        <rFont val="Symbol"/>
        <family val="1"/>
        <charset val="2"/>
      </rPr>
      <t>l(</t>
    </r>
    <r>
      <rPr>
        <sz val="11"/>
        <color theme="1"/>
        <rFont val="Times New Roman"/>
        <family val="1"/>
      </rPr>
      <t>nm</t>
    </r>
    <r>
      <rPr>
        <sz val="11"/>
        <color theme="1"/>
        <rFont val="Symbol"/>
        <family val="1"/>
        <charset val="2"/>
      </rPr>
      <t>)</t>
    </r>
  </si>
  <si>
    <t>1/barry</t>
  </si>
  <si>
    <t>Final Sed</t>
  </si>
  <si>
    <t>2J+1</t>
  </si>
  <si>
    <t xml:space="preserve">   RI</t>
  </si>
  <si>
    <t>RI*(3/RI^2+2)^2</t>
  </si>
  <si>
    <t>int area/N</t>
  </si>
  <si>
    <t>center Xc(nm)</t>
  </si>
  <si>
    <t>1/Xc</t>
  </si>
  <si>
    <r>
      <t>s(</t>
    </r>
    <r>
      <rPr>
        <sz val="11"/>
        <color theme="1"/>
        <rFont val="Times New Roman"/>
        <family val="1"/>
      </rPr>
      <t>cm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</si>
  <si>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t>Reuced matrix elements</t>
  </si>
  <si>
    <t>( 0; 0; 0.3452 )</t>
  </si>
  <si>
    <t>( 0; 0.5743; 0.7605 )</t>
  </si>
  <si>
    <t>( 0.9387; 0.8468; 0.4033 )</t>
  </si>
  <si>
    <t>( 0.0923; 0.0366; 0.6410 )</t>
  </si>
  <si>
    <r>
      <t xml:space="preserve"> Transition: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15/2</t>
    </r>
    <r>
      <rPr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Symbol"/>
        <family val="1"/>
        <charset val="2"/>
      </rPr>
      <t>®</t>
    </r>
  </si>
  <si>
    <r>
      <t xml:space="preserve">            </t>
    </r>
    <r>
      <rPr>
        <sz val="11"/>
        <color theme="1"/>
        <rFont val="Calibri"/>
        <family val="2"/>
        <scheme val="minor"/>
      </rPr>
      <t xml:space="preserve">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11/2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9/2</t>
    </r>
  </si>
  <si>
    <r>
      <rPr>
        <vertAlign val="superscript"/>
        <sz val="11"/>
        <color theme="1"/>
        <rFont val="Calibri"/>
        <family val="2"/>
        <scheme val="minor"/>
      </rPr>
      <t xml:space="preserve">      4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9/2</t>
    </r>
  </si>
  <si>
    <t>(0; 0.0047; 0.0295)</t>
  </si>
  <si>
    <r>
      <t xml:space="preserve">           </t>
    </r>
    <r>
      <rPr>
        <sz val="11"/>
        <color theme="1"/>
        <rFont val="Calibri"/>
        <family val="2"/>
        <scheme val="minor"/>
      </rPr>
      <t xml:space="preserve">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5/2</t>
    </r>
  </si>
  <si>
    <r>
      <t xml:space="preserve">            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9/2</t>
    </r>
    <r>
      <rPr>
        <sz val="11"/>
        <color theme="1"/>
        <rFont val="Calibri"/>
        <family val="2"/>
        <scheme val="minor"/>
      </rPr>
      <t xml:space="preserve"> +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 xml:space="preserve">7/2 </t>
    </r>
  </si>
  <si>
    <r>
      <t xml:space="preserve">              </t>
    </r>
    <r>
      <rPr>
        <sz val="11"/>
        <color theme="1"/>
        <rFont val="Calibri"/>
        <family val="2"/>
        <scheme val="minor"/>
      </rPr>
      <t xml:space="preserve">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11/2</t>
    </r>
  </si>
  <si>
    <t>(0.0923; 0.0366; 0.6410)</t>
  </si>
  <si>
    <t>/</t>
  </si>
  <si>
    <t>( 0; 0.1360; 0.7172 )</t>
  </si>
  <si>
    <r>
      <t xml:space="preserve">           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7/2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5/2</t>
    </r>
  </si>
  <si>
    <r>
      <t xml:space="preserve">      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7/2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5/2</t>
    </r>
  </si>
  <si>
    <r>
      <t xml:space="preserve">        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9/2</t>
    </r>
    <r>
      <rPr>
        <sz val="11"/>
        <color theme="1"/>
        <rFont val="Calibri"/>
        <family val="2"/>
        <scheme val="minor"/>
      </rPr>
      <t xml:space="preserve"> +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 xml:space="preserve">7/2 </t>
    </r>
  </si>
  <si>
    <r>
      <t xml:space="preserve">        </t>
    </r>
    <r>
      <rPr>
        <sz val="11"/>
        <color theme="1"/>
        <rFont val="Calibri"/>
        <family val="2"/>
        <scheme val="minor"/>
      </rPr>
      <t xml:space="preserve">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11/2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9/2</t>
    </r>
  </si>
  <si>
    <r>
      <t xml:space="preserve">       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11/2</t>
    </r>
  </si>
  <si>
    <r>
      <t xml:space="preserve"> 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</t>
    </r>
    <r>
      <rPr>
        <vertAlign val="superscript"/>
        <sz val="11"/>
        <color theme="1"/>
        <rFont val="Calibri"/>
        <family val="2"/>
        <scheme val="minor"/>
      </rPr>
      <t xml:space="preserve"> 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5/2</t>
    </r>
  </si>
  <si>
    <r>
      <t xml:space="preserve">    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7/2</t>
    </r>
    <r>
      <rPr>
        <sz val="11"/>
        <color theme="1"/>
        <rFont val="Calibri"/>
        <family val="2"/>
        <scheme val="minor"/>
      </rPr>
      <t xml:space="preserve"> +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5/2</t>
    </r>
  </si>
  <si>
    <r>
      <t xml:space="preserve">     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9/2</t>
    </r>
    <r>
      <rPr>
        <sz val="11"/>
        <color theme="1"/>
        <rFont val="Calibri"/>
        <family val="2"/>
        <scheme val="minor"/>
      </rPr>
      <t xml:space="preserve"> + 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 xml:space="preserve">7/2 </t>
    </r>
  </si>
  <si>
    <r>
      <t xml:space="preserve">         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11/2</t>
    </r>
  </si>
  <si>
    <r>
      <t xml:space="preserve">      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11/2</t>
    </r>
    <r>
      <rPr>
        <sz val="11"/>
        <color theme="1"/>
        <rFont val="Calibri"/>
        <family val="2"/>
        <scheme val="minor"/>
      </rPr>
      <t xml:space="preserve"> +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9/2</t>
    </r>
  </si>
  <si>
    <r>
      <t xml:space="preserve">       </t>
    </r>
    <r>
      <rPr>
        <vertAlign val="superscript"/>
        <sz val="11"/>
        <color theme="1"/>
        <rFont val="Calibri"/>
        <family val="2"/>
        <scheme val="minor"/>
      </rPr>
      <t xml:space="preserve"> 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5/2</t>
    </r>
  </si>
  <si>
    <r>
      <rPr>
        <vertAlign val="superscript"/>
        <sz val="11"/>
        <color theme="1"/>
        <rFont val="Calibri"/>
        <family val="2"/>
        <scheme val="minor"/>
      </rPr>
      <t xml:space="preserve">          6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 xml:space="preserve">7/2 </t>
    </r>
    <r>
      <rPr>
        <sz val="11"/>
        <color theme="1"/>
        <rFont val="Calibri"/>
        <family val="2"/>
        <scheme val="minor"/>
      </rPr>
      <t xml:space="preserve">+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15/2</t>
    </r>
  </si>
  <si>
    <r>
      <rPr>
        <vertAlign val="superscript"/>
        <sz val="11"/>
        <color theme="1"/>
        <rFont val="Calibri"/>
        <family val="2"/>
        <scheme val="minor"/>
      </rPr>
      <t xml:space="preserve">           4</t>
    </r>
    <r>
      <rPr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 xml:space="preserve">19/2 </t>
    </r>
    <r>
      <rPr>
        <sz val="11"/>
        <color theme="1"/>
        <rFont val="Calibri"/>
        <family val="2"/>
        <scheme val="minor"/>
      </rPr>
      <t xml:space="preserve">+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>+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5/2</t>
    </r>
    <r>
      <rPr>
        <sz val="11"/>
        <color theme="1"/>
        <rFont val="Calibri"/>
        <family val="2"/>
        <scheme val="minor"/>
      </rPr>
      <t>+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11/2</t>
    </r>
  </si>
  <si>
    <r>
      <rPr>
        <vertAlign val="superscript"/>
        <sz val="11"/>
        <color theme="1"/>
        <rFont val="Calibri"/>
        <family val="2"/>
        <scheme val="minor"/>
      </rPr>
      <t xml:space="preserve">        </t>
    </r>
    <r>
      <rPr>
        <vertAlign val="superscript"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</t>
    </r>
  </si>
  <si>
    <t>(0; 0;0.0610)</t>
  </si>
  <si>
    <t>(0.0005; 0.1666; 0.2239)</t>
  </si>
  <si>
    <t>(0.0023; 0.5227; 0.0134)</t>
  </si>
  <si>
    <r>
      <rPr>
        <vertAlign val="superscript"/>
        <sz val="11"/>
        <color theme="1"/>
        <rFont val="Calibri"/>
        <family val="2"/>
        <scheme val="minor"/>
      </rPr>
      <t xml:space="preserve">         6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 xml:space="preserve">7/2  </t>
    </r>
  </si>
  <si>
    <t>(0.0001; 0.5222; 0.0125)</t>
  </si>
  <si>
    <r>
      <rPr>
        <vertAlign val="superscript"/>
        <sz val="11"/>
        <color theme="1"/>
        <rFont val="Calibri"/>
        <family val="2"/>
        <scheme val="minor"/>
      </rPr>
      <t xml:space="preserve">          6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 xml:space="preserve">7/2 </t>
    </r>
    <r>
      <rPr>
        <sz val="11"/>
        <color theme="1"/>
        <rFont val="Calibri"/>
        <family val="2"/>
        <scheme val="minor"/>
      </rPr>
      <t xml:space="preserve">+  </t>
    </r>
    <r>
      <rPr>
        <vertAlign val="superscript"/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13/2</t>
    </r>
    <r>
      <rPr>
        <sz val="11"/>
        <color theme="1"/>
        <rFont val="Calibri"/>
        <family val="2"/>
        <scheme val="minor"/>
      </rPr>
      <t xml:space="preserve">   + 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 xml:space="preserve">21/2  </t>
    </r>
    <r>
      <rPr>
        <sz val="11"/>
        <color theme="1"/>
        <rFont val="Calibri"/>
        <family val="2"/>
        <scheme val="minor"/>
      </rPr>
      <t xml:space="preserve">+  </t>
    </r>
    <r>
      <rPr>
        <vertAlign val="superscript"/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17/2</t>
    </r>
  </si>
  <si>
    <r>
      <t xml:space="preserve">        </t>
    </r>
    <r>
      <rPr>
        <vertAlign val="superscript"/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Times New Roman"/>
        <family val="1"/>
      </rPr>
      <t xml:space="preserve"> F</t>
    </r>
    <r>
      <rPr>
        <vertAlign val="subscript"/>
        <sz val="11"/>
        <color theme="1"/>
        <rFont val="Calibri"/>
        <family val="2"/>
        <scheme val="minor"/>
      </rPr>
      <t>3/2</t>
    </r>
  </si>
  <si>
    <t>(0.0150; 0.0931; 0.2268)</t>
  </si>
  <si>
    <t>(0;0;0.0610)</t>
  </si>
  <si>
    <t>/?</t>
  </si>
  <si>
    <r>
      <rPr>
        <vertAlign val="superscript"/>
        <sz val="11"/>
        <color theme="1"/>
        <rFont val="Calibri"/>
        <family val="2"/>
        <scheme val="minor"/>
      </rPr>
      <t xml:space="preserve">        </t>
    </r>
    <r>
      <rPr>
        <vertAlign val="superscript"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13/2</t>
    </r>
    <r>
      <rPr>
        <sz val="11"/>
        <color theme="1"/>
        <rFont val="Calibri"/>
        <family val="2"/>
        <scheme val="minor"/>
      </rPr>
      <t xml:space="preserve"> +</t>
    </r>
    <r>
      <rPr>
        <vertAlign val="superscript"/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7/2</t>
    </r>
    <r>
      <rPr>
        <sz val="11"/>
        <color theme="1"/>
        <rFont val="Calibri"/>
        <family val="2"/>
        <scheme val="minor"/>
      </rPr>
      <t xml:space="preserve"> </t>
    </r>
  </si>
  <si>
    <t>(0.0041; 0.0781;0.0511)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</si>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</sst>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Times New Roman"/>
      <family val="1"/>
    </font>
    <font>
      <vertAlign val="superscript"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1" fillId="3" borderId="0" xfId="0" applyFont="1" applyFill="1"/>
    <xf numFmtId="0" fontId="0" fillId="0" borderId="0" xfId="0" applyFont="1"/>
    <xf numFmtId="11" fontId="0" fillId="3" borderId="0" xfId="0" applyNumberFormat="1" applyFill="1"/>
    <xf numFmtId="0" fontId="1" fillId="2" borderId="0" xfId="0" applyFont="1" applyFill="1"/>
    <xf numFmtId="11" fontId="0" fillId="2" borderId="0" xfId="0" applyNumberFormat="1" applyFill="1"/>
    <xf numFmtId="2" fontId="0" fillId="2" borderId="0" xfId="0" applyNumberFormat="1" applyFill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0"/>
  <sheetViews>
    <sheetView tabSelected="1" zoomScaleNormal="100" workbookViewId="0">
      <selection activeCell="A5" sqref="A5"/>
    </sheetView>
  </sheetViews>
  <sheetFormatPr defaultRowHeight="15" x14ac:dyDescent="0.25"/>
  <cols>
    <col min="1" max="1" width="10.42578125" customWidth="1"/>
    <col min="2" max="2" width="31.140625" customWidth="1"/>
    <col min="3" max="3" width="1.28515625" customWidth="1"/>
    <col min="4" max="4" width="3.140625" customWidth="1"/>
    <col min="5" max="5" width="4.5703125" customWidth="1"/>
    <col min="6" max="6" width="8.85546875" hidden="1" customWidth="1"/>
    <col min="9" max="9" width="12.42578125" customWidth="1"/>
    <col min="11" max="11" width="14.5703125" customWidth="1"/>
    <col min="12" max="12" width="14.28515625" bestFit="1" customWidth="1"/>
    <col min="13" max="13" width="1" customWidth="1"/>
    <col min="15" max="15" width="0.7109375" customWidth="1"/>
    <col min="17" max="17" width="1.42578125" customWidth="1"/>
    <col min="18" max="18" width="10.140625" customWidth="1"/>
    <col min="19" max="19" width="3.5703125" customWidth="1"/>
    <col min="22" max="22" width="5.85546875" customWidth="1"/>
  </cols>
  <sheetData>
    <row r="2" spans="1:22" ht="18" x14ac:dyDescent="0.25">
      <c r="I2" s="5" t="s">
        <v>17</v>
      </c>
      <c r="N2" t="s">
        <v>18</v>
      </c>
      <c r="P2" s="1" t="s">
        <v>19</v>
      </c>
      <c r="T2" t="s">
        <v>20</v>
      </c>
    </row>
    <row r="3" spans="1:22" ht="18.75" x14ac:dyDescent="0.35">
      <c r="A3" t="s">
        <v>0</v>
      </c>
      <c r="B3" t="s">
        <v>25</v>
      </c>
      <c r="C3" s="1" t="s">
        <v>5</v>
      </c>
      <c r="D3" t="s">
        <v>1</v>
      </c>
      <c r="E3" t="s">
        <v>2</v>
      </c>
      <c r="F3" t="s">
        <v>3</v>
      </c>
      <c r="G3" t="s">
        <v>4</v>
      </c>
      <c r="H3" t="s">
        <v>14</v>
      </c>
      <c r="I3" s="7" t="s">
        <v>10</v>
      </c>
      <c r="J3" t="s">
        <v>13</v>
      </c>
      <c r="K3" t="s">
        <v>9</v>
      </c>
      <c r="L3" t="s">
        <v>15</v>
      </c>
      <c r="N3" s="4" t="s">
        <v>11</v>
      </c>
      <c r="P3" t="s">
        <v>16</v>
      </c>
      <c r="R3" t="s">
        <v>12</v>
      </c>
    </row>
    <row r="4" spans="1:22" x14ac:dyDescent="0.25">
      <c r="A4" t="s">
        <v>6</v>
      </c>
      <c r="B4" t="s">
        <v>6</v>
      </c>
      <c r="C4" s="1"/>
      <c r="I4" s="7"/>
      <c r="N4" s="6"/>
      <c r="P4" s="6"/>
    </row>
    <row r="5" spans="1:22" ht="18.75" x14ac:dyDescent="0.35">
      <c r="A5" s="4" t="s">
        <v>61</v>
      </c>
      <c r="B5" s="4" t="s">
        <v>46</v>
      </c>
      <c r="C5" s="10"/>
      <c r="D5" s="4"/>
      <c r="E5" s="4"/>
      <c r="F5" s="4"/>
      <c r="G5" s="11">
        <v>3.51E+20</v>
      </c>
      <c r="H5" s="4">
        <v>2.44</v>
      </c>
      <c r="I5" s="10">
        <v>345</v>
      </c>
      <c r="J5" s="12">
        <v>16</v>
      </c>
      <c r="K5" s="4">
        <v>26.839600000000001</v>
      </c>
      <c r="L5" s="13">
        <f>H5*(L69/((H5^2)+2)^2)</f>
        <v>0</v>
      </c>
      <c r="M5" s="4"/>
      <c r="N5" s="4"/>
      <c r="O5" s="4"/>
      <c r="P5" s="11">
        <f>K5/G5</f>
        <v>7.6466096866096874E-20</v>
      </c>
      <c r="Q5" s="4"/>
      <c r="R5" s="4"/>
      <c r="S5" s="4"/>
      <c r="T5" s="4" t="s">
        <v>51</v>
      </c>
      <c r="U5" s="4"/>
      <c r="V5" s="4"/>
    </row>
    <row r="6" spans="1:22" ht="18.75" x14ac:dyDescent="0.35">
      <c r="A6" s="4" t="s">
        <v>61</v>
      </c>
      <c r="B6" s="4" t="s">
        <v>47</v>
      </c>
      <c r="C6" s="10"/>
      <c r="D6" s="4"/>
      <c r="E6" s="4"/>
      <c r="F6" s="4"/>
      <c r="G6" s="11">
        <v>3.51E+20</v>
      </c>
      <c r="H6" s="4">
        <v>2.44</v>
      </c>
      <c r="I6" s="10">
        <v>366</v>
      </c>
      <c r="J6" s="12">
        <v>16</v>
      </c>
      <c r="K6" s="4">
        <v>68.837270000000004</v>
      </c>
      <c r="L6" s="13">
        <f t="shared" ref="L5:L8" si="0">H6*(9/((H6^2)+2)^2)</f>
        <v>0.34714014792131115</v>
      </c>
      <c r="M6" s="4"/>
      <c r="N6" s="4"/>
      <c r="O6" s="4"/>
      <c r="P6" s="11">
        <f t="shared" ref="P6:P8" si="1">K6/G6</f>
        <v>1.9611757834757835E-19</v>
      </c>
      <c r="Q6" s="4"/>
      <c r="R6" s="4"/>
      <c r="S6" s="4"/>
      <c r="T6" s="4" t="s">
        <v>50</v>
      </c>
      <c r="U6" s="4"/>
      <c r="V6" s="4"/>
    </row>
    <row r="7" spans="1:22" ht="18.75" x14ac:dyDescent="0.35">
      <c r="B7" t="s">
        <v>59</v>
      </c>
      <c r="C7" s="1"/>
      <c r="G7" s="2">
        <v>3.51E+20</v>
      </c>
      <c r="H7">
        <v>2.44</v>
      </c>
      <c r="I7" s="7">
        <v>388</v>
      </c>
      <c r="J7" s="3">
        <v>16</v>
      </c>
      <c r="K7">
        <v>24.41414</v>
      </c>
      <c r="L7" s="14">
        <f t="shared" si="0"/>
        <v>0.34714014792131115</v>
      </c>
      <c r="N7" s="6"/>
      <c r="P7" s="9">
        <f t="shared" si="1"/>
        <v>6.9555954415954409E-20</v>
      </c>
      <c r="T7" s="8" t="s">
        <v>60</v>
      </c>
      <c r="U7" s="8"/>
      <c r="V7" s="8"/>
    </row>
    <row r="8" spans="1:22" ht="18.75" x14ac:dyDescent="0.35">
      <c r="A8" t="s">
        <v>33</v>
      </c>
      <c r="B8" t="s">
        <v>48</v>
      </c>
      <c r="C8" s="1"/>
      <c r="G8" s="2">
        <v>3.51E+20</v>
      </c>
      <c r="H8">
        <v>2.44</v>
      </c>
      <c r="I8" s="7">
        <v>749</v>
      </c>
      <c r="J8" s="3">
        <v>16</v>
      </c>
      <c r="K8">
        <v>1.1954899999999999</v>
      </c>
      <c r="L8" s="14">
        <f t="shared" si="0"/>
        <v>0.34714014792131115</v>
      </c>
      <c r="N8" s="6"/>
      <c r="P8" s="9">
        <f t="shared" si="1"/>
        <v>3.4059544159544159E-21</v>
      </c>
      <c r="S8" s="8"/>
      <c r="T8" s="8" t="s">
        <v>49</v>
      </c>
      <c r="U8" s="8"/>
      <c r="V8" s="8"/>
    </row>
    <row r="9" spans="1:22" ht="18.75" x14ac:dyDescent="0.35">
      <c r="A9" t="s">
        <v>33</v>
      </c>
      <c r="B9" t="s">
        <v>45</v>
      </c>
      <c r="C9">
        <v>3.14</v>
      </c>
      <c r="D9" s="2">
        <v>30000000000</v>
      </c>
      <c r="E9" s="2">
        <v>6.6259999999999998E-27</v>
      </c>
      <c r="F9" s="2">
        <v>4.8E-10</v>
      </c>
      <c r="G9" s="2">
        <v>3.51E+20</v>
      </c>
      <c r="H9">
        <v>2.44</v>
      </c>
      <c r="I9" s="9">
        <v>810</v>
      </c>
      <c r="J9" s="3">
        <v>16</v>
      </c>
      <c r="K9">
        <v>29.237410000000001</v>
      </c>
      <c r="L9">
        <f t="shared" ref="L9:L30" si="2">H9*(9/((H9^2)+2)^2)</f>
        <v>0.34714014792131115</v>
      </c>
      <c r="P9" s="9">
        <f t="shared" ref="P9:P30" si="3">K9/G9</f>
        <v>8.3297464387464384E-20</v>
      </c>
      <c r="R9" s="2"/>
      <c r="T9" t="s">
        <v>21</v>
      </c>
    </row>
    <row r="10" spans="1:22" ht="18.75" x14ac:dyDescent="0.35">
      <c r="A10" t="s">
        <v>33</v>
      </c>
      <c r="B10" t="s">
        <v>36</v>
      </c>
      <c r="C10">
        <v>3.14</v>
      </c>
      <c r="D10" s="2">
        <v>30000000000</v>
      </c>
      <c r="E10" s="2">
        <v>6.6259999999999998E-27</v>
      </c>
      <c r="F10" s="2">
        <v>4.8E-10</v>
      </c>
      <c r="G10" s="2">
        <v>3.51E+20</v>
      </c>
      <c r="H10">
        <v>2.44</v>
      </c>
      <c r="I10" s="9">
        <v>903</v>
      </c>
      <c r="J10" s="3">
        <v>16</v>
      </c>
      <c r="K10">
        <v>24.154229999999998</v>
      </c>
      <c r="L10">
        <f t="shared" si="2"/>
        <v>0.34714014792131115</v>
      </c>
      <c r="P10" s="9">
        <f t="shared" si="3"/>
        <v>6.8815470085470077E-20</v>
      </c>
      <c r="R10" s="2"/>
      <c r="T10" t="s">
        <v>34</v>
      </c>
    </row>
    <row r="11" spans="1:22" ht="18.75" x14ac:dyDescent="0.35">
      <c r="A11" t="s">
        <v>33</v>
      </c>
      <c r="B11" t="s">
        <v>37</v>
      </c>
      <c r="C11">
        <v>3.14</v>
      </c>
      <c r="D11" s="2">
        <v>30000000000</v>
      </c>
      <c r="E11" s="2">
        <v>6.6259999999999998E-27</v>
      </c>
      <c r="F11" s="2">
        <v>4.8E-10</v>
      </c>
      <c r="G11" s="2">
        <v>3.51E+20</v>
      </c>
      <c r="H11">
        <v>2.44</v>
      </c>
      <c r="I11" s="9">
        <v>1094</v>
      </c>
      <c r="J11" s="3">
        <v>16</v>
      </c>
      <c r="K11">
        <v>36.738549999999996</v>
      </c>
      <c r="L11">
        <f t="shared" si="2"/>
        <v>0.34714014792131115</v>
      </c>
      <c r="P11" s="9">
        <f t="shared" si="3"/>
        <v>1.0466823361823361E-19</v>
      </c>
      <c r="R11" s="2"/>
      <c r="T11" t="s">
        <v>22</v>
      </c>
    </row>
    <row r="12" spans="1:22" ht="18.75" x14ac:dyDescent="0.35">
      <c r="A12" t="s">
        <v>33</v>
      </c>
      <c r="B12" t="s">
        <v>38</v>
      </c>
      <c r="C12">
        <v>3.14</v>
      </c>
      <c r="D12" s="2">
        <v>30000000000</v>
      </c>
      <c r="E12" s="2">
        <v>6.6259999999999998E-27</v>
      </c>
      <c r="F12" s="2">
        <v>4.8E-10</v>
      </c>
      <c r="G12" s="2">
        <v>3.51E+20</v>
      </c>
      <c r="H12">
        <v>2.44</v>
      </c>
      <c r="I12" s="9">
        <v>1277</v>
      </c>
      <c r="J12" s="3">
        <v>16</v>
      </c>
      <c r="K12">
        <v>165.58813000000001</v>
      </c>
      <c r="L12">
        <f t="shared" si="2"/>
        <v>0.34714014792131115</v>
      </c>
      <c r="P12" s="9">
        <f t="shared" si="3"/>
        <v>4.7176105413105411E-19</v>
      </c>
      <c r="R12" s="2"/>
      <c r="T12" t="s">
        <v>23</v>
      </c>
    </row>
    <row r="13" spans="1:22" ht="18.75" x14ac:dyDescent="0.35">
      <c r="A13" t="s">
        <v>33</v>
      </c>
      <c r="B13" t="s">
        <v>39</v>
      </c>
      <c r="D13" s="2"/>
      <c r="E13" s="2"/>
      <c r="F13" s="2"/>
      <c r="G13" s="2">
        <v>3.51E+20</v>
      </c>
      <c r="H13">
        <v>2.44</v>
      </c>
      <c r="I13" s="9">
        <v>1689</v>
      </c>
      <c r="J13" s="3">
        <v>16</v>
      </c>
      <c r="K13">
        <v>16.718229999999998</v>
      </c>
      <c r="L13">
        <f t="shared" si="2"/>
        <v>0.34714014792131115</v>
      </c>
      <c r="P13" s="9">
        <f t="shared" si="3"/>
        <v>4.7630284900284895E-20</v>
      </c>
      <c r="R13" s="2"/>
      <c r="T13" s="6" t="s">
        <v>32</v>
      </c>
      <c r="U13" s="6"/>
      <c r="V13" s="6"/>
    </row>
    <row r="14" spans="1:22" x14ac:dyDescent="0.25">
      <c r="A14" t="s">
        <v>7</v>
      </c>
      <c r="B14" t="s">
        <v>7</v>
      </c>
      <c r="D14" s="2"/>
      <c r="E14" s="2"/>
      <c r="F14" s="2"/>
      <c r="G14" s="2"/>
      <c r="I14" s="9"/>
      <c r="J14" s="3"/>
      <c r="P14" s="9"/>
      <c r="R14" s="2"/>
      <c r="T14" s="6"/>
      <c r="U14" s="6"/>
      <c r="V14" s="6"/>
    </row>
    <row r="15" spans="1:22" ht="18.75" x14ac:dyDescent="0.35">
      <c r="A15" t="s">
        <v>33</v>
      </c>
      <c r="B15" t="s">
        <v>52</v>
      </c>
      <c r="D15" s="2"/>
      <c r="E15" s="2"/>
      <c r="F15" s="2"/>
      <c r="G15" s="2">
        <v>3.75E+20</v>
      </c>
      <c r="H15">
        <v>2.4300000000000002</v>
      </c>
      <c r="I15" s="9">
        <v>353</v>
      </c>
      <c r="J15" s="3">
        <v>16</v>
      </c>
      <c r="K15">
        <v>7.2485200000000001</v>
      </c>
      <c r="L15">
        <f t="shared" si="2"/>
        <v>0.34999031159764027</v>
      </c>
      <c r="P15" s="9">
        <f t="shared" ref="P15:P17" si="4">K15/G15</f>
        <v>1.9329386666666666E-20</v>
      </c>
      <c r="R15" s="2"/>
      <c r="T15" s="6" t="s">
        <v>53</v>
      </c>
      <c r="U15" s="6"/>
      <c r="V15" s="6"/>
    </row>
    <row r="16" spans="1:22" ht="18.75" x14ac:dyDescent="0.35">
      <c r="A16" t="s">
        <v>33</v>
      </c>
      <c r="B16" t="s">
        <v>27</v>
      </c>
      <c r="D16" s="2"/>
      <c r="E16" s="2"/>
      <c r="F16" s="2"/>
      <c r="G16" s="2">
        <v>3.75E+20</v>
      </c>
      <c r="H16">
        <v>2.4300000000000002</v>
      </c>
      <c r="I16" s="9">
        <v>479</v>
      </c>
      <c r="J16" s="3">
        <v>16</v>
      </c>
      <c r="K16">
        <v>2.5914100000000002</v>
      </c>
      <c r="L16">
        <f t="shared" si="2"/>
        <v>0.34999031159764027</v>
      </c>
      <c r="P16" s="9">
        <f t="shared" si="4"/>
        <v>6.910426666666668E-21</v>
      </c>
      <c r="R16" s="2"/>
      <c r="T16" s="6" t="s">
        <v>28</v>
      </c>
      <c r="U16" s="6"/>
      <c r="V16" s="6"/>
    </row>
    <row r="17" spans="1:23" ht="18.75" x14ac:dyDescent="0.35">
      <c r="A17" t="s">
        <v>33</v>
      </c>
      <c r="B17" t="s">
        <v>48</v>
      </c>
      <c r="C17" s="1"/>
      <c r="G17" s="2">
        <v>3.75E+20</v>
      </c>
      <c r="H17">
        <v>2.4300000000000002</v>
      </c>
      <c r="I17" s="7">
        <v>753</v>
      </c>
      <c r="J17" s="3">
        <v>16</v>
      </c>
      <c r="K17">
        <v>6.4600299999999997</v>
      </c>
      <c r="L17" s="8">
        <f t="shared" si="2"/>
        <v>0.34999031159764027</v>
      </c>
      <c r="N17" s="6"/>
      <c r="P17" s="9">
        <f t="shared" si="4"/>
        <v>1.7226746666666665E-20</v>
      </c>
      <c r="S17" s="8"/>
      <c r="T17" s="8" t="s">
        <v>49</v>
      </c>
      <c r="U17" s="8"/>
      <c r="V17" s="6"/>
    </row>
    <row r="18" spans="1:23" ht="18.75" x14ac:dyDescent="0.35">
      <c r="A18" t="s">
        <v>33</v>
      </c>
      <c r="B18" t="s">
        <v>40</v>
      </c>
      <c r="C18">
        <v>3.14</v>
      </c>
      <c r="D18" s="2">
        <v>30000000000</v>
      </c>
      <c r="E18" s="2">
        <v>6.6259999999999998E-27</v>
      </c>
      <c r="F18" s="2">
        <v>4.8E-10</v>
      </c>
      <c r="G18" s="2">
        <v>3.75E+20</v>
      </c>
      <c r="H18">
        <v>2.4300000000000002</v>
      </c>
      <c r="I18" s="9">
        <v>813</v>
      </c>
      <c r="J18" s="3">
        <v>16</v>
      </c>
      <c r="K18">
        <v>74.235060000000004</v>
      </c>
      <c r="L18">
        <f t="shared" si="2"/>
        <v>0.34999031159764027</v>
      </c>
      <c r="P18" s="9">
        <f t="shared" si="3"/>
        <v>1.9796016000000001E-19</v>
      </c>
      <c r="R18" s="2"/>
      <c r="T18" t="s">
        <v>21</v>
      </c>
    </row>
    <row r="19" spans="1:23" ht="18.75" x14ac:dyDescent="0.35">
      <c r="A19" t="s">
        <v>33</v>
      </c>
      <c r="B19" t="s">
        <v>41</v>
      </c>
      <c r="C19">
        <v>3.14</v>
      </c>
      <c r="D19" s="2">
        <v>30000000000</v>
      </c>
      <c r="E19" s="2">
        <v>6.6259999999999998E-27</v>
      </c>
      <c r="F19" s="2">
        <v>4.8E-10</v>
      </c>
      <c r="G19" s="2">
        <v>3.75E+20</v>
      </c>
      <c r="H19">
        <v>2.4300000000000002</v>
      </c>
      <c r="I19" s="9">
        <v>901</v>
      </c>
      <c r="J19" s="3">
        <v>16</v>
      </c>
      <c r="K19">
        <v>36.693049999999999</v>
      </c>
      <c r="L19">
        <f t="shared" si="2"/>
        <v>0.34999031159764027</v>
      </c>
      <c r="P19" s="9">
        <f t="shared" si="3"/>
        <v>9.7848133333333335E-20</v>
      </c>
      <c r="R19" s="2"/>
      <c r="T19" t="s">
        <v>34</v>
      </c>
    </row>
    <row r="20" spans="1:23" ht="18.75" x14ac:dyDescent="0.35">
      <c r="A20" t="s">
        <v>33</v>
      </c>
      <c r="B20" t="s">
        <v>42</v>
      </c>
      <c r="C20">
        <v>3.14</v>
      </c>
      <c r="D20" s="2">
        <v>30000000000</v>
      </c>
      <c r="E20" s="2">
        <v>6.6259999999999998E-27</v>
      </c>
      <c r="F20" s="2">
        <v>4.8E-10</v>
      </c>
      <c r="G20" s="2">
        <v>3.75E+20</v>
      </c>
      <c r="H20">
        <v>2.4300000000000002</v>
      </c>
      <c r="I20" s="9">
        <v>1093</v>
      </c>
      <c r="J20" s="3">
        <v>16</v>
      </c>
      <c r="K20">
        <v>50.494199999999999</v>
      </c>
      <c r="L20">
        <f t="shared" si="2"/>
        <v>0.34999031159764027</v>
      </c>
      <c r="P20" s="9">
        <f t="shared" si="3"/>
        <v>1.3465119999999999E-19</v>
      </c>
      <c r="R20" s="2"/>
      <c r="T20" t="s">
        <v>22</v>
      </c>
    </row>
    <row r="21" spans="1:23" ht="18.75" x14ac:dyDescent="0.35">
      <c r="A21" t="s">
        <v>33</v>
      </c>
      <c r="B21" t="s">
        <v>44</v>
      </c>
      <c r="C21">
        <v>3.14</v>
      </c>
      <c r="D21" s="2">
        <v>30000000000</v>
      </c>
      <c r="E21" s="2">
        <v>6.6259999999999998E-27</v>
      </c>
      <c r="F21" s="2">
        <v>4.8E-10</v>
      </c>
      <c r="G21" s="2">
        <v>3.75E+20</v>
      </c>
      <c r="H21">
        <v>2.4300000000000002</v>
      </c>
      <c r="I21" s="9">
        <v>1278</v>
      </c>
      <c r="J21" s="3">
        <v>16</v>
      </c>
      <c r="K21">
        <v>245.30153999999999</v>
      </c>
      <c r="L21">
        <f t="shared" si="2"/>
        <v>0.34999031159764027</v>
      </c>
      <c r="P21" s="9">
        <f t="shared" si="3"/>
        <v>6.5413743999999994E-19</v>
      </c>
      <c r="R21" s="2"/>
      <c r="T21" t="s">
        <v>23</v>
      </c>
    </row>
    <row r="22" spans="1:23" ht="18.75" x14ac:dyDescent="0.35">
      <c r="A22" t="s">
        <v>33</v>
      </c>
      <c r="B22" t="s">
        <v>43</v>
      </c>
      <c r="D22" s="2"/>
      <c r="E22" s="2"/>
      <c r="F22" s="2"/>
      <c r="G22" s="2">
        <v>3.75E+20</v>
      </c>
      <c r="H22">
        <v>2.4300000000000002</v>
      </c>
      <c r="I22" s="9">
        <v>1686</v>
      </c>
      <c r="J22" s="3">
        <v>16</v>
      </c>
      <c r="K22" s="2">
        <v>7.02128</v>
      </c>
      <c r="L22">
        <f t="shared" si="2"/>
        <v>0.34999031159764027</v>
      </c>
      <c r="P22" s="9">
        <f t="shared" si="3"/>
        <v>1.8723413333333332E-20</v>
      </c>
      <c r="R22" s="2"/>
      <c r="T22" t="s">
        <v>24</v>
      </c>
    </row>
    <row r="23" spans="1:23" x14ac:dyDescent="0.25">
      <c r="A23" t="s">
        <v>8</v>
      </c>
      <c r="B23" t="s">
        <v>8</v>
      </c>
      <c r="D23" s="2"/>
      <c r="E23" s="2"/>
      <c r="F23" s="2"/>
      <c r="G23" s="2"/>
      <c r="I23" s="9"/>
      <c r="J23" s="3"/>
      <c r="K23" s="2"/>
      <c r="P23" s="9"/>
      <c r="R23" s="2"/>
    </row>
    <row r="24" spans="1:23" ht="18.75" x14ac:dyDescent="0.35">
      <c r="A24" s="4" t="s">
        <v>58</v>
      </c>
      <c r="B24" s="4" t="s">
        <v>54</v>
      </c>
      <c r="C24" s="10"/>
      <c r="D24" s="4"/>
      <c r="E24" s="4"/>
      <c r="F24" s="4"/>
      <c r="G24" s="11">
        <v>4.01E+20</v>
      </c>
      <c r="H24" s="4">
        <v>2.56</v>
      </c>
      <c r="I24" s="10">
        <v>385</v>
      </c>
      <c r="J24" s="12">
        <v>16</v>
      </c>
      <c r="K24" s="4">
        <v>143.78968</v>
      </c>
      <c r="L24" s="13">
        <f t="shared" ref="L24" si="5">H24*(9/((H24^2)+2)^2)</f>
        <v>0.31490865759477815</v>
      </c>
      <c r="M24" s="4"/>
      <c r="N24" s="4"/>
      <c r="O24" s="4"/>
      <c r="P24" s="11">
        <f>K24/G24</f>
        <v>3.5857775561097256E-19</v>
      </c>
      <c r="Q24" s="4"/>
      <c r="R24" s="4"/>
      <c r="S24" s="4"/>
      <c r="T24" s="4" t="s">
        <v>56</v>
      </c>
      <c r="U24" s="4"/>
      <c r="V24" s="4"/>
      <c r="W24" s="4"/>
    </row>
    <row r="25" spans="1:23" ht="18.75" x14ac:dyDescent="0.35">
      <c r="A25" t="s">
        <v>33</v>
      </c>
      <c r="B25" s="6" t="s">
        <v>55</v>
      </c>
      <c r="D25" s="2"/>
      <c r="E25" s="2"/>
      <c r="F25" s="2"/>
      <c r="G25" s="2">
        <v>4.01E+20</v>
      </c>
      <c r="H25">
        <v>2.56</v>
      </c>
      <c r="I25" s="9">
        <v>753</v>
      </c>
      <c r="J25" s="3">
        <v>16</v>
      </c>
      <c r="K25" s="2">
        <v>3.37913</v>
      </c>
      <c r="L25">
        <f t="shared" si="2"/>
        <v>0.31490865759477815</v>
      </c>
      <c r="P25" s="9">
        <f t="shared" si="3"/>
        <v>8.426758104738155E-21</v>
      </c>
      <c r="R25" s="2"/>
      <c r="T25" s="6" t="s">
        <v>57</v>
      </c>
      <c r="U25" s="6"/>
      <c r="V25" s="6"/>
    </row>
    <row r="26" spans="1:23" ht="18.75" x14ac:dyDescent="0.35">
      <c r="A26" t="s">
        <v>33</v>
      </c>
      <c r="B26" t="s">
        <v>29</v>
      </c>
      <c r="C26">
        <v>3.14</v>
      </c>
      <c r="D26" s="2">
        <v>30000000000</v>
      </c>
      <c r="E26" s="2">
        <v>6.6259999999999998E-27</v>
      </c>
      <c r="F26" s="2">
        <v>4.8E-10</v>
      </c>
      <c r="G26" s="2">
        <v>4.01E+20</v>
      </c>
      <c r="H26">
        <v>2.56</v>
      </c>
      <c r="I26" s="9">
        <v>808</v>
      </c>
      <c r="J26" s="3">
        <v>16</v>
      </c>
      <c r="K26">
        <v>51.945489999999999</v>
      </c>
      <c r="L26" s="8">
        <f t="shared" si="2"/>
        <v>0.31490865759477815</v>
      </c>
      <c r="P26" s="9">
        <f t="shared" si="3"/>
        <v>1.2953987531172069E-19</v>
      </c>
      <c r="R26" s="2"/>
      <c r="T26" t="s">
        <v>21</v>
      </c>
    </row>
    <row r="27" spans="1:23" ht="18.75" x14ac:dyDescent="0.35">
      <c r="A27" t="s">
        <v>33</v>
      </c>
      <c r="B27" t="s">
        <v>35</v>
      </c>
      <c r="C27">
        <v>3.14</v>
      </c>
      <c r="D27" s="2">
        <v>30000000000</v>
      </c>
      <c r="E27" s="2">
        <v>6.6259999999999998E-27</v>
      </c>
      <c r="F27" s="2">
        <v>4.8E-10</v>
      </c>
      <c r="G27" s="2">
        <v>4.01E+20</v>
      </c>
      <c r="H27">
        <v>2.56</v>
      </c>
      <c r="I27" s="9">
        <v>903</v>
      </c>
      <c r="J27" s="3">
        <v>16</v>
      </c>
      <c r="K27">
        <v>45.314210000000003</v>
      </c>
      <c r="L27">
        <f t="shared" si="2"/>
        <v>0.31490865759477815</v>
      </c>
      <c r="P27" s="9">
        <f t="shared" si="3"/>
        <v>1.1300301745635912E-19</v>
      </c>
      <c r="R27" s="2"/>
      <c r="T27" t="s">
        <v>34</v>
      </c>
    </row>
    <row r="28" spans="1:23" ht="18.75" x14ac:dyDescent="0.35">
      <c r="A28" t="s">
        <v>33</v>
      </c>
      <c r="B28" t="s">
        <v>30</v>
      </c>
      <c r="C28">
        <v>3.14</v>
      </c>
      <c r="D28" s="2">
        <v>30000000000</v>
      </c>
      <c r="E28" s="2">
        <v>6.6259999999999998E-27</v>
      </c>
      <c r="F28" s="2">
        <v>4.8E-10</v>
      </c>
      <c r="G28" s="2">
        <v>4.01E+20</v>
      </c>
      <c r="H28">
        <v>2.56</v>
      </c>
      <c r="I28" s="9">
        <v>1093</v>
      </c>
      <c r="J28" s="3">
        <v>16</v>
      </c>
      <c r="K28">
        <v>76.291150000000002</v>
      </c>
      <c r="L28">
        <f t="shared" si="2"/>
        <v>0.31490865759477815</v>
      </c>
      <c r="P28" s="9">
        <f t="shared" si="3"/>
        <v>1.9025224438902745E-19</v>
      </c>
      <c r="R28" s="2"/>
      <c r="T28" t="s">
        <v>22</v>
      </c>
    </row>
    <row r="29" spans="1:23" ht="18.75" x14ac:dyDescent="0.35">
      <c r="A29" t="s">
        <v>33</v>
      </c>
      <c r="B29" t="s">
        <v>26</v>
      </c>
      <c r="C29">
        <v>3.14</v>
      </c>
      <c r="D29" s="2">
        <v>30000000000</v>
      </c>
      <c r="E29" s="2">
        <v>6.6259999999999998E-27</v>
      </c>
      <c r="F29" s="2">
        <v>4.8E-10</v>
      </c>
      <c r="G29" s="2">
        <v>4.01E+20</v>
      </c>
      <c r="H29">
        <v>2.56</v>
      </c>
      <c r="I29" s="9">
        <v>1279</v>
      </c>
      <c r="J29" s="3">
        <v>16</v>
      </c>
      <c r="K29">
        <v>363.05928</v>
      </c>
      <c r="L29">
        <f t="shared" si="2"/>
        <v>0.31490865759477815</v>
      </c>
      <c r="P29" s="9">
        <f t="shared" si="3"/>
        <v>9.0538473815461347E-19</v>
      </c>
      <c r="R29" s="2"/>
      <c r="T29" t="s">
        <v>23</v>
      </c>
    </row>
    <row r="30" spans="1:23" ht="18.75" x14ac:dyDescent="0.35">
      <c r="A30" t="s">
        <v>33</v>
      </c>
      <c r="B30" t="s">
        <v>31</v>
      </c>
      <c r="C30">
        <v>3.14</v>
      </c>
      <c r="D30" s="2">
        <v>30000000000</v>
      </c>
      <c r="E30" s="2">
        <v>6.6259999999999998E-27</v>
      </c>
      <c r="F30" s="2">
        <v>4.8E-10</v>
      </c>
      <c r="G30" s="2">
        <v>4.01E+20</v>
      </c>
      <c r="H30">
        <v>2.56</v>
      </c>
      <c r="I30" s="9">
        <v>1696</v>
      </c>
      <c r="J30" s="3">
        <v>16</v>
      </c>
      <c r="K30">
        <v>7.3238700000000003</v>
      </c>
      <c r="L30">
        <f t="shared" si="2"/>
        <v>0.31490865759477815</v>
      </c>
      <c r="P30" s="9">
        <f t="shared" si="3"/>
        <v>1.8264014962593517E-20</v>
      </c>
      <c r="R30" s="2"/>
      <c r="T30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peda</dc:creator>
  <cp:lastModifiedBy>peda</cp:lastModifiedBy>
  <dcterms:created xsi:type="dcterms:W3CDTF">2020-01-15T14:33:39Z</dcterms:created>
  <dcterms:modified xsi:type="dcterms:W3CDTF">2020-10-14T21:27:46Z</dcterms:modified>
</cp:coreProperties>
</file>