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425" yWindow="1770" windowWidth="19320" windowHeight="15480" tabRatio="500" activeTab="2"/>
  </bookViews>
  <sheets>
    <sheet name="2" sheetId="1" r:id="rId1"/>
    <sheet name="3" sheetId="2" r:id="rId2"/>
    <sheet name="3 (LED Curve)" sheetId="3" r:id="rId3"/>
    <sheet name="4" sheetId="4" r:id="rId4"/>
    <sheet name="4 (Lamp Curve)" sheetId="5" r:id="rId5"/>
    <sheet name="7" sheetId="6" r:id="rId6"/>
    <sheet name="8 (PV Cell Curve)" sheetId="8" r:id="rId7"/>
    <sheet name="8" sheetId="7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E3" i="2"/>
  <c r="F3"/>
  <c r="E4"/>
  <c r="F4"/>
  <c r="D15" i="1"/>
  <c r="D14"/>
  <c r="D13"/>
  <c r="D12"/>
  <c r="D11"/>
  <c r="B22"/>
  <c r="D13" i="4"/>
  <c r="D12"/>
  <c r="D11"/>
  <c r="D10"/>
  <c r="D9"/>
  <c r="D8"/>
  <c r="D7"/>
  <c r="D6"/>
  <c r="D5"/>
  <c r="D4"/>
  <c r="D3"/>
  <c r="D2"/>
  <c r="C2" i="7"/>
  <c r="C6"/>
  <c r="C5"/>
  <c r="C4"/>
  <c r="C3"/>
  <c r="D4" i="6"/>
  <c r="D3"/>
  <c r="D2"/>
  <c r="E16" i="2"/>
  <c r="F16"/>
  <c r="E15"/>
  <c r="F15"/>
  <c r="E14"/>
  <c r="F14"/>
  <c r="E13"/>
  <c r="F13"/>
  <c r="E12"/>
  <c r="F12"/>
  <c r="E11"/>
  <c r="F11"/>
  <c r="E10"/>
  <c r="F10"/>
  <c r="E9"/>
  <c r="F9"/>
  <c r="E8"/>
  <c r="F8"/>
  <c r="E7"/>
  <c r="F7"/>
  <c r="E6"/>
  <c r="F6"/>
  <c r="E5"/>
  <c r="F5"/>
  <c r="E2"/>
  <c r="F2"/>
  <c r="C2"/>
  <c r="B8" i="1"/>
  <c r="E12"/>
  <c r="E13"/>
  <c r="E14"/>
  <c r="E15"/>
  <c r="E11"/>
  <c r="E16"/>
</calcChain>
</file>

<file path=xl/sharedStrings.xml><?xml version="1.0" encoding="utf-8"?>
<sst xmlns="http://schemas.openxmlformats.org/spreadsheetml/2006/main" count="35" uniqueCount="30">
  <si>
    <t>resistance</t>
    <phoneticPr fontId="1" type="noConversion"/>
  </si>
  <si>
    <t>trial</t>
    <phoneticPr fontId="1" type="noConversion"/>
  </si>
  <si>
    <t>trial</t>
    <phoneticPr fontId="1" type="noConversion"/>
  </si>
  <si>
    <t>current (A)</t>
    <phoneticPr fontId="1" type="noConversion"/>
  </si>
  <si>
    <t>B (4-wire)</t>
  </si>
  <si>
    <t>A (2-wire)</t>
  </si>
  <si>
    <t>C (4-wire)</t>
  </si>
  <si>
    <t>Trial</t>
  </si>
  <si>
    <t>LED Voltage</t>
  </si>
  <si>
    <t>Resistor Voltage</t>
  </si>
  <si>
    <t>Resistance</t>
  </si>
  <si>
    <t>Current</t>
  </si>
  <si>
    <t>Power</t>
  </si>
  <si>
    <t>V(bulb)</t>
  </si>
  <si>
    <t>I</t>
  </si>
  <si>
    <t>Battery</t>
  </si>
  <si>
    <t>AAA</t>
  </si>
  <si>
    <t>AA</t>
  </si>
  <si>
    <t>9v</t>
  </si>
  <si>
    <t>Open Circuit Voltage (V)</t>
  </si>
  <si>
    <t>Voltage across 18.979 Ohm resistor (V)</t>
  </si>
  <si>
    <r>
      <t>R</t>
    </r>
    <r>
      <rPr>
        <vertAlign val="subscript"/>
        <sz val="12"/>
        <rFont val="Times New Roman"/>
        <family val="1"/>
      </rPr>
      <t>int</t>
    </r>
    <r>
      <rPr>
        <sz val="12"/>
        <rFont val="Times New Roman"/>
        <family val="1"/>
      </rPr>
      <t xml:space="preserve"> (Ohm)</t>
    </r>
  </si>
  <si>
    <t>V (V)</t>
  </si>
  <si>
    <t>R (Ohm)</t>
  </si>
  <si>
    <t>I (A)</t>
  </si>
  <si>
    <t>Conductance (1/Ohm)</t>
  </si>
  <si>
    <t>DUT voltage (V)</t>
  </si>
  <si>
    <t>Sense Voltage</t>
  </si>
  <si>
    <t>trial</t>
  </si>
  <si>
    <t>Average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</si>
</sst>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7">
    <font>
      <sz val="10"/>
      <name val="Verdana"/>
    </font>
    <font>
      <sz val="8"/>
      <name val="Verdana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0"/>
      <name val="Verdana"/>
      <family val="2"/>
    </font>
    <font>
      <sz val="10"/>
      <color indexed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0" fontId="4" fillId="0" borderId="0" xfId="0" applyFont="1" applyBorder="1"/>
    <xf numFmtId="11" fontId="2" fillId="0" borderId="0" xfId="0" applyNumberFormat="1" applyFont="1" applyBorder="1" applyAlignment="1">
      <alignment vertical="top" wrapText="1"/>
    </xf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LED I-V</a:t>
            </a:r>
          </a:p>
        </c:rich>
      </c:tx>
      <c:layout>
        <c:manualLayout>
          <c:xMode val="edge"/>
          <c:yMode val="edge"/>
          <c:x val="0.44506099631152912"/>
          <c:y val="1.95758745721597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1032186459489458E-2"/>
          <c:y val="0.13376835236541598"/>
          <c:w val="0.78135405105438405"/>
          <c:h val="0.74388254486133765"/>
        </c:manualLayout>
      </c:layout>
      <c:scatterChart>
        <c:scatterStyle val="lineMarker"/>
        <c:ser>
          <c:idx val="0"/>
          <c:order val="0"/>
          <c:tx>
            <c:v>Voltage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'3'!$E$2:$E$16</c:f>
              <c:numCache>
                <c:formatCode>0.0000</c:formatCode>
                <c:ptCount val="15"/>
                <c:pt idx="0">
                  <c:v>0</c:v>
                </c:pt>
                <c:pt idx="1">
                  <c:v>3.0600000000000001E-4</c:v>
                </c:pt>
                <c:pt idx="2">
                  <c:v>2.2229999999999997E-3</c:v>
                </c:pt>
                <c:pt idx="3">
                  <c:v>4.8244669394787859E-3</c:v>
                </c:pt>
                <c:pt idx="4">
                  <c:v>9.9504630626749951E-3</c:v>
                </c:pt>
                <c:pt idx="5">
                  <c:v>1.4559552013784191E-2</c:v>
                </c:pt>
                <c:pt idx="6">
                  <c:v>2.0223993107904372E-2</c:v>
                </c:pt>
                <c:pt idx="7">
                  <c:v>2.4553090674133103E-2</c:v>
                </c:pt>
                <c:pt idx="8">
                  <c:v>3.0368296360111995E-2</c:v>
                </c:pt>
                <c:pt idx="9">
                  <c:v>3.5321990092612533E-2</c:v>
                </c:pt>
                <c:pt idx="10">
                  <c:v>4.0684902003015291E-2</c:v>
                </c:pt>
                <c:pt idx="11">
                  <c:v>4.5552444540167991E-2</c:v>
                </c:pt>
                <c:pt idx="12">
                  <c:v>5.0829205255222921E-2</c:v>
                </c:pt>
                <c:pt idx="13">
                  <c:v>6.009045875511522E-2</c:v>
                </c:pt>
                <c:pt idx="14">
                  <c:v>6.310790437217316E-2</c:v>
                </c:pt>
              </c:numCache>
            </c:numRef>
          </c:xVal>
          <c:yVal>
            <c:numRef>
              <c:f>'3'!$B$2:$B$16</c:f>
              <c:numCache>
                <c:formatCode>General</c:formatCode>
                <c:ptCount val="15"/>
                <c:pt idx="0">
                  <c:v>0</c:v>
                </c:pt>
                <c:pt idx="1">
                  <c:v>1.478</c:v>
                </c:pt>
                <c:pt idx="2">
                  <c:v>1.5549999999999999</c:v>
                </c:pt>
                <c:pt idx="3">
                  <c:v>1.5780000000000001</c:v>
                </c:pt>
                <c:pt idx="4">
                  <c:v>1.631</c:v>
                </c:pt>
                <c:pt idx="5">
                  <c:v>1.631</c:v>
                </c:pt>
                <c:pt idx="6">
                  <c:v>1.649</c:v>
                </c:pt>
                <c:pt idx="7">
                  <c:v>1.66</c:v>
                </c:pt>
                <c:pt idx="8">
                  <c:v>1.6739999999999999</c:v>
                </c:pt>
                <c:pt idx="9">
                  <c:v>1.6839999999999999</c:v>
                </c:pt>
                <c:pt idx="10">
                  <c:v>1.694</c:v>
                </c:pt>
                <c:pt idx="11">
                  <c:v>1.7036</c:v>
                </c:pt>
                <c:pt idx="12">
                  <c:v>1.714</c:v>
                </c:pt>
                <c:pt idx="13">
                  <c:v>1.7316</c:v>
                </c:pt>
                <c:pt idx="14">
                  <c:v>1.7370000000000001</c:v>
                </c:pt>
              </c:numCache>
            </c:numRef>
          </c:yVal>
        </c:ser>
        <c:axId val="40998400"/>
        <c:axId val="41009536"/>
      </c:scatterChart>
      <c:scatterChart>
        <c:scatterStyle val="lineMarker"/>
        <c:ser>
          <c:idx val="1"/>
          <c:order val="1"/>
          <c:tx>
            <c:v>Power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'3'!$E$2:$E$16</c:f>
              <c:numCache>
                <c:formatCode>0.0000</c:formatCode>
                <c:ptCount val="15"/>
                <c:pt idx="0">
                  <c:v>0</c:v>
                </c:pt>
                <c:pt idx="1">
                  <c:v>3.0600000000000001E-4</c:v>
                </c:pt>
                <c:pt idx="2">
                  <c:v>2.2229999999999997E-3</c:v>
                </c:pt>
                <c:pt idx="3">
                  <c:v>4.8244669394787859E-3</c:v>
                </c:pt>
                <c:pt idx="4">
                  <c:v>9.9504630626749951E-3</c:v>
                </c:pt>
                <c:pt idx="5">
                  <c:v>1.4559552013784191E-2</c:v>
                </c:pt>
                <c:pt idx="6">
                  <c:v>2.0223993107904372E-2</c:v>
                </c:pt>
                <c:pt idx="7">
                  <c:v>2.4553090674133103E-2</c:v>
                </c:pt>
                <c:pt idx="8">
                  <c:v>3.0368296360111995E-2</c:v>
                </c:pt>
                <c:pt idx="9">
                  <c:v>3.5321990092612533E-2</c:v>
                </c:pt>
                <c:pt idx="10">
                  <c:v>4.0684902003015291E-2</c:v>
                </c:pt>
                <c:pt idx="11">
                  <c:v>4.5552444540167991E-2</c:v>
                </c:pt>
                <c:pt idx="12">
                  <c:v>5.0829205255222921E-2</c:v>
                </c:pt>
                <c:pt idx="13">
                  <c:v>6.009045875511522E-2</c:v>
                </c:pt>
                <c:pt idx="14">
                  <c:v>6.310790437217316E-2</c:v>
                </c:pt>
              </c:numCache>
            </c:numRef>
          </c:xVal>
          <c:yVal>
            <c:numRef>
              <c:f>'3'!$F$2:$F$16</c:f>
              <c:numCache>
                <c:formatCode>0.0000</c:formatCode>
                <c:ptCount val="15"/>
                <c:pt idx="0">
                  <c:v>0</c:v>
                </c:pt>
                <c:pt idx="1">
                  <c:v>4.5226800000000003E-4</c:v>
                </c:pt>
                <c:pt idx="2">
                  <c:v>3.4567649999999992E-3</c:v>
                </c:pt>
                <c:pt idx="3">
                  <c:v>7.6130088304975242E-3</c:v>
                </c:pt>
                <c:pt idx="4">
                  <c:v>1.6229205255222916E-2</c:v>
                </c:pt>
                <c:pt idx="5">
                  <c:v>2.3746629334482017E-2</c:v>
                </c:pt>
                <c:pt idx="6">
                  <c:v>3.3349364634934313E-2</c:v>
                </c:pt>
                <c:pt idx="7">
                  <c:v>4.0758130519060951E-2</c:v>
                </c:pt>
                <c:pt idx="8">
                  <c:v>5.0836528106827476E-2</c:v>
                </c:pt>
                <c:pt idx="9">
                  <c:v>5.9482231315959505E-2</c:v>
                </c:pt>
                <c:pt idx="10">
                  <c:v>6.8920223993107904E-2</c:v>
                </c:pt>
                <c:pt idx="11">
                  <c:v>7.7603144518630193E-2</c:v>
                </c:pt>
                <c:pt idx="12">
                  <c:v>8.7121257807452085E-2</c:v>
                </c:pt>
                <c:pt idx="13">
                  <c:v>0.10405263838035751</c:v>
                </c:pt>
                <c:pt idx="14">
                  <c:v>0.10961842989446478</c:v>
                </c:pt>
              </c:numCache>
            </c:numRef>
          </c:yVal>
        </c:ser>
        <c:axId val="41011456"/>
        <c:axId val="41017344"/>
      </c:scatterChart>
      <c:valAx>
        <c:axId val="4099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Current (A)</a:t>
                </a:r>
              </a:p>
            </c:rich>
          </c:tx>
          <c:layout>
            <c:manualLayout>
              <c:xMode val="edge"/>
              <c:yMode val="edge"/>
              <c:x val="0.42175353670665122"/>
              <c:y val="0.944535074963328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9536"/>
        <c:crosses val="autoZero"/>
        <c:crossBetween val="midCat"/>
      </c:valAx>
      <c:valAx>
        <c:axId val="41009536"/>
        <c:scaling>
          <c:orientation val="minMax"/>
          <c:max val="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Voltage (V)</a:t>
                </a:r>
              </a:p>
            </c:rich>
          </c:tx>
          <c:layout>
            <c:manualLayout>
              <c:xMode val="edge"/>
              <c:yMode val="edge"/>
              <c:x val="1.2208718740716549E-2"/>
              <c:y val="0.446981940219841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98400"/>
        <c:crosses val="autoZero"/>
        <c:crossBetween val="midCat"/>
      </c:valAx>
      <c:valAx>
        <c:axId val="41011456"/>
        <c:scaling>
          <c:orientation val="minMax"/>
        </c:scaling>
        <c:delete val="1"/>
        <c:axPos val="b"/>
        <c:numFmt formatCode="0.0000" sourceLinked="1"/>
        <c:tickLblPos val="none"/>
        <c:crossAx val="41017344"/>
        <c:crosses val="autoZero"/>
        <c:crossBetween val="midCat"/>
      </c:valAx>
      <c:valAx>
        <c:axId val="41017344"/>
        <c:scaling>
          <c:orientation val="minMax"/>
        </c:scaling>
        <c:axPos val="r"/>
        <c:numFmt formatCode="0.000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1145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6037735849059"/>
          <c:y val="0.46655791190864598"/>
          <c:w val="8.990011098779134E-2"/>
          <c:h val="7.993474714518759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1816 Lamp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911209766925659E-2"/>
          <c:y val="8.9722675367047353E-2"/>
          <c:w val="0.84017758046614877"/>
          <c:h val="0.80913539967373571"/>
        </c:manualLayout>
      </c:layout>
      <c:scatterChart>
        <c:scatterStyle val="lineMarker"/>
        <c:ser>
          <c:idx val="0"/>
          <c:order val="0"/>
          <c:tx>
            <c:strRef>
              <c:f>[1]Sheet1!$C$1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[1]Sheet1!$B$2:$B$13</c:f>
              <c:numCache>
                <c:formatCode>General</c:formatCode>
                <c:ptCount val="12"/>
                <c:pt idx="0">
                  <c:v>0.01</c:v>
                </c:pt>
                <c:pt idx="1">
                  <c:v>0.1</c:v>
                </c:pt>
                <c:pt idx="2">
                  <c:v>0.21</c:v>
                </c:pt>
                <c:pt idx="3">
                  <c:v>0.51</c:v>
                </c:pt>
                <c:pt idx="4">
                  <c:v>1</c:v>
                </c:pt>
                <c:pt idx="5">
                  <c:v>2</c:v>
                </c:pt>
                <c:pt idx="6">
                  <c:v>3.96</c:v>
                </c:pt>
                <c:pt idx="7">
                  <c:v>5.05</c:v>
                </c:pt>
                <c:pt idx="8">
                  <c:v>8.01</c:v>
                </c:pt>
                <c:pt idx="9">
                  <c:v>9.98</c:v>
                </c:pt>
                <c:pt idx="10">
                  <c:v>12.06</c:v>
                </c:pt>
                <c:pt idx="11">
                  <c:v>13.05</c:v>
                </c:pt>
              </c:numCache>
            </c:numRef>
          </c:xVal>
          <c:yVal>
            <c:numRef>
              <c:f>[1]Sheet1!$C$2:$C$13</c:f>
              <c:numCache>
                <c:formatCode>General</c:formatCode>
                <c:ptCount val="12"/>
                <c:pt idx="0">
                  <c:v>2.8600000000000001E-3</c:v>
                </c:pt>
                <c:pt idx="1">
                  <c:v>2.7199999999999998E-2</c:v>
                </c:pt>
                <c:pt idx="2">
                  <c:v>4.65E-2</c:v>
                </c:pt>
                <c:pt idx="3">
                  <c:v>6.5600000000000006E-2</c:v>
                </c:pt>
                <c:pt idx="4">
                  <c:v>8.3650000000000002E-2</c:v>
                </c:pt>
                <c:pt idx="5">
                  <c:v>0.11636000000000001</c:v>
                </c:pt>
                <c:pt idx="6">
                  <c:v>0.17038</c:v>
                </c:pt>
                <c:pt idx="7">
                  <c:v>0.19289999999999999</c:v>
                </c:pt>
                <c:pt idx="8">
                  <c:v>0.25180000000000002</c:v>
                </c:pt>
                <c:pt idx="9">
                  <c:v>0.28367999999999999</c:v>
                </c:pt>
                <c:pt idx="10">
                  <c:v>0.31756000000000001</c:v>
                </c:pt>
                <c:pt idx="11">
                  <c:v>0.32946999999999999</c:v>
                </c:pt>
              </c:numCache>
            </c:numRef>
          </c:yVal>
        </c:ser>
        <c:axId val="41024896"/>
        <c:axId val="41060224"/>
      </c:scatterChart>
      <c:valAx>
        <c:axId val="4102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Voltage (V)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060224"/>
        <c:crosses val="autoZero"/>
        <c:crossBetween val="midCat"/>
      </c:valAx>
      <c:valAx>
        <c:axId val="41060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Current (A)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4102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wMode val="edge"/>
          <c:hMode val="edge"/>
          <c:x val="0.94450610432852389"/>
          <c:y val="0.50897226753670477"/>
          <c:w val="0.99223085460599336"/>
          <c:h val="0.54812398042414356"/>
        </c:manualLayout>
      </c:layout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876803551609325"/>
          <c:y val="8.9722675367047353E-2"/>
          <c:w val="0.7891231964483908"/>
          <c:h val="0.80750407830342574"/>
        </c:manualLayout>
      </c:layout>
      <c:scatterChart>
        <c:scatterStyle val="lineMarker"/>
        <c:ser>
          <c:idx val="0"/>
          <c:order val="0"/>
          <c:tx>
            <c:strRef>
              <c:f>'8'!$C$1</c:f>
              <c:strCache>
                <c:ptCount val="1"/>
                <c:pt idx="0">
                  <c:v>I (A)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'8'!$B$2:$B$6</c:f>
              <c:numCache>
                <c:formatCode>General</c:formatCode>
                <c:ptCount val="5"/>
                <c:pt idx="0">
                  <c:v>0.70599999999999996</c:v>
                </c:pt>
                <c:pt idx="1">
                  <c:v>0.2</c:v>
                </c:pt>
                <c:pt idx="2">
                  <c:v>2.4E-2</c:v>
                </c:pt>
                <c:pt idx="3">
                  <c:v>2.3999999999999998E-3</c:v>
                </c:pt>
                <c:pt idx="4">
                  <c:v>2.43E-4</c:v>
                </c:pt>
              </c:numCache>
            </c:numRef>
          </c:xVal>
          <c:yVal>
            <c:numRef>
              <c:f>'8'!$C$2:$C$6</c:f>
              <c:numCache>
                <c:formatCode>General</c:formatCode>
                <c:ptCount val="5"/>
                <c:pt idx="0" formatCode="0.00E+00">
                  <c:v>7.0599999999999995E-5</c:v>
                </c:pt>
                <c:pt idx="1">
                  <c:v>2.0000000000000001E-4</c:v>
                </c:pt>
                <c:pt idx="2">
                  <c:v>2.4000000000000001E-4</c:v>
                </c:pt>
                <c:pt idx="3">
                  <c:v>2.3999999999999998E-4</c:v>
                </c:pt>
                <c:pt idx="4">
                  <c:v>2.43E-4</c:v>
                </c:pt>
              </c:numCache>
            </c:numRef>
          </c:yVal>
        </c:ser>
        <c:axId val="41088896"/>
        <c:axId val="33886208"/>
      </c:scatterChart>
      <c:valAx>
        <c:axId val="4108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Voltage (V)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886208"/>
        <c:crosses val="autoZero"/>
        <c:crossBetween val="midCat"/>
      </c:valAx>
      <c:valAx>
        <c:axId val="33886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Current (A)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E+00" sourceLinked="1"/>
        <c:tickLblPos val="nextTo"/>
        <c:crossAx val="4108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wMode val="edge"/>
          <c:hMode val="edge"/>
          <c:x val="0.9223085460599334"/>
          <c:y val="0.50897226753670477"/>
          <c:w val="0.99223085460599336"/>
          <c:h val="0.54812398042414356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6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6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andescent%20IV%20Curv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I</v>
          </cell>
        </row>
        <row r="2">
          <cell r="B2">
            <v>0.01</v>
          </cell>
          <cell r="C2">
            <v>2.8600000000000001E-3</v>
          </cell>
        </row>
        <row r="3">
          <cell r="B3">
            <v>0.1</v>
          </cell>
          <cell r="C3">
            <v>2.7199999999999998E-2</v>
          </cell>
        </row>
        <row r="4">
          <cell r="B4">
            <v>0.21</v>
          </cell>
          <cell r="C4">
            <v>4.65E-2</v>
          </cell>
        </row>
        <row r="5">
          <cell r="B5">
            <v>0.51</v>
          </cell>
          <cell r="C5">
            <v>6.5600000000000006E-2</v>
          </cell>
        </row>
        <row r="6">
          <cell r="B6">
            <v>1</v>
          </cell>
          <cell r="C6">
            <v>8.3650000000000002E-2</v>
          </cell>
        </row>
        <row r="7">
          <cell r="B7">
            <v>2</v>
          </cell>
          <cell r="C7">
            <v>0.11636000000000001</v>
          </cell>
        </row>
        <row r="8">
          <cell r="B8">
            <v>3.96</v>
          </cell>
          <cell r="C8">
            <v>0.17038</v>
          </cell>
        </row>
        <row r="9">
          <cell r="B9">
            <v>5.05</v>
          </cell>
          <cell r="C9">
            <v>0.19289999999999999</v>
          </cell>
        </row>
        <row r="10">
          <cell r="B10">
            <v>8.01</v>
          </cell>
          <cell r="C10">
            <v>0.25180000000000002</v>
          </cell>
        </row>
        <row r="11">
          <cell r="B11">
            <v>9.98</v>
          </cell>
          <cell r="C11">
            <v>0.28367999999999999</v>
          </cell>
        </row>
        <row r="12">
          <cell r="B12">
            <v>12.06</v>
          </cell>
          <cell r="C12">
            <v>0.31756000000000001</v>
          </cell>
        </row>
        <row r="13">
          <cell r="B13">
            <v>13.05</v>
          </cell>
          <cell r="C13">
            <v>0.32946999999999999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9" sqref="A9:E9"/>
    </sheetView>
  </sheetViews>
  <sheetFormatPr defaultColWidth="11" defaultRowHeight="12.75"/>
  <sheetData>
    <row r="1" spans="1:5">
      <c r="A1" s="13" t="s">
        <v>5</v>
      </c>
      <c r="B1" s="14"/>
    </row>
    <row r="2" spans="1:5">
      <c r="A2" s="7" t="s">
        <v>2</v>
      </c>
      <c r="B2" s="7" t="s">
        <v>0</v>
      </c>
    </row>
    <row r="3" spans="1:5">
      <c r="A3" s="7">
        <v>1</v>
      </c>
      <c r="B3" s="7">
        <v>0.62</v>
      </c>
    </row>
    <row r="4" spans="1:5">
      <c r="A4" s="7">
        <v>2</v>
      </c>
      <c r="B4" s="7">
        <v>0.83699999999999997</v>
      </c>
    </row>
    <row r="5" spans="1:5">
      <c r="A5" s="7">
        <v>3</v>
      </c>
      <c r="B5" s="7">
        <v>0.64700000000000002</v>
      </c>
    </row>
    <row r="6" spans="1:5">
      <c r="A6" s="7">
        <v>4</v>
      </c>
      <c r="B6" s="7">
        <v>0.64300000000000002</v>
      </c>
    </row>
    <row r="7" spans="1:5">
      <c r="A7" s="7">
        <v>5</v>
      </c>
      <c r="B7" s="7">
        <v>0.63</v>
      </c>
    </row>
    <row r="8" spans="1:5">
      <c r="A8" s="8" t="s">
        <v>29</v>
      </c>
      <c r="B8" s="8">
        <f>AVERAGE(B3:B7)</f>
        <v>0.6754</v>
      </c>
    </row>
    <row r="9" spans="1:5">
      <c r="A9" s="15" t="s">
        <v>4</v>
      </c>
      <c r="B9" s="15"/>
      <c r="C9" s="15"/>
      <c r="D9" s="15"/>
      <c r="E9" s="15"/>
    </row>
    <row r="10" spans="1:5">
      <c r="A10" s="7" t="s">
        <v>1</v>
      </c>
      <c r="B10" s="7" t="s">
        <v>26</v>
      </c>
      <c r="C10" s="7" t="s">
        <v>27</v>
      </c>
      <c r="D10" s="7" t="s">
        <v>3</v>
      </c>
      <c r="E10" s="7" t="s">
        <v>0</v>
      </c>
    </row>
    <row r="11" spans="1:5">
      <c r="A11" s="7">
        <v>1</v>
      </c>
      <c r="B11" s="7">
        <v>7.1000000000000004E-3</v>
      </c>
      <c r="C11" s="7">
        <v>1.49E-2</v>
      </c>
      <c r="D11" s="7">
        <f>C11*0.899</f>
        <v>1.33951E-2</v>
      </c>
      <c r="E11" s="7">
        <f>B11/D11</f>
        <v>0.53004456853625581</v>
      </c>
    </row>
    <row r="12" spans="1:5">
      <c r="A12" s="7">
        <v>2</v>
      </c>
      <c r="B12" s="7">
        <v>7.0699999999999999E-3</v>
      </c>
      <c r="C12" s="7">
        <v>1.5299999999999999E-2</v>
      </c>
      <c r="D12" s="7">
        <f>C12*0.899</f>
        <v>1.37547E-2</v>
      </c>
      <c r="E12" s="7">
        <f>B12/D12</f>
        <v>0.51400612154390868</v>
      </c>
    </row>
    <row r="13" spans="1:5">
      <c r="A13" s="7">
        <v>3</v>
      </c>
      <c r="B13" s="7">
        <v>7.4400000000000004E-3</v>
      </c>
      <c r="C13" s="7">
        <v>1.49E-2</v>
      </c>
      <c r="D13" s="7">
        <f>C13*0.899</f>
        <v>1.33951E-2</v>
      </c>
      <c r="E13" s="7">
        <f>B13/D13</f>
        <v>0.55542698449433003</v>
      </c>
    </row>
    <row r="14" spans="1:5">
      <c r="A14" s="7">
        <v>4</v>
      </c>
      <c r="B14" s="7">
        <v>7.0099999999999997E-3</v>
      </c>
      <c r="C14" s="7">
        <v>1.5299999999999999E-2</v>
      </c>
      <c r="D14" s="7">
        <f>C14*0.899</f>
        <v>1.37547E-2</v>
      </c>
      <c r="E14" s="7">
        <f>B14/D14</f>
        <v>0.50964397624084856</v>
      </c>
    </row>
    <row r="15" spans="1:5">
      <c r="A15" s="7">
        <v>5</v>
      </c>
      <c r="B15" s="7">
        <v>7.5100000000000002E-3</v>
      </c>
      <c r="C15" s="7">
        <v>1.498E-2</v>
      </c>
      <c r="D15" s="7">
        <f>C15*0.899</f>
        <v>1.346702E-2</v>
      </c>
      <c r="E15" s="7">
        <f>B15/D15</f>
        <v>0.55765863568926166</v>
      </c>
    </row>
    <row r="16" spans="1:5">
      <c r="A16" s="10" t="s">
        <v>29</v>
      </c>
      <c r="B16" s="11"/>
      <c r="C16" s="11"/>
      <c r="D16" s="12"/>
      <c r="E16" s="7">
        <f>AVERAGE(E11:E15)</f>
        <v>0.53335605730092095</v>
      </c>
    </row>
    <row r="17" spans="1:2">
      <c r="A17" s="13" t="s">
        <v>6</v>
      </c>
      <c r="B17" s="14"/>
    </row>
    <row r="18" spans="1:2">
      <c r="A18" s="7" t="s">
        <v>28</v>
      </c>
      <c r="B18" s="7" t="s">
        <v>0</v>
      </c>
    </row>
    <row r="19" spans="1:2">
      <c r="A19" s="7">
        <v>1</v>
      </c>
      <c r="B19" s="7">
        <v>0.45300000000000001</v>
      </c>
    </row>
    <row r="20" spans="1:2">
      <c r="A20" s="7">
        <v>2</v>
      </c>
      <c r="B20" s="7">
        <v>0.45900000000000002</v>
      </c>
    </row>
    <row r="21" spans="1:2">
      <c r="A21" s="7">
        <v>3</v>
      </c>
      <c r="B21" s="7">
        <v>0.46200000000000002</v>
      </c>
    </row>
    <row r="22" spans="1:2">
      <c r="A22" s="7" t="s">
        <v>29</v>
      </c>
      <c r="B22" s="7">
        <f>AVERAGE(B19:B21)</f>
        <v>0.45800000000000002</v>
      </c>
    </row>
  </sheetData>
  <mergeCells count="4">
    <mergeCell ref="A16:D16"/>
    <mergeCell ref="A1:B1"/>
    <mergeCell ref="A9:E9"/>
    <mergeCell ref="A17:B17"/>
  </mergeCells>
  <phoneticPr fontId="1" type="noConversion"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G7" sqref="G7"/>
    </sheetView>
  </sheetViews>
  <sheetFormatPr defaultRowHeight="12.75"/>
  <cols>
    <col min="1" max="1" width="4.375" bestFit="1" customWidth="1"/>
    <col min="2" max="2" width="10.75" bestFit="1" customWidth="1"/>
    <col min="3" max="3" width="14.375" bestFit="1" customWidth="1"/>
    <col min="4" max="4" width="9.75" bestFit="1" customWidth="1"/>
    <col min="5" max="5" width="7" bestFit="1" customWidth="1"/>
    <col min="6" max="6" width="6.5" bestFit="1" customWidth="1"/>
  </cols>
  <sheetData>
    <row r="1" spans="1:6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>
      <c r="A2" s="7">
        <v>0</v>
      </c>
      <c r="B2" s="7">
        <v>0</v>
      </c>
      <c r="C2" s="7">
        <f>E2*D2</f>
        <v>0</v>
      </c>
      <c r="D2" s="7">
        <v>464.3</v>
      </c>
      <c r="E2" s="9">
        <f>A2/1000</f>
        <v>0</v>
      </c>
      <c r="F2" s="9">
        <f t="shared" ref="F2:F16" si="0">E2*B2</f>
        <v>0</v>
      </c>
    </row>
    <row r="3" spans="1:6">
      <c r="A3" s="7">
        <v>15</v>
      </c>
      <c r="B3" s="7">
        <v>1.478</v>
      </c>
      <c r="C3" s="7">
        <v>0.30599999999999999</v>
      </c>
      <c r="D3" s="7">
        <v>1000</v>
      </c>
      <c r="E3" s="9">
        <f t="shared" ref="E3:E16" si="1">C3/D3</f>
        <v>3.0600000000000001E-4</v>
      </c>
      <c r="F3" s="9">
        <f t="shared" si="0"/>
        <v>4.5226800000000003E-4</v>
      </c>
    </row>
    <row r="4" spans="1:6">
      <c r="A4" s="7">
        <v>14</v>
      </c>
      <c r="B4" s="7">
        <v>1.5549999999999999</v>
      </c>
      <c r="C4" s="7">
        <v>2.2229999999999999</v>
      </c>
      <c r="D4" s="7">
        <v>1000</v>
      </c>
      <c r="E4" s="9">
        <f t="shared" si="1"/>
        <v>2.2229999999999997E-3</v>
      </c>
      <c r="F4" s="9">
        <f t="shared" si="0"/>
        <v>3.4567649999999992E-3</v>
      </c>
    </row>
    <row r="5" spans="1:6">
      <c r="A5" s="7">
        <v>2</v>
      </c>
      <c r="B5" s="7">
        <v>1.5780000000000001</v>
      </c>
      <c r="C5" s="7">
        <v>2.2400000000000002</v>
      </c>
      <c r="D5" s="7">
        <v>464.3</v>
      </c>
      <c r="E5" s="9">
        <f t="shared" si="1"/>
        <v>4.8244669394787859E-3</v>
      </c>
      <c r="F5" s="9">
        <f t="shared" si="0"/>
        <v>7.6130088304975242E-3</v>
      </c>
    </row>
    <row r="6" spans="1:6">
      <c r="A6" s="7">
        <v>3</v>
      </c>
      <c r="B6" s="7">
        <v>1.631</v>
      </c>
      <c r="C6" s="7">
        <v>4.62</v>
      </c>
      <c r="D6" s="7">
        <v>464.3</v>
      </c>
      <c r="E6" s="9">
        <f t="shared" si="1"/>
        <v>9.9504630626749951E-3</v>
      </c>
      <c r="F6" s="9">
        <f t="shared" si="0"/>
        <v>1.6229205255222916E-2</v>
      </c>
    </row>
    <row r="7" spans="1:6">
      <c r="A7" s="7">
        <v>4</v>
      </c>
      <c r="B7" s="7">
        <v>1.631</v>
      </c>
      <c r="C7" s="7">
        <v>6.76</v>
      </c>
      <c r="D7" s="7">
        <v>464.3</v>
      </c>
      <c r="E7" s="9">
        <f t="shared" si="1"/>
        <v>1.4559552013784191E-2</v>
      </c>
      <c r="F7" s="9">
        <f t="shared" si="0"/>
        <v>2.3746629334482017E-2</v>
      </c>
    </row>
    <row r="8" spans="1:6">
      <c r="A8" s="7">
        <v>5</v>
      </c>
      <c r="B8" s="7">
        <v>1.649</v>
      </c>
      <c r="C8" s="7">
        <v>9.39</v>
      </c>
      <c r="D8" s="7">
        <v>464.3</v>
      </c>
      <c r="E8" s="9">
        <f t="shared" si="1"/>
        <v>2.0223993107904372E-2</v>
      </c>
      <c r="F8" s="9">
        <f t="shared" si="0"/>
        <v>3.3349364634934313E-2</v>
      </c>
    </row>
    <row r="9" spans="1:6">
      <c r="A9" s="7">
        <v>6</v>
      </c>
      <c r="B9" s="7">
        <v>1.66</v>
      </c>
      <c r="C9" s="7">
        <v>11.4</v>
      </c>
      <c r="D9" s="7">
        <v>464.3</v>
      </c>
      <c r="E9" s="9">
        <f t="shared" si="1"/>
        <v>2.4553090674133103E-2</v>
      </c>
      <c r="F9" s="9">
        <f t="shared" si="0"/>
        <v>4.0758130519060951E-2</v>
      </c>
    </row>
    <row r="10" spans="1:6">
      <c r="A10" s="7">
        <v>7</v>
      </c>
      <c r="B10" s="7">
        <v>1.6739999999999999</v>
      </c>
      <c r="C10" s="7">
        <v>14.1</v>
      </c>
      <c r="D10" s="7">
        <v>464.3</v>
      </c>
      <c r="E10" s="9">
        <f t="shared" si="1"/>
        <v>3.0368296360111995E-2</v>
      </c>
      <c r="F10" s="9">
        <f t="shared" si="0"/>
        <v>5.0836528106827476E-2</v>
      </c>
    </row>
    <row r="11" spans="1:6">
      <c r="A11" s="7">
        <v>8</v>
      </c>
      <c r="B11" s="7">
        <v>1.6839999999999999</v>
      </c>
      <c r="C11" s="7">
        <v>16.399999999999999</v>
      </c>
      <c r="D11" s="7">
        <v>464.3</v>
      </c>
      <c r="E11" s="9">
        <f t="shared" si="1"/>
        <v>3.5321990092612533E-2</v>
      </c>
      <c r="F11" s="9">
        <f t="shared" si="0"/>
        <v>5.9482231315959505E-2</v>
      </c>
    </row>
    <row r="12" spans="1:6">
      <c r="A12" s="7">
        <v>9</v>
      </c>
      <c r="B12" s="7">
        <v>1.694</v>
      </c>
      <c r="C12" s="7">
        <v>18.89</v>
      </c>
      <c r="D12" s="7">
        <v>464.3</v>
      </c>
      <c r="E12" s="9">
        <f t="shared" si="1"/>
        <v>4.0684902003015291E-2</v>
      </c>
      <c r="F12" s="9">
        <f t="shared" si="0"/>
        <v>6.8920223993107904E-2</v>
      </c>
    </row>
    <row r="13" spans="1:6">
      <c r="A13" s="7">
        <v>10</v>
      </c>
      <c r="B13" s="7">
        <v>1.7036</v>
      </c>
      <c r="C13" s="7">
        <v>21.15</v>
      </c>
      <c r="D13" s="7">
        <v>464.3</v>
      </c>
      <c r="E13" s="9">
        <f t="shared" si="1"/>
        <v>4.5552444540167991E-2</v>
      </c>
      <c r="F13" s="9">
        <f t="shared" si="0"/>
        <v>7.7603144518630193E-2</v>
      </c>
    </row>
    <row r="14" spans="1:6">
      <c r="A14" s="7">
        <v>11</v>
      </c>
      <c r="B14" s="7">
        <v>1.714</v>
      </c>
      <c r="C14" s="7">
        <v>23.6</v>
      </c>
      <c r="D14" s="7">
        <v>464.3</v>
      </c>
      <c r="E14" s="9">
        <f t="shared" si="1"/>
        <v>5.0829205255222921E-2</v>
      </c>
      <c r="F14" s="9">
        <f t="shared" si="0"/>
        <v>8.7121257807452085E-2</v>
      </c>
    </row>
    <row r="15" spans="1:6">
      <c r="A15" s="7">
        <v>12</v>
      </c>
      <c r="B15" s="7">
        <v>1.7316</v>
      </c>
      <c r="C15" s="7">
        <v>27.9</v>
      </c>
      <c r="D15" s="7">
        <v>464.3</v>
      </c>
      <c r="E15" s="9">
        <f t="shared" si="1"/>
        <v>6.009045875511522E-2</v>
      </c>
      <c r="F15" s="9">
        <f t="shared" si="0"/>
        <v>0.10405263838035751</v>
      </c>
    </row>
    <row r="16" spans="1:6">
      <c r="A16" s="7">
        <v>13</v>
      </c>
      <c r="B16" s="7">
        <v>1.7370000000000001</v>
      </c>
      <c r="C16" s="7">
        <v>29.300999999999998</v>
      </c>
      <c r="D16" s="7">
        <v>464.3</v>
      </c>
      <c r="E16" s="9">
        <f t="shared" si="1"/>
        <v>6.310790437217316E-2</v>
      </c>
      <c r="F16" s="9">
        <f t="shared" si="0"/>
        <v>0.10961842989446478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2" sqref="D2"/>
    </sheetView>
  </sheetViews>
  <sheetFormatPr defaultRowHeight="12.75"/>
  <cols>
    <col min="2" max="2" width="8.625" customWidth="1"/>
    <col min="4" max="4" width="5.5" customWidth="1"/>
  </cols>
  <sheetData>
    <row r="1" spans="1:4">
      <c r="A1" t="s">
        <v>7</v>
      </c>
      <c r="B1" t="s">
        <v>13</v>
      </c>
      <c r="C1" t="s">
        <v>14</v>
      </c>
      <c r="D1" t="s">
        <v>25</v>
      </c>
    </row>
    <row r="2" spans="1:4">
      <c r="A2">
        <v>1</v>
      </c>
      <c r="B2">
        <v>0.01</v>
      </c>
      <c r="C2">
        <v>2.8600000000000001E-3</v>
      </c>
      <c r="D2">
        <f>C2/B2</f>
        <v>0.28600000000000003</v>
      </c>
    </row>
    <row r="3" spans="1:4">
      <c r="A3">
        <v>2</v>
      </c>
      <c r="B3">
        <v>0.1</v>
      </c>
      <c r="C3">
        <v>2.7199999999999998E-2</v>
      </c>
      <c r="D3">
        <f t="shared" ref="D3:D13" si="0">C3/B3</f>
        <v>0.27199999999999996</v>
      </c>
    </row>
    <row r="4" spans="1:4">
      <c r="A4">
        <v>3</v>
      </c>
      <c r="B4">
        <v>0.21</v>
      </c>
      <c r="C4">
        <v>4.65E-2</v>
      </c>
      <c r="D4">
        <f t="shared" si="0"/>
        <v>0.22142857142857145</v>
      </c>
    </row>
    <row r="5" spans="1:4">
      <c r="A5">
        <v>4</v>
      </c>
      <c r="B5">
        <v>0.51</v>
      </c>
      <c r="C5">
        <v>6.5600000000000006E-2</v>
      </c>
      <c r="D5">
        <f t="shared" si="0"/>
        <v>0.12862745098039216</v>
      </c>
    </row>
    <row r="6" spans="1:4">
      <c r="A6">
        <v>5</v>
      </c>
      <c r="B6">
        <v>1</v>
      </c>
      <c r="C6">
        <v>8.3650000000000002E-2</v>
      </c>
      <c r="D6">
        <f t="shared" si="0"/>
        <v>8.3650000000000002E-2</v>
      </c>
    </row>
    <row r="7" spans="1:4">
      <c r="A7">
        <v>6</v>
      </c>
      <c r="B7">
        <v>2</v>
      </c>
      <c r="C7">
        <v>0.11636000000000001</v>
      </c>
      <c r="D7">
        <f t="shared" si="0"/>
        <v>5.8180000000000003E-2</v>
      </c>
    </row>
    <row r="8" spans="1:4">
      <c r="A8">
        <v>11</v>
      </c>
      <c r="B8">
        <v>3.96</v>
      </c>
      <c r="C8">
        <v>0.17038</v>
      </c>
      <c r="D8">
        <f t="shared" si="0"/>
        <v>4.3025252525252529E-2</v>
      </c>
    </row>
    <row r="9" spans="1:4">
      <c r="A9">
        <v>7</v>
      </c>
      <c r="B9">
        <v>5.05</v>
      </c>
      <c r="C9">
        <v>0.19289999999999999</v>
      </c>
      <c r="D9">
        <f t="shared" si="0"/>
        <v>3.8198019801980197E-2</v>
      </c>
    </row>
    <row r="10" spans="1:4">
      <c r="A10">
        <v>10</v>
      </c>
      <c r="B10">
        <v>8.01</v>
      </c>
      <c r="C10">
        <v>0.25180000000000002</v>
      </c>
      <c r="D10">
        <f t="shared" si="0"/>
        <v>3.1435705368289643E-2</v>
      </c>
    </row>
    <row r="11" spans="1:4">
      <c r="A11">
        <v>8</v>
      </c>
      <c r="B11">
        <v>9.98</v>
      </c>
      <c r="C11">
        <v>0.28367999999999999</v>
      </c>
      <c r="D11">
        <f t="shared" si="0"/>
        <v>2.8424849699398794E-2</v>
      </c>
    </row>
    <row r="12" spans="1:4">
      <c r="A12">
        <v>12</v>
      </c>
      <c r="B12">
        <v>12.06</v>
      </c>
      <c r="C12">
        <v>0.31756000000000001</v>
      </c>
      <c r="D12">
        <f t="shared" si="0"/>
        <v>2.6331674958540628E-2</v>
      </c>
    </row>
    <row r="13" spans="1:4">
      <c r="A13">
        <v>9</v>
      </c>
      <c r="B13">
        <v>13.05</v>
      </c>
      <c r="C13">
        <v>0.32946999999999999</v>
      </c>
      <c r="D13">
        <f t="shared" si="0"/>
        <v>2.5246743295019154E-2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8" sqref="E8"/>
    </sheetView>
  </sheetViews>
  <sheetFormatPr defaultRowHeight="12.75"/>
  <cols>
    <col min="1" max="1" width="6.375" bestFit="1" customWidth="1"/>
    <col min="2" max="2" width="16" customWidth="1"/>
    <col min="3" max="3" width="16.5" customWidth="1"/>
    <col min="4" max="4" width="9.25" bestFit="1" customWidth="1"/>
  </cols>
  <sheetData>
    <row r="1" spans="1:4" ht="47.25">
      <c r="A1" s="1" t="s">
        <v>15</v>
      </c>
      <c r="B1" s="1" t="s">
        <v>19</v>
      </c>
      <c r="C1" s="1" t="s">
        <v>20</v>
      </c>
      <c r="D1" s="1" t="s">
        <v>21</v>
      </c>
    </row>
    <row r="2" spans="1:4" ht="15.75">
      <c r="A2" s="1" t="s">
        <v>16</v>
      </c>
      <c r="B2" s="1">
        <v>1.5788</v>
      </c>
      <c r="C2" s="1">
        <v>1.54</v>
      </c>
      <c r="D2" s="2">
        <f>18.797*(B2/C2-1)</f>
        <v>0.47358675324675364</v>
      </c>
    </row>
    <row r="3" spans="1:4" ht="15.75">
      <c r="A3" s="1" t="s">
        <v>17</v>
      </c>
      <c r="B3" s="1">
        <v>1.5524</v>
      </c>
      <c r="C3" s="1">
        <v>1.528</v>
      </c>
      <c r="D3" s="2">
        <f>18.797*(B3/C3-1)</f>
        <v>0.30016151832460802</v>
      </c>
    </row>
    <row r="4" spans="1:4" ht="15.75">
      <c r="A4" s="1" t="s">
        <v>18</v>
      </c>
      <c r="B4" s="1">
        <v>9.3800000000000008</v>
      </c>
      <c r="C4" s="1">
        <v>4.5</v>
      </c>
      <c r="D4" s="2">
        <f>18.797*(B4/C4-1)</f>
        <v>20.384302222222228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2.75"/>
  <sheetData>
    <row r="1" spans="1:3" ht="15.75">
      <c r="A1" s="1" t="s">
        <v>23</v>
      </c>
      <c r="B1" s="1" t="s">
        <v>22</v>
      </c>
      <c r="C1" s="3" t="s">
        <v>24</v>
      </c>
    </row>
    <row r="2" spans="1:3" ht="15.75">
      <c r="A2" s="4">
        <v>10000</v>
      </c>
      <c r="B2" s="1">
        <v>0.70599999999999996</v>
      </c>
      <c r="C2" s="6">
        <f>B2/A2</f>
        <v>7.0599999999999995E-5</v>
      </c>
    </row>
    <row r="3" spans="1:3" ht="15.75">
      <c r="A3" s="1">
        <v>1000</v>
      </c>
      <c r="B3" s="1">
        <v>0.2</v>
      </c>
      <c r="C3" s="5">
        <f>B3/A3</f>
        <v>2.0000000000000001E-4</v>
      </c>
    </row>
    <row r="4" spans="1:3" ht="15.75">
      <c r="A4" s="1">
        <v>100</v>
      </c>
      <c r="B4" s="1">
        <v>2.4E-2</v>
      </c>
      <c r="C4" s="5">
        <f>B4/A4</f>
        <v>2.4000000000000001E-4</v>
      </c>
    </row>
    <row r="5" spans="1:3" ht="15.75">
      <c r="A5" s="1">
        <v>10</v>
      </c>
      <c r="B5" s="1">
        <v>2.3999999999999998E-3</v>
      </c>
      <c r="C5" s="5">
        <f>B5/A5</f>
        <v>2.3999999999999998E-4</v>
      </c>
    </row>
    <row r="6" spans="1:3" ht="15.75">
      <c r="A6" s="1">
        <v>1</v>
      </c>
      <c r="B6" s="1">
        <v>2.43E-4</v>
      </c>
      <c r="C6" s="5">
        <f>B6/A6</f>
        <v>2.43E-4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2</vt:lpstr>
      <vt:lpstr>3</vt:lpstr>
      <vt:lpstr>4</vt:lpstr>
      <vt:lpstr>7</vt:lpstr>
      <vt:lpstr>8</vt:lpstr>
      <vt:lpstr>3 (LED Curve)</vt:lpstr>
      <vt:lpstr>4 (Lamp Curve)</vt:lpstr>
      <vt:lpstr>8 (PV Cell Curve)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Dickey</dc:creator>
  <cp:lastModifiedBy>esv</cp:lastModifiedBy>
  <cp:lastPrinted>2011-09-06T19:00:47Z</cp:lastPrinted>
  <dcterms:created xsi:type="dcterms:W3CDTF">2011-08-27T18:13:59Z</dcterms:created>
  <dcterms:modified xsi:type="dcterms:W3CDTF">2011-09-06T19:01:41Z</dcterms:modified>
</cp:coreProperties>
</file>