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20" windowWidth="19395" windowHeight="7830"/>
  </bookViews>
  <sheets>
    <sheet name="LDNS受験者リスト" sheetId="1" r:id="rId1"/>
  </sheets>
  <definedNames>
    <definedName name="_xlnm._FilterDatabase" localSheetId="0" hidden="1">LDNS受験者リスト!$A$2:$AF$95</definedName>
  </definedNames>
  <calcPr calcId="125725"/>
</workbook>
</file>

<file path=xl/calcChain.xml><?xml version="1.0" encoding="utf-8"?>
<calcChain xmlns="http://schemas.openxmlformats.org/spreadsheetml/2006/main">
  <c r="AG7" i="1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4"/>
  <c r="AG5"/>
  <c r="AG41"/>
  <c r="AG42"/>
  <c r="AG43"/>
  <c r="AG44"/>
  <c r="AG45"/>
  <c r="AG46"/>
  <c r="AG47"/>
  <c r="AG48"/>
  <c r="AG49"/>
  <c r="AG50"/>
  <c r="AG51"/>
  <c r="AG52"/>
  <c r="AG53"/>
  <c r="AG71"/>
  <c r="AG72"/>
  <c r="AG73"/>
  <c r="AG74"/>
  <c r="AG75"/>
  <c r="AG76"/>
  <c r="AG77"/>
  <c r="AG78"/>
  <c r="AG79"/>
  <c r="AG80"/>
  <c r="AG81"/>
  <c r="AG8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3"/>
  <c r="Y89"/>
  <c r="Z89"/>
  <c r="AA89"/>
  <c r="AB89"/>
  <c r="AC89"/>
  <c r="AD89"/>
  <c r="AE89"/>
  <c r="X89"/>
  <c r="AG83"/>
  <c r="AG65"/>
  <c r="AG64"/>
  <c r="AG63"/>
  <c r="AG62"/>
  <c r="AG61"/>
  <c r="AG60"/>
  <c r="AG59"/>
  <c r="AG58"/>
  <c r="AG57"/>
  <c r="AG30"/>
  <c r="AG29" l="1"/>
  <c r="AG28"/>
  <c r="AG27"/>
  <c r="AG26"/>
  <c r="AG25"/>
  <c r="AG55" l="1"/>
  <c r="AG56"/>
  <c r="AG54"/>
  <c r="AG39"/>
  <c r="AG40"/>
  <c r="AG38"/>
  <c r="AG37"/>
  <c r="AG36"/>
  <c r="AG35"/>
  <c r="AG34"/>
  <c r="AG32"/>
  <c r="AG31"/>
  <c r="AG88" l="1"/>
  <c r="AG87"/>
  <c r="AG85"/>
  <c r="AG84"/>
  <c r="AG70"/>
  <c r="AG69"/>
  <c r="AG68"/>
  <c r="AG67"/>
  <c r="AG66"/>
  <c r="AG6"/>
  <c r="AG92" l="1"/>
  <c r="AG90"/>
  <c r="AG89"/>
  <c r="AG91"/>
  <c r="AG93"/>
  <c r="AG94"/>
  <c r="AG33"/>
  <c r="AG3"/>
  <c r="AG95" l="1"/>
</calcChain>
</file>

<file path=xl/sharedStrings.xml><?xml version="1.0" encoding="utf-8"?>
<sst xmlns="http://schemas.openxmlformats.org/spreadsheetml/2006/main" count="2150" uniqueCount="608">
  <si>
    <t>受験場所</t>
    <rPh sb="0" eb="1">
      <t>ウ</t>
    </rPh>
    <rPh sb="1" eb="2">
      <t>シルシ</t>
    </rPh>
    <rPh sb="2" eb="4">
      <t>バショ</t>
    </rPh>
    <phoneticPr fontId="4"/>
  </si>
  <si>
    <t>拠点</t>
    <rPh sb="0" eb="2">
      <t>キョテン</t>
    </rPh>
    <phoneticPr fontId="4"/>
  </si>
  <si>
    <t>所属チーム</t>
    <rPh sb="0" eb="2">
      <t>ショゾク</t>
    </rPh>
    <phoneticPr fontId="4"/>
  </si>
  <si>
    <t>氏名
（中国語）</t>
    <rPh sb="0" eb="2">
      <t>シメイ</t>
    </rPh>
    <rPh sb="4" eb="7">
      <t>チュウゴクゴ</t>
    </rPh>
    <phoneticPr fontId="4"/>
  </si>
  <si>
    <t>氏名
（日本語）</t>
    <rPh sb="0" eb="2">
      <t>シメイ</t>
    </rPh>
    <rPh sb="4" eb="7">
      <t>ニホンゴ</t>
    </rPh>
    <phoneticPr fontId="4"/>
  </si>
  <si>
    <t>氏名
（ヨミガナ）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</si>
  <si>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</si>
  <si>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</si>
  <si>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出身大学</t>
    <rPh sb="0" eb="2">
      <t>シュッシン</t>
    </rPh>
    <rPh sb="2" eb="4">
      <t>ダイガク</t>
    </rPh>
    <phoneticPr fontId="4"/>
  </si>
  <si>
    <t>入社時期</t>
    <rPh sb="0" eb="2">
      <t>ニュウシャ</t>
    </rPh>
    <rPh sb="2" eb="4">
      <t>ジキ</t>
    </rPh>
    <phoneticPr fontId="4"/>
  </si>
  <si>
    <t>役職</t>
    <rPh sb="0" eb="2">
      <t>ヤクショク</t>
    </rPh>
    <phoneticPr fontId="4"/>
  </si>
  <si>
    <t>役割</t>
    <rPh sb="0" eb="2">
      <t>ヤクワリ</t>
    </rPh>
    <phoneticPr fontId="4"/>
  </si>
  <si>
    <t>日本語能力</t>
    <rPh sb="0" eb="3">
      <t>ニホンゴ</t>
    </rPh>
    <rPh sb="3" eb="5">
      <t>ノウリョク</t>
    </rPh>
    <phoneticPr fontId="4"/>
  </si>
  <si>
    <t>日本滞在
年数</t>
    <rPh sb="0" eb="2">
      <t>ニホン</t>
    </rPh>
    <rPh sb="2" eb="4">
      <t>タイザイ</t>
    </rPh>
    <rPh sb="5" eb="7">
      <t>ネンスウ</t>
    </rPh>
    <phoneticPr fontId="4"/>
  </si>
  <si>
    <t>開発
経験年数</t>
    <rPh sb="0" eb="2">
      <t>カイハツ</t>
    </rPh>
    <rPh sb="3" eb="5">
      <t>ケイケン</t>
    </rPh>
    <rPh sb="5" eb="7">
      <t>ネンスウ</t>
    </rPh>
    <phoneticPr fontId="4"/>
  </si>
  <si>
    <t>Java
経験年数</t>
    <rPh sb="5" eb="7">
      <t>ケイケン</t>
    </rPh>
    <rPh sb="7" eb="9">
      <t>ネンスウ</t>
    </rPh>
    <phoneticPr fontId="4"/>
  </si>
  <si>
    <t>.NET
経験年数</t>
    <rPh sb="5" eb="7">
      <t>ケイケン</t>
    </rPh>
    <rPh sb="7" eb="9">
      <t>ネンスウ</t>
    </rPh>
    <phoneticPr fontId="4"/>
  </si>
  <si>
    <t>iOS
経験年数</t>
    <rPh sb="4" eb="6">
      <t>ケイケン</t>
    </rPh>
    <rPh sb="6" eb="8">
      <t>ネンスウ</t>
    </rPh>
    <phoneticPr fontId="4"/>
  </si>
  <si>
    <t>Android
経験年数</t>
    <rPh sb="8" eb="10">
      <t>ケイケン</t>
    </rPh>
    <rPh sb="10" eb="12">
      <t>ネンスウ</t>
    </rPh>
    <phoneticPr fontId="4"/>
  </si>
  <si>
    <t>実務言語</t>
    <rPh sb="0" eb="2">
      <t>ジツム</t>
    </rPh>
    <rPh sb="2" eb="4">
      <t>ゲンゴ</t>
    </rPh>
    <phoneticPr fontId="4"/>
  </si>
  <si>
    <t>得意言語</t>
    <rPh sb="0" eb="2">
      <t>トクイ</t>
    </rPh>
    <rPh sb="2" eb="4">
      <t>ゲンゴ</t>
    </rPh>
    <phoneticPr fontId="4"/>
  </si>
  <si>
    <t>契約状況</t>
    <rPh sb="0" eb="2">
      <t>ケイヤク</t>
    </rPh>
    <rPh sb="2" eb="4">
      <t>ジョウキョウ</t>
    </rPh>
    <phoneticPr fontId="4"/>
  </si>
  <si>
    <t>試験科目</t>
    <rPh sb="0" eb="2">
      <t>シケン</t>
    </rPh>
    <rPh sb="2" eb="4">
      <t>カモク</t>
    </rPh>
    <phoneticPr fontId="4"/>
  </si>
  <si>
    <t>備考</t>
    <rPh sb="0" eb="2">
      <t>ビコウ</t>
    </rPh>
    <phoneticPr fontId="4"/>
  </si>
  <si>
    <t>科目数</t>
    <rPh sb="0" eb="3">
      <t>カモクスウ</t>
    </rPh>
    <phoneticPr fontId="4"/>
  </si>
  <si>
    <t>Java</t>
  </si>
  <si>
    <t>.NET
(C#)</t>
  </si>
  <si>
    <t>iOS
(ObjC)</t>
  </si>
  <si>
    <t>Android</t>
    <phoneticPr fontId="4"/>
  </si>
  <si>
    <t>SQL Server</t>
  </si>
  <si>
    <t>アジャイル</t>
    <phoneticPr fontId="4"/>
  </si>
  <si>
    <t>開発知識</t>
    <rPh sb="0" eb="2">
      <t>カイハツ</t>
    </rPh>
    <rPh sb="2" eb="4">
      <t>チシキ</t>
    </rPh>
    <phoneticPr fontId="4"/>
  </si>
  <si>
    <t>システム知識</t>
    <rPh sb="4" eb="6">
      <t>チシキ</t>
    </rPh>
    <phoneticPr fontId="4"/>
  </si>
  <si>
    <t>南京</t>
    <rPh sb="0" eb="2">
      <t>ナンキン</t>
    </rPh>
    <phoneticPr fontId="4"/>
  </si>
  <si>
    <t>MS　HC</t>
  </si>
  <si>
    <t>王义</t>
  </si>
  <si>
    <t>王義</t>
  </si>
  <si>
    <t>オウギ</t>
  </si>
  <si>
    <t>男</t>
    <rPh sb="0" eb="1">
      <t>オトコ</t>
    </rPh>
    <phoneticPr fontId="4"/>
  </si>
  <si>
    <t>武漢大学</t>
    <rPh sb="0" eb="2">
      <t>ブカン</t>
    </rPh>
    <rPh sb="2" eb="4">
      <t>ダイガク</t>
    </rPh>
    <phoneticPr fontId="4"/>
  </si>
  <si>
    <t>M</t>
  </si>
  <si>
    <t>SM</t>
  </si>
  <si>
    <t>1級相当</t>
    <rPh sb="1" eb="2">
      <t>キュウ</t>
    </rPh>
    <rPh sb="2" eb="4">
      <t>ソウトウ</t>
    </rPh>
    <phoneticPr fontId="4"/>
  </si>
  <si>
    <t>2.5年</t>
    <rPh sb="3" eb="4">
      <t>ネン</t>
    </rPh>
    <phoneticPr fontId="1"/>
  </si>
  <si>
    <t>11年</t>
    <rPh sb="2" eb="3">
      <t>ネン</t>
    </rPh>
    <phoneticPr fontId="4"/>
  </si>
  <si>
    <t>6.5年</t>
    <rPh sb="3" eb="4">
      <t>ネン</t>
    </rPh>
    <phoneticPr fontId="4"/>
  </si>
  <si>
    <t>4年</t>
    <rPh sb="1" eb="2">
      <t>ネン</t>
    </rPh>
    <phoneticPr fontId="4"/>
  </si>
  <si>
    <t>0年</t>
    <rPh sb="1" eb="2">
      <t>ネン</t>
    </rPh>
    <phoneticPr fontId="4"/>
  </si>
  <si>
    <t>0.5年</t>
    <rPh sb="3" eb="4">
      <t>ネン</t>
    </rPh>
    <phoneticPr fontId="4"/>
  </si>
  <si>
    <t>－</t>
  </si>
  <si>
    <t>契約中</t>
    <rPh sb="2" eb="3">
      <t>チュウ</t>
    </rPh>
    <phoneticPr fontId="4"/>
  </si>
  <si>
    <t>●</t>
  </si>
  <si>
    <t>免除</t>
  </si>
  <si>
    <t>南京</t>
  </si>
  <si>
    <t>夏杰</t>
  </si>
  <si>
    <t>夏傑</t>
  </si>
  <si>
    <t>カケツ</t>
  </si>
  <si>
    <t>男</t>
  </si>
  <si>
    <t>河海大学</t>
  </si>
  <si>
    <t>SSE</t>
  </si>
  <si>
    <t>開発者</t>
    <rPh sb="0" eb="2">
      <t>カイハツ</t>
    </rPh>
    <rPh sb="2" eb="3">
      <t>シャ</t>
    </rPh>
    <phoneticPr fontId="4"/>
  </si>
  <si>
    <t>2級</t>
  </si>
  <si>
    <t>7ヶ月</t>
    <rPh sb="2" eb="3">
      <t>ゲツ</t>
    </rPh>
    <phoneticPr fontId="4"/>
  </si>
  <si>
    <t>1.5年</t>
  </si>
  <si>
    <t>0年</t>
  </si>
  <si>
    <t>1年</t>
  </si>
  <si>
    <t>C#</t>
  </si>
  <si>
    <t>南京</t>
    <rPh sb="0" eb="2">
      <t>ナンキン</t>
    </rPh>
    <phoneticPr fontId="1"/>
  </si>
  <si>
    <t>叶明</t>
  </si>
  <si>
    <t>葉明</t>
  </si>
  <si>
    <t>ヨウメイ</t>
  </si>
  <si>
    <t>男</t>
    <rPh sb="0" eb="1">
      <t>オトコ</t>
    </rPh>
    <phoneticPr fontId="1"/>
  </si>
  <si>
    <t>南京信息工程大学</t>
  </si>
  <si>
    <t>3ヶ月</t>
  </si>
  <si>
    <t>6年</t>
    <phoneticPr fontId="4"/>
  </si>
  <si>
    <t>5年</t>
  </si>
  <si>
    <t>钱忠雪</t>
    <rPh sb="1" eb="3">
      <t>チュウセツ</t>
    </rPh>
    <phoneticPr fontId="1"/>
  </si>
  <si>
    <t>銭忠雪</t>
  </si>
  <si>
    <t>センチュウセツ</t>
  </si>
  <si>
    <t>女</t>
  </si>
  <si>
    <t>大連海事大学</t>
    <rPh sb="0" eb="2">
      <t>ダイレン</t>
    </rPh>
    <rPh sb="2" eb="4">
      <t>カイジ</t>
    </rPh>
    <rPh sb="4" eb="6">
      <t>ダイガク</t>
    </rPh>
    <phoneticPr fontId="1"/>
  </si>
  <si>
    <t>0年</t>
    <rPh sb="1" eb="2">
      <t>ネン</t>
    </rPh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</si>
  <si>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</si>
  <si>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</si>
  <si>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MS　占い</t>
    <rPh sb="3" eb="4">
      <t>ウラナ</t>
    </rPh>
    <phoneticPr fontId="4"/>
  </si>
  <si>
    <t>汤寿禄</t>
  </si>
  <si>
    <t>湯寿禄</t>
  </si>
  <si>
    <t>トウジュロク</t>
  </si>
  <si>
    <t>江西先锋软件学院</t>
  </si>
  <si>
    <t>SE</t>
  </si>
  <si>
    <t>3級</t>
    <rPh sb="1" eb="2">
      <t>キュウ</t>
    </rPh>
    <phoneticPr fontId="1"/>
  </si>
  <si>
    <t>6ヶ月</t>
  </si>
  <si>
    <t>2年</t>
    <rPh sb="1" eb="2">
      <t>ネン</t>
    </rPh>
    <phoneticPr fontId="4"/>
  </si>
  <si>
    <t>1.5年</t>
    <rPh sb="3" eb="4">
      <t>ネン</t>
    </rPh>
    <phoneticPr fontId="0"/>
  </si>
  <si>
    <t>0.5年</t>
  </si>
  <si>
    <t>ObjC</t>
  </si>
  <si>
    <t>费强</t>
  </si>
  <si>
    <t>費強</t>
  </si>
  <si>
    <t>ヒキョウ</t>
  </si>
  <si>
    <t>南京航空大学</t>
    <rPh sb="0" eb="2">
      <t>ナンキン</t>
    </rPh>
    <rPh sb="2" eb="4">
      <t>コウクウ</t>
    </rPh>
    <rPh sb="4" eb="6">
      <t>ダイガク</t>
    </rPh>
    <phoneticPr fontId="4"/>
  </si>
  <si>
    <t>PL</t>
  </si>
  <si>
    <t>2級相当</t>
    <rPh sb="1" eb="2">
      <t>キュウ</t>
    </rPh>
    <rPh sb="2" eb="4">
      <t>ソウトウ</t>
    </rPh>
    <phoneticPr fontId="1"/>
  </si>
  <si>
    <t>1.5年</t>
    <rPh sb="3" eb="4">
      <t>ネン</t>
    </rPh>
    <phoneticPr fontId="4"/>
  </si>
  <si>
    <t>7年</t>
    <rPh sb="1" eb="2">
      <t>ネン</t>
    </rPh>
    <phoneticPr fontId="1"/>
  </si>
  <si>
    <t>3年</t>
    <rPh sb="1" eb="2">
      <t>ネン</t>
    </rPh>
    <phoneticPr fontId="4"/>
  </si>
  <si>
    <t>2年</t>
    <rPh sb="1" eb="2">
      <t>ネン</t>
    </rPh>
    <phoneticPr fontId="0"/>
  </si>
  <si>
    <t>0.5年</t>
    <rPh sb="3" eb="4">
      <t>ネン</t>
    </rPh>
    <phoneticPr fontId="1"/>
  </si>
  <si>
    <t>杨圆圆</t>
  </si>
  <si>
    <t>楊圓圓</t>
  </si>
  <si>
    <t>ヨウエンエン</t>
  </si>
  <si>
    <t>3級</t>
  </si>
  <si>
    <t>5年</t>
    <phoneticPr fontId="4"/>
  </si>
  <si>
    <t>3年</t>
    <phoneticPr fontId="4"/>
  </si>
  <si>
    <t>1.5年</t>
    <rPh sb="3" eb="4">
      <t>ネン</t>
    </rPh>
    <phoneticPr fontId="1"/>
  </si>
  <si>
    <t>日本</t>
    <rPh sb="0" eb="2">
      <t>ニホン</t>
    </rPh>
    <phoneticPr fontId="1"/>
  </si>
  <si>
    <t>MS　天気</t>
    <rPh sb="3" eb="5">
      <t>テンキ</t>
    </rPh>
    <phoneticPr fontId="4"/>
  </si>
  <si>
    <t>孔波</t>
  </si>
  <si>
    <t>コウハ</t>
  </si>
  <si>
    <t>江蘇大学</t>
  </si>
  <si>
    <t>3.5年</t>
    <rPh sb="3" eb="4">
      <t>ネン</t>
    </rPh>
    <phoneticPr fontId="1"/>
  </si>
  <si>
    <t>HC ルナルナLite</t>
    <phoneticPr fontId="4"/>
  </si>
  <si>
    <t>周杏月</t>
  </si>
  <si>
    <t>シュウキョウゲツ</t>
  </si>
  <si>
    <t>女</t>
    <rPh sb="0" eb="1">
      <t>オンナ</t>
    </rPh>
    <phoneticPr fontId="1"/>
  </si>
  <si>
    <t xml:space="preserve">PG </t>
  </si>
  <si>
    <t>1級</t>
  </si>
  <si>
    <t>2年</t>
    <phoneticPr fontId="4"/>
  </si>
  <si>
    <t>-</t>
  </si>
  <si>
    <t>林韩</t>
  </si>
  <si>
    <t>林韓</t>
  </si>
  <si>
    <t>西安外国語大学</t>
    <rPh sb="0" eb="2">
      <t>セイアン</t>
    </rPh>
    <rPh sb="2" eb="4">
      <t>ガイコク</t>
    </rPh>
    <rPh sb="4" eb="5">
      <t>ゴ</t>
    </rPh>
    <rPh sb="5" eb="7">
      <t>ダイガク</t>
    </rPh>
    <phoneticPr fontId="1"/>
  </si>
  <si>
    <t>2.5年</t>
    <phoneticPr fontId="4"/>
  </si>
  <si>
    <t>席耀庭</t>
  </si>
  <si>
    <t>セキヨウテイ</t>
  </si>
  <si>
    <t>南京農業大学</t>
    <rPh sb="0" eb="2">
      <t>ナンキン</t>
    </rPh>
    <rPh sb="2" eb="4">
      <t>ノウギョウ</t>
    </rPh>
    <rPh sb="4" eb="6">
      <t>ダイガク</t>
    </rPh>
    <phoneticPr fontId="1"/>
  </si>
  <si>
    <t>5.5年</t>
    <phoneticPr fontId="4"/>
  </si>
  <si>
    <t>3年</t>
    <rPh sb="1" eb="2">
      <t>ネン</t>
    </rPh>
    <phoneticPr fontId="1"/>
  </si>
  <si>
    <t>落合　悟</t>
  </si>
  <si>
    <t>オチアイサトル</t>
  </si>
  <si>
    <t>千葉大学</t>
    <rPh sb="0" eb="2">
      <t>チバ</t>
    </rPh>
    <rPh sb="2" eb="4">
      <t>ダイガク</t>
    </rPh>
    <phoneticPr fontId="4"/>
  </si>
  <si>
    <t>BSE</t>
  </si>
  <si>
    <t>ネイティブ</t>
  </si>
  <si>
    <t>29年</t>
    <rPh sb="2" eb="3">
      <t>ネン</t>
    </rPh>
    <phoneticPr fontId="4"/>
  </si>
  <si>
    <t>Obj-C</t>
  </si>
  <si>
    <t>李瑞青</t>
  </si>
  <si>
    <t>李瑞青</t>
    <rPh sb="0" eb="3">
      <t>ｌｒｑ</t>
    </rPh>
    <phoneticPr fontId="2"/>
  </si>
  <si>
    <t>リズイセイ</t>
  </si>
  <si>
    <t>河南農業大学</t>
    <rPh sb="0" eb="1">
      <t>カワ</t>
    </rPh>
    <rPh sb="1" eb="2">
      <t>ナン</t>
    </rPh>
    <rPh sb="2" eb="4">
      <t>ノウギョウ</t>
    </rPh>
    <rPh sb="4" eb="6">
      <t>ダイガク</t>
    </rPh>
    <phoneticPr fontId="1"/>
  </si>
  <si>
    <t>SP</t>
  </si>
  <si>
    <t>田傑峰</t>
  </si>
  <si>
    <t>デンケツホウ</t>
  </si>
  <si>
    <t>徐州工程学院</t>
    <rPh sb="0" eb="1">
      <t>ジョ</t>
    </rPh>
    <rPh sb="1" eb="2">
      <t>シュウ</t>
    </rPh>
    <rPh sb="2" eb="4">
      <t>コウテイ</t>
    </rPh>
    <rPh sb="4" eb="6">
      <t>ガクイン</t>
    </rPh>
    <phoneticPr fontId="4"/>
  </si>
  <si>
    <t>●</t>
    <phoneticPr fontId="4"/>
  </si>
  <si>
    <t>应洁</t>
  </si>
  <si>
    <t>応潔</t>
  </si>
  <si>
    <t>オウケツ</t>
  </si>
  <si>
    <t>南京郵電大学</t>
    <rPh sb="0" eb="2">
      <t>ナンキン</t>
    </rPh>
    <rPh sb="2" eb="3">
      <t>ユウ</t>
    </rPh>
    <rPh sb="3" eb="4">
      <t>デン</t>
    </rPh>
    <rPh sb="4" eb="6">
      <t>ダイガク</t>
    </rPh>
    <phoneticPr fontId="1"/>
  </si>
  <si>
    <t>5年</t>
    <rPh sb="1" eb="2">
      <t>ネン</t>
    </rPh>
    <phoneticPr fontId="1"/>
  </si>
  <si>
    <t>南京</t>
    <rPh sb="0" eb="2">
      <t>ナンキン</t>
    </rPh>
    <phoneticPr fontId="8"/>
  </si>
  <si>
    <t>刘洋</t>
    <phoneticPr fontId="8"/>
  </si>
  <si>
    <t>劉洋</t>
    <phoneticPr fontId="9"/>
  </si>
  <si>
    <t>リュウヨウ</t>
  </si>
  <si>
    <t>男</t>
    <rPh sb="0" eb="1">
      <t>オトコ</t>
    </rPh>
    <phoneticPr fontId="8"/>
  </si>
  <si>
    <t>河海大学</t>
    <phoneticPr fontId="8"/>
  </si>
  <si>
    <t>SSE</t>
    <phoneticPr fontId="8"/>
  </si>
  <si>
    <t>開発者</t>
  </si>
  <si>
    <t>3級</t>
    <phoneticPr fontId="4"/>
  </si>
  <si>
    <t>0年</t>
    <phoneticPr fontId="4"/>
  </si>
  <si>
    <t>契約中</t>
    <phoneticPr fontId="8"/>
  </si>
  <si>
    <t>●</t>
    <phoneticPr fontId="8"/>
  </si>
  <si>
    <t>艾学功</t>
    <phoneticPr fontId="8"/>
  </si>
  <si>
    <t>艾学功</t>
    <phoneticPr fontId="9"/>
  </si>
  <si>
    <t>アイガクコウ</t>
  </si>
  <si>
    <t>北京大学</t>
    <phoneticPr fontId="8"/>
  </si>
  <si>
    <t>BSE</t>
    <phoneticPr fontId="8"/>
  </si>
  <si>
    <t>開発者</t>
    <phoneticPr fontId="8"/>
  </si>
  <si>
    <t>2級</t>
    <phoneticPr fontId="8"/>
  </si>
  <si>
    <t>8年</t>
    <phoneticPr fontId="4"/>
  </si>
  <si>
    <t>1.5年</t>
    <phoneticPr fontId="4"/>
  </si>
  <si>
    <t>C#</t>
    <phoneticPr fontId="8"/>
  </si>
  <si>
    <t xml:space="preserve"> </t>
    <phoneticPr fontId="4"/>
  </si>
  <si>
    <t>HC 心拍アプリ</t>
    <phoneticPr fontId="4"/>
  </si>
  <si>
    <t>邓延芬</t>
  </si>
  <si>
    <t>鄧延芬</t>
  </si>
  <si>
    <t>トウエンフン</t>
  </si>
  <si>
    <t>東南大学</t>
    <rPh sb="0" eb="2">
      <t>トウナン</t>
    </rPh>
    <rPh sb="2" eb="4">
      <t>ダイガク</t>
    </rPh>
    <phoneticPr fontId="1"/>
  </si>
  <si>
    <t>1ヶ月</t>
  </si>
  <si>
    <t>10年</t>
    <phoneticPr fontId="4"/>
  </si>
  <si>
    <t>钱桦</t>
  </si>
  <si>
    <t>銭樺</t>
    <rPh sb="0" eb="1">
      <t>ゼニ</t>
    </rPh>
    <phoneticPr fontId="4"/>
  </si>
  <si>
    <t>センカ</t>
  </si>
  <si>
    <t>南京工業大学</t>
  </si>
  <si>
    <t>树晓君</t>
  </si>
  <si>
    <t>樹暁君</t>
  </si>
  <si>
    <t>ジュギョウクン</t>
  </si>
  <si>
    <t>南京林業大学</t>
  </si>
  <si>
    <t>2007年8月</t>
  </si>
  <si>
    <t>2年</t>
  </si>
  <si>
    <t>0.5年</t>
    <phoneticPr fontId="4"/>
  </si>
  <si>
    <t>吴晓舟</t>
  </si>
  <si>
    <t>呉暁舟</t>
  </si>
  <si>
    <t>ゴギョウシュウ</t>
  </si>
  <si>
    <t>4年</t>
  </si>
  <si>
    <t>HC ルナルナプロバイダ</t>
    <phoneticPr fontId="4"/>
  </si>
  <si>
    <t>陶勇强</t>
  </si>
  <si>
    <t>陶勇強</t>
  </si>
  <si>
    <t>トウユウキョウ</t>
  </si>
  <si>
    <t>南京航空航天大学</t>
    <rPh sb="0" eb="2">
      <t>ナンキン</t>
    </rPh>
    <rPh sb="2" eb="4">
      <t>コウクウ</t>
    </rPh>
    <rPh sb="5" eb="6">
      <t>テン</t>
    </rPh>
    <rPh sb="6" eb="8">
      <t>ダイガク</t>
    </rPh>
    <phoneticPr fontId="4"/>
  </si>
  <si>
    <t>TS</t>
  </si>
  <si>
    <t>12年</t>
    <rPh sb="2" eb="3">
      <t>ネン</t>
    </rPh>
    <phoneticPr fontId="1"/>
  </si>
  <si>
    <t>吴子航</t>
  </si>
  <si>
    <t>呉子航</t>
    <rPh sb="0" eb="3">
      <t>ｗｚｈ</t>
    </rPh>
    <phoneticPr fontId="2"/>
  </si>
  <si>
    <t>ゴシコウ</t>
  </si>
  <si>
    <t>陕西理工大学</t>
  </si>
  <si>
    <t>PG</t>
  </si>
  <si>
    <t>包飞</t>
  </si>
  <si>
    <t>包飛</t>
  </si>
  <si>
    <t>ホウヒ</t>
  </si>
  <si>
    <t>河海大学</t>
    <rPh sb="0" eb="4">
      <t>カワウミダイガク</t>
    </rPh>
    <phoneticPr fontId="1"/>
  </si>
  <si>
    <t>PM</t>
  </si>
  <si>
    <t>7年</t>
    <phoneticPr fontId="4"/>
  </si>
  <si>
    <t>张磊</t>
  </si>
  <si>
    <t>張磊</t>
  </si>
  <si>
    <t>チョウライ</t>
  </si>
  <si>
    <t>武漢科学技術大学</t>
  </si>
  <si>
    <t>4年</t>
    <phoneticPr fontId="4"/>
  </si>
  <si>
    <t>万刚</t>
  </si>
  <si>
    <t>万剛</t>
    <rPh sb="0" eb="2">
      <t>マンツヨシ</t>
    </rPh>
    <phoneticPr fontId="9"/>
  </si>
  <si>
    <t>マンゴウ</t>
    <phoneticPr fontId="4"/>
  </si>
  <si>
    <r>
      <rPr>
        <sz val="11"/>
        <color theme="1"/>
        <rFont val="ＭＳ Ｐゴシック"/>
        <family val="2"/>
        <charset val="128"/>
      </rPr>
      <t>东</t>
    </r>
    <r>
      <rPr>
        <sz val="11"/>
        <color theme="1"/>
        <rFont val="Meiryo UI"/>
        <family val="3"/>
        <charset val="128"/>
      </rPr>
      <t>南大学</t>
    </r>
  </si>
  <si>
    <t>SP</t>
    <phoneticPr fontId="8"/>
  </si>
  <si>
    <t>4級相当</t>
  </si>
  <si>
    <t>蔡保顺</t>
    <phoneticPr fontId="4"/>
  </si>
  <si>
    <t>蔡保順</t>
    <phoneticPr fontId="9"/>
  </si>
  <si>
    <t>サイホジュン</t>
    <phoneticPr fontId="4"/>
  </si>
  <si>
    <t>南京航空航天大学</t>
    <phoneticPr fontId="8"/>
  </si>
  <si>
    <t>PG</t>
    <phoneticPr fontId="8"/>
  </si>
  <si>
    <t>免除</t>
    <rPh sb="0" eb="2">
      <t>メンジョ</t>
    </rPh>
    <phoneticPr fontId="1"/>
  </si>
  <si>
    <t>mopita</t>
    <phoneticPr fontId="4"/>
  </si>
  <si>
    <t>李红军</t>
  </si>
  <si>
    <t>李紅軍</t>
    <phoneticPr fontId="4"/>
  </si>
  <si>
    <t>リコウグン</t>
  </si>
  <si>
    <t>蘇州大学</t>
  </si>
  <si>
    <t>M</t>
    <phoneticPr fontId="4"/>
  </si>
  <si>
    <t>PM</t>
    <phoneticPr fontId="4"/>
  </si>
  <si>
    <t>1年半</t>
  </si>
  <si>
    <t>－</t>
    <phoneticPr fontId="4"/>
  </si>
  <si>
    <t>Java</t>
    <phoneticPr fontId="4"/>
  </si>
  <si>
    <t>契約中</t>
    <phoneticPr fontId="4"/>
  </si>
  <si>
    <t>免除</t>
    <rPh sb="0" eb="2">
      <t>メンジョ</t>
    </rPh>
    <phoneticPr fontId="4"/>
  </si>
  <si>
    <t>mopita 業務統括</t>
    <phoneticPr fontId="4"/>
  </si>
  <si>
    <t>杨文辉</t>
  </si>
  <si>
    <t>楊文輝</t>
    <phoneticPr fontId="4"/>
  </si>
  <si>
    <t>ヨウブンキ</t>
  </si>
  <si>
    <t>南京大学</t>
  </si>
  <si>
    <t>BSE</t>
    <phoneticPr fontId="4"/>
  </si>
  <si>
    <t>設計者</t>
  </si>
  <si>
    <t>1級相当</t>
  </si>
  <si>
    <t>30年</t>
  </si>
  <si>
    <t>C</t>
    <phoneticPr fontId="4"/>
  </si>
  <si>
    <t>mopita Front</t>
    <phoneticPr fontId="4"/>
  </si>
  <si>
    <t>丁霞</t>
  </si>
  <si>
    <t>丁霞</t>
    <phoneticPr fontId="4"/>
  </si>
  <si>
    <t>テイカ</t>
  </si>
  <si>
    <t>12年</t>
    <phoneticPr fontId="4"/>
  </si>
  <si>
    <t>江尧秋</t>
    <phoneticPr fontId="4"/>
  </si>
  <si>
    <t>江尭秋</t>
    <rPh sb="0" eb="3">
      <t>ｊｙｑ</t>
    </rPh>
    <phoneticPr fontId="4"/>
  </si>
  <si>
    <t>コウギョウシュウ</t>
    <phoneticPr fontId="4"/>
  </si>
  <si>
    <t>南京信息工程大学</t>
    <rPh sb="0" eb="2">
      <t>ナンキン</t>
    </rPh>
    <rPh sb="2" eb="3">
      <t>シン</t>
    </rPh>
    <rPh sb="3" eb="4">
      <t>イキ</t>
    </rPh>
    <rPh sb="4" eb="6">
      <t>コウテイ</t>
    </rPh>
    <rPh sb="6" eb="8">
      <t>ダイガク</t>
    </rPh>
    <phoneticPr fontId="4"/>
  </si>
  <si>
    <t>BSE</t>
    <phoneticPr fontId="4"/>
  </si>
  <si>
    <t>1級</t>
    <phoneticPr fontId="4"/>
  </si>
  <si>
    <t>4年</t>
    <phoneticPr fontId="4"/>
  </si>
  <si>
    <t>1年</t>
    <phoneticPr fontId="4"/>
  </si>
  <si>
    <t>0年</t>
    <phoneticPr fontId="4"/>
  </si>
  <si>
    <t>－</t>
    <phoneticPr fontId="4"/>
  </si>
  <si>
    <t>韩小玲</t>
    <phoneticPr fontId="4"/>
  </si>
  <si>
    <t>韓小玲</t>
    <rPh sb="0" eb="3">
      <t>hxl</t>
    </rPh>
    <phoneticPr fontId="4"/>
  </si>
  <si>
    <t>カンショウレイ</t>
    <phoneticPr fontId="4"/>
  </si>
  <si>
    <t>南京工業大学</t>
    <rPh sb="0" eb="2">
      <t>ナンキン</t>
    </rPh>
    <rPh sb="2" eb="4">
      <t>コウギョウ</t>
    </rPh>
    <rPh sb="4" eb="6">
      <t>ダイガク</t>
    </rPh>
    <phoneticPr fontId="4"/>
  </si>
  <si>
    <t>1級相当</t>
    <phoneticPr fontId="4"/>
  </si>
  <si>
    <t>C#</t>
    <phoneticPr fontId="4"/>
  </si>
  <si>
    <t>mopita 拡張</t>
    <phoneticPr fontId="4"/>
  </si>
  <si>
    <t>孙强</t>
  </si>
  <si>
    <t>孫強</t>
    <phoneticPr fontId="4"/>
  </si>
  <si>
    <t>ソンキョウ</t>
  </si>
  <si>
    <t>西安理工大学</t>
  </si>
  <si>
    <t>PL</t>
    <phoneticPr fontId="4"/>
  </si>
  <si>
    <t>2級相当</t>
  </si>
  <si>
    <t>3.5年</t>
    <phoneticPr fontId="4"/>
  </si>
  <si>
    <t>黄艳</t>
  </si>
  <si>
    <t>黄艶</t>
    <phoneticPr fontId="4"/>
  </si>
  <si>
    <t>コウエン</t>
  </si>
  <si>
    <t>SE</t>
    <phoneticPr fontId="4"/>
  </si>
  <si>
    <t>開発者</t>
    <rPh sb="0" eb="2">
      <t>カイハツ</t>
    </rPh>
    <rPh sb="2" eb="3">
      <t>シャ</t>
    </rPh>
    <phoneticPr fontId="1"/>
  </si>
  <si>
    <t>3級相当</t>
  </si>
  <si>
    <t>6年</t>
    <phoneticPr fontId="4"/>
  </si>
  <si>
    <t>南京</t>
    <rPh sb="0" eb="2">
      <t>ナンキン</t>
    </rPh>
    <phoneticPr fontId="12"/>
  </si>
  <si>
    <t>顧偉剛</t>
  </si>
  <si>
    <t>コイゴウ</t>
  </si>
  <si>
    <t>男</t>
    <rPh sb="0" eb="1">
      <t>オトコ</t>
    </rPh>
    <phoneticPr fontId="13"/>
  </si>
  <si>
    <t>南京大学</t>
    <rPh sb="0" eb="2">
      <t>ナンキン</t>
    </rPh>
    <rPh sb="2" eb="4">
      <t>ダイガク</t>
    </rPh>
    <phoneticPr fontId="2"/>
  </si>
  <si>
    <t>0.5年</t>
    <rPh sb="3" eb="4">
      <t>ネン</t>
    </rPh>
    <phoneticPr fontId="2"/>
  </si>
  <si>
    <t>0年</t>
    <rPh sb="1" eb="2">
      <t>ネン</t>
    </rPh>
    <phoneticPr fontId="2"/>
  </si>
  <si>
    <t>季柳江</t>
  </si>
  <si>
    <t>季柳江</t>
    <phoneticPr fontId="4"/>
  </si>
  <si>
    <t>キリュウコウ</t>
  </si>
  <si>
    <t>mopita リニュアール1</t>
    <phoneticPr fontId="4"/>
  </si>
  <si>
    <t>杨林安</t>
    <phoneticPr fontId="4"/>
  </si>
  <si>
    <t>楊林安</t>
    <rPh sb="0" eb="1">
      <t>ヨウ</t>
    </rPh>
    <rPh sb="1" eb="2">
      <t>リン</t>
    </rPh>
    <rPh sb="2" eb="3">
      <t>アン</t>
    </rPh>
    <phoneticPr fontId="4"/>
  </si>
  <si>
    <t>ヨウリンアン</t>
    <phoneticPr fontId="4"/>
  </si>
  <si>
    <t>安徽理工大学</t>
    <phoneticPr fontId="4"/>
  </si>
  <si>
    <t>戴丽霞</t>
  </si>
  <si>
    <t>戴麗霞</t>
    <phoneticPr fontId="4"/>
  </si>
  <si>
    <t>タイレイカ</t>
  </si>
  <si>
    <t>郑超</t>
  </si>
  <si>
    <t xml:space="preserve">鄭超 </t>
    <phoneticPr fontId="4"/>
  </si>
  <si>
    <t>テイチョウ</t>
  </si>
  <si>
    <t>東南大学</t>
  </si>
  <si>
    <t>PL</t>
    <phoneticPr fontId="4"/>
  </si>
  <si>
    <t>4ヶ月</t>
  </si>
  <si>
    <t>张雨虎</t>
  </si>
  <si>
    <t>張雨虎</t>
    <phoneticPr fontId="4"/>
  </si>
  <si>
    <t>チョウウコ</t>
  </si>
  <si>
    <t>南京師範大学</t>
  </si>
  <si>
    <t>徐军</t>
  </si>
  <si>
    <t>徐軍</t>
    <phoneticPr fontId="4"/>
  </si>
  <si>
    <t>ジョグン</t>
  </si>
  <si>
    <t>江蘇教育学院</t>
  </si>
  <si>
    <t>PG</t>
    <phoneticPr fontId="4"/>
  </si>
  <si>
    <t>mopita リニュアール2</t>
    <phoneticPr fontId="4"/>
  </si>
  <si>
    <t>朱承川</t>
    <phoneticPr fontId="4"/>
  </si>
  <si>
    <t>シュショウセン</t>
  </si>
  <si>
    <t>漢中師範学院</t>
  </si>
  <si>
    <t>6ヶ月</t>
    <phoneticPr fontId="4"/>
  </si>
  <si>
    <t>14年</t>
    <phoneticPr fontId="4"/>
  </si>
  <si>
    <t>刘利国</t>
  </si>
  <si>
    <t>劉利国</t>
    <rPh sb="0" eb="3">
      <t>ｌｌｇ</t>
    </rPh>
    <phoneticPr fontId="4"/>
  </si>
  <si>
    <t>リュウリコク</t>
  </si>
  <si>
    <t>河南大学</t>
  </si>
  <si>
    <t>PG</t>
    <phoneticPr fontId="4"/>
  </si>
  <si>
    <t>mopita リニュアール2</t>
    <phoneticPr fontId="4"/>
  </si>
  <si>
    <t>仲崇亮</t>
  </si>
  <si>
    <t>仲崇亮</t>
    <phoneticPr fontId="4"/>
  </si>
  <si>
    <t>チュウスウリョウ</t>
  </si>
  <si>
    <t>東北師範大学</t>
  </si>
  <si>
    <t>张艳红</t>
    <phoneticPr fontId="4"/>
  </si>
  <si>
    <t>張艶紅</t>
    <rPh sb="0" eb="1">
      <t>ハリ</t>
    </rPh>
    <rPh sb="1" eb="2">
      <t>ツヤ</t>
    </rPh>
    <rPh sb="2" eb="3">
      <t>ベニ</t>
    </rPh>
    <phoneticPr fontId="4"/>
  </si>
  <si>
    <t>チョウエンコウ</t>
    <phoneticPr fontId="4"/>
  </si>
  <si>
    <t>河南財経政法大学</t>
  </si>
  <si>
    <t>3年</t>
  </si>
  <si>
    <t>张邱扬</t>
  </si>
  <si>
    <t>張邱揚</t>
    <phoneticPr fontId="4"/>
  </si>
  <si>
    <t>チョウキュウヨウ</t>
  </si>
  <si>
    <t>北海道情報大学</t>
  </si>
  <si>
    <t>5年</t>
    <phoneticPr fontId="4"/>
  </si>
  <si>
    <t>0.5年</t>
    <phoneticPr fontId="4"/>
  </si>
  <si>
    <t>－</t>
    <phoneticPr fontId="4"/>
  </si>
  <si>
    <t>mopita 保守</t>
    <phoneticPr fontId="4"/>
  </si>
  <si>
    <t>于飞</t>
  </si>
  <si>
    <t>余飛</t>
    <phoneticPr fontId="4"/>
  </si>
  <si>
    <t>ヨヒ</t>
  </si>
  <si>
    <t>5ヵ月</t>
  </si>
  <si>
    <t>徐魏</t>
  </si>
  <si>
    <t>徐魏</t>
    <phoneticPr fontId="4"/>
  </si>
  <si>
    <t>ジョギ</t>
  </si>
  <si>
    <t>塩城師範学院</t>
  </si>
  <si>
    <t>刘金良</t>
    <phoneticPr fontId="4"/>
  </si>
  <si>
    <t>劉金良</t>
    <phoneticPr fontId="4"/>
  </si>
  <si>
    <t>リュウキンリョウ</t>
  </si>
  <si>
    <t>河南師範大学</t>
  </si>
  <si>
    <t>南京</t>
    <rPh sb="0" eb="2">
      <t>ナンキン</t>
    </rPh>
    <phoneticPr fontId="14"/>
  </si>
  <si>
    <t>余南江</t>
  </si>
  <si>
    <t>ヨナンコウ</t>
  </si>
  <si>
    <t>男</t>
    <rPh sb="0" eb="1">
      <t>オトコ</t>
    </rPh>
    <phoneticPr fontId="15"/>
  </si>
  <si>
    <t>江西财经大学</t>
  </si>
  <si>
    <t>開発者</t>
    <rPh sb="0" eb="2">
      <t>カイハツ</t>
    </rPh>
    <rPh sb="2" eb="3">
      <t>シャ</t>
    </rPh>
    <phoneticPr fontId="15"/>
  </si>
  <si>
    <t>0年</t>
    <rPh sb="1" eb="2">
      <t>ネン</t>
    </rPh>
    <phoneticPr fontId="15"/>
  </si>
  <si>
    <t>0.5年</t>
    <rPh sb="3" eb="4">
      <t>ネン</t>
    </rPh>
    <phoneticPr fontId="15"/>
  </si>
  <si>
    <t>蔡娟娟</t>
    <phoneticPr fontId="4"/>
  </si>
  <si>
    <t>蔡娟娟</t>
    <rPh sb="0" eb="3">
      <t>cッj</t>
    </rPh>
    <phoneticPr fontId="4"/>
  </si>
  <si>
    <t>サイケンケン</t>
    <phoneticPr fontId="4"/>
  </si>
  <si>
    <t>南京師範大学</t>
    <phoneticPr fontId="4"/>
  </si>
  <si>
    <t>晏刚</t>
  </si>
  <si>
    <t>晏剛</t>
    <phoneticPr fontId="4"/>
  </si>
  <si>
    <t>アンゴウ</t>
  </si>
  <si>
    <t>安徽農業大学</t>
  </si>
  <si>
    <t>2級相当</t>
    <phoneticPr fontId="4"/>
  </si>
  <si>
    <t>卢路</t>
  </si>
  <si>
    <t>盧路</t>
    <phoneticPr fontId="4"/>
  </si>
  <si>
    <t>ロロ</t>
  </si>
  <si>
    <t>江蘇テレビ放送大学</t>
  </si>
  <si>
    <t>8年</t>
  </si>
  <si>
    <t>吕美祥</t>
    <phoneticPr fontId="4"/>
  </si>
  <si>
    <t>呂美祥</t>
    <rPh sb="0" eb="3">
      <t>ｌｍｘ</t>
    </rPh>
    <phoneticPr fontId="16"/>
  </si>
  <si>
    <t>ロビショウ</t>
    <phoneticPr fontId="4"/>
  </si>
  <si>
    <t>男</t>
    <phoneticPr fontId="4"/>
  </si>
  <si>
    <t>河海大学</t>
    <phoneticPr fontId="4"/>
  </si>
  <si>
    <t>SSE</t>
    <phoneticPr fontId="4"/>
  </si>
  <si>
    <t>合計</t>
    <rPh sb="0" eb="2">
      <t>ゴウケイ</t>
    </rPh>
    <phoneticPr fontId="4"/>
  </si>
  <si>
    <t>リンカン</t>
    <phoneticPr fontId="4"/>
  </si>
  <si>
    <t>No</t>
    <phoneticPr fontId="4"/>
  </si>
  <si>
    <t>MDJ</t>
  </si>
  <si>
    <t>MDJ</t>
    <phoneticPr fontId="4"/>
  </si>
  <si>
    <t>庞世伟</t>
    <phoneticPr fontId="1"/>
  </si>
  <si>
    <t>厖世偉</t>
    <rPh sb="0" eb="3">
      <t>ｐｓｗ</t>
    </rPh>
    <phoneticPr fontId="4"/>
  </si>
  <si>
    <t>ボウセイ</t>
    <phoneticPr fontId="4"/>
  </si>
  <si>
    <t>開発者</t>
    <rPh sb="0" eb="3">
      <t>カイハツシャ</t>
    </rPh>
    <phoneticPr fontId="4"/>
  </si>
  <si>
    <t>6ヵ月</t>
    <phoneticPr fontId="4"/>
  </si>
  <si>
    <t>9年</t>
    <rPh sb="1" eb="2">
      <t>ネン</t>
    </rPh>
    <phoneticPr fontId="4"/>
  </si>
  <si>
    <t>高梁梁</t>
    <rPh sb="0" eb="3">
      <t>ｇｌｌ</t>
    </rPh>
    <phoneticPr fontId="1"/>
  </si>
  <si>
    <t>高梁梁</t>
    <rPh sb="0" eb="3">
      <t>ｇｌｌ</t>
    </rPh>
    <phoneticPr fontId="4"/>
  </si>
  <si>
    <t>コウリョウリョウ</t>
    <phoneticPr fontId="4"/>
  </si>
  <si>
    <t>常州工学院</t>
    <phoneticPr fontId="4"/>
  </si>
  <si>
    <t>3ヶ月</t>
    <phoneticPr fontId="4"/>
  </si>
  <si>
    <t>6年</t>
    <rPh sb="1" eb="2">
      <t>ネン</t>
    </rPh>
    <phoneticPr fontId="0"/>
  </si>
  <si>
    <t>1年</t>
    <rPh sb="1" eb="2">
      <t>ネン</t>
    </rPh>
    <phoneticPr fontId="0"/>
  </si>
  <si>
    <t>契約中</t>
  </si>
  <si>
    <t>免除</t>
    <rPh sb="0" eb="2">
      <t>メンジョ</t>
    </rPh>
    <phoneticPr fontId="0"/>
  </si>
  <si>
    <t>洪星月</t>
    <rPh sb="0" eb="3">
      <t>ｈｘｙ</t>
    </rPh>
    <phoneticPr fontId="1"/>
  </si>
  <si>
    <t>洪星月</t>
    <rPh sb="0" eb="3">
      <t>ｈｘｙ</t>
    </rPh>
    <phoneticPr fontId="4"/>
  </si>
  <si>
    <t>コウホシヅキ</t>
  </si>
  <si>
    <t>開発者</t>
    <rPh sb="0" eb="2">
      <t>カイハツ</t>
    </rPh>
    <rPh sb="2" eb="3">
      <t>シャ</t>
    </rPh>
    <phoneticPr fontId="0"/>
  </si>
  <si>
    <t>7年</t>
    <rPh sb="1" eb="2">
      <t>ネン</t>
    </rPh>
    <phoneticPr fontId="0"/>
  </si>
  <si>
    <t>0.5年</t>
    <rPh sb="3" eb="4">
      <t>ネン</t>
    </rPh>
    <phoneticPr fontId="0"/>
  </si>
  <si>
    <t>0年</t>
    <rPh sb="1" eb="2">
      <t>ネン</t>
    </rPh>
    <phoneticPr fontId="0"/>
  </si>
  <si>
    <t>契約中</t>
    <rPh sb="2" eb="3">
      <t>チュウ</t>
    </rPh>
    <phoneticPr fontId="0"/>
  </si>
  <si>
    <t>陈和东</t>
    <rPh sb="1" eb="2">
      <t>ヤワ</t>
    </rPh>
    <phoneticPr fontId="1"/>
  </si>
  <si>
    <t>陳和東</t>
    <rPh sb="0" eb="1">
      <t>チン</t>
    </rPh>
    <rPh sb="1" eb="2">
      <t>ワ</t>
    </rPh>
    <rPh sb="2" eb="3">
      <t>ヒガシ</t>
    </rPh>
    <phoneticPr fontId="4"/>
  </si>
  <si>
    <t>チン　ワトウ</t>
    <phoneticPr fontId="4"/>
  </si>
  <si>
    <t>河南大学</t>
    <phoneticPr fontId="4"/>
  </si>
  <si>
    <t>開発者</t>
    <rPh sb="0" eb="3">
      <t>カイハツシャ</t>
    </rPh>
    <phoneticPr fontId="0"/>
  </si>
  <si>
    <t>3級</t>
    <rPh sb="1" eb="2">
      <t>キュウ</t>
    </rPh>
    <phoneticPr fontId="0"/>
  </si>
  <si>
    <t>1年</t>
    <phoneticPr fontId="0"/>
  </si>
  <si>
    <t>0年</t>
    <phoneticPr fontId="0"/>
  </si>
  <si>
    <t>0.5年</t>
    <phoneticPr fontId="0"/>
  </si>
  <si>
    <t>林德巧</t>
    <phoneticPr fontId="4"/>
  </si>
  <si>
    <t>林徳巧</t>
    <rPh sb="0" eb="3">
      <t>ｌｄｑ</t>
    </rPh>
    <phoneticPr fontId="4"/>
  </si>
  <si>
    <t>リントクコウ</t>
  </si>
  <si>
    <t>南京航空航天大学</t>
    <rPh sb="0" eb="2">
      <t>ナンキン</t>
    </rPh>
    <rPh sb="2" eb="4">
      <t>コウクウ</t>
    </rPh>
    <rPh sb="5" eb="6">
      <t>テン</t>
    </rPh>
    <rPh sb="6" eb="8">
      <t>ダイガク</t>
    </rPh>
    <phoneticPr fontId="0"/>
  </si>
  <si>
    <t>12年</t>
  </si>
  <si>
    <t>李盼盼</t>
    <rPh sb="0" eb="1">
      <t>リ</t>
    </rPh>
    <rPh sb="1" eb="2">
      <t>ヘン</t>
    </rPh>
    <rPh sb="2" eb="3">
      <t>ヘン</t>
    </rPh>
    <phoneticPr fontId="1"/>
  </si>
  <si>
    <t>李ハンハン</t>
    <rPh sb="0" eb="1">
      <t>リ</t>
    </rPh>
    <phoneticPr fontId="4"/>
  </si>
  <si>
    <t>リハンハン</t>
  </si>
  <si>
    <t>2.5年</t>
  </si>
  <si>
    <t>周卫星</t>
    <phoneticPr fontId="4"/>
  </si>
  <si>
    <t>周衛星</t>
    <rPh sb="0" eb="3">
      <t>ｚｗｘ</t>
    </rPh>
    <phoneticPr fontId="4"/>
  </si>
  <si>
    <t>シュウエイセイ</t>
    <phoneticPr fontId="4"/>
  </si>
  <si>
    <t>南京信息工程大学</t>
    <phoneticPr fontId="4"/>
  </si>
  <si>
    <t>施建华</t>
    <phoneticPr fontId="4"/>
  </si>
  <si>
    <t>施建華</t>
    <rPh sb="0" eb="3">
      <t>ｓｊｈ</t>
    </rPh>
    <phoneticPr fontId="4"/>
  </si>
  <si>
    <t>シケンカ</t>
    <phoneticPr fontId="4"/>
  </si>
  <si>
    <t>南京工程大学</t>
    <phoneticPr fontId="4"/>
  </si>
  <si>
    <t>陈磊</t>
    <phoneticPr fontId="4"/>
  </si>
  <si>
    <t>陳磊</t>
    <rPh sb="0" eb="2">
      <t>ｃｌ</t>
    </rPh>
    <phoneticPr fontId="4"/>
  </si>
  <si>
    <t>チンライ</t>
    <phoneticPr fontId="4"/>
  </si>
  <si>
    <t>南京師範大学</t>
    <rPh sb="0" eb="2">
      <t>ナンキン</t>
    </rPh>
    <rPh sb="2" eb="4">
      <t>シハン</t>
    </rPh>
    <phoneticPr fontId="1"/>
  </si>
  <si>
    <t>1級相当</t>
    <rPh sb="1" eb="2">
      <t>キュウ</t>
    </rPh>
    <phoneticPr fontId="4"/>
  </si>
  <si>
    <t>姚明壮</t>
  </si>
  <si>
    <t>姚明壯</t>
  </si>
  <si>
    <t>ヨウ　メイソウ</t>
  </si>
  <si>
    <t>大連理工大学</t>
    <rPh sb="0" eb="2">
      <t>ダイレン</t>
    </rPh>
    <rPh sb="2" eb="4">
      <t>リコウ</t>
    </rPh>
    <rPh sb="4" eb="6">
      <t>ダイガク</t>
    </rPh>
    <phoneticPr fontId="4"/>
  </si>
  <si>
    <t>0.2年</t>
  </si>
  <si>
    <t>0.1年</t>
  </si>
  <si>
    <t>未契約</t>
    <rPh sb="0" eb="3">
      <t>ミケイヤク</t>
    </rPh>
    <phoneticPr fontId="4"/>
  </si>
  <si>
    <t>郑周豪</t>
  </si>
  <si>
    <t>鄭周豪</t>
  </si>
  <si>
    <t>テイシュウゴウ</t>
  </si>
  <si>
    <t>南京理工大学</t>
  </si>
  <si>
    <t>高丰</t>
  </si>
  <si>
    <t>高豊</t>
    <rPh sb="0" eb="1">
      <t>コウ</t>
    </rPh>
    <rPh sb="1" eb="2">
      <t>ホウ</t>
    </rPh>
    <phoneticPr fontId="4"/>
  </si>
  <si>
    <t>コウホウ</t>
    <phoneticPr fontId="4"/>
  </si>
  <si>
    <t>南京郵電大学</t>
    <rPh sb="0" eb="2">
      <t>ナンキン</t>
    </rPh>
    <rPh sb="2" eb="3">
      <t>ユウ</t>
    </rPh>
    <rPh sb="3" eb="4">
      <t>デン</t>
    </rPh>
    <rPh sb="4" eb="6">
      <t>ダイガク</t>
    </rPh>
    <phoneticPr fontId="4"/>
  </si>
  <si>
    <t>20013年8月</t>
  </si>
  <si>
    <t>PE</t>
  </si>
  <si>
    <t>0.6年</t>
    <phoneticPr fontId="4"/>
  </si>
  <si>
    <t>0.6年</t>
  </si>
  <si>
    <t>吴汉寰</t>
  </si>
  <si>
    <t>呉漢カン</t>
  </si>
  <si>
    <t>ゴカンカン</t>
    <phoneticPr fontId="4"/>
  </si>
  <si>
    <t>女</t>
    <rPh sb="0" eb="1">
      <t>オンナ</t>
    </rPh>
    <phoneticPr fontId="4"/>
  </si>
  <si>
    <t>南京航空航天大学</t>
    <rPh sb="0" eb="2">
      <t>ナンキン</t>
    </rPh>
    <rPh sb="2" eb="4">
      <t>コウクウ</t>
    </rPh>
    <rPh sb="4" eb="6">
      <t>コウテン</t>
    </rPh>
    <rPh sb="6" eb="8">
      <t>ダイガク</t>
    </rPh>
    <phoneticPr fontId="4"/>
  </si>
  <si>
    <t>0.1年</t>
    <phoneticPr fontId="4"/>
  </si>
  <si>
    <t>严为炜</t>
  </si>
  <si>
    <t>厳為煒</t>
  </si>
  <si>
    <t>ゲンナイ</t>
    <phoneticPr fontId="4"/>
  </si>
  <si>
    <t>揚州大学</t>
    <rPh sb="0" eb="2">
      <t>ヨウシュウ</t>
    </rPh>
    <rPh sb="2" eb="4">
      <t>ダイガク</t>
    </rPh>
    <phoneticPr fontId="4"/>
  </si>
  <si>
    <r>
      <t>4</t>
    </r>
    <r>
      <rPr>
        <sz val="11"/>
        <color theme="1"/>
        <rFont val="FangSong"/>
        <family val="3"/>
        <charset val="134"/>
      </rPr>
      <t>级</t>
    </r>
  </si>
  <si>
    <t>mopita事業部と確認した上で、今回試験に参加しません</t>
    <rPh sb="6" eb="9">
      <t>ジギョウブ</t>
    </rPh>
    <rPh sb="10" eb="12">
      <t>カクニン</t>
    </rPh>
    <rPh sb="14" eb="15">
      <t>ウエ</t>
    </rPh>
    <rPh sb="17" eb="19">
      <t>コンカイ</t>
    </rPh>
    <rPh sb="19" eb="21">
      <t>シケン</t>
    </rPh>
    <rPh sb="22" eb="24">
      <t>サンカ</t>
    </rPh>
    <phoneticPr fontId="4"/>
  </si>
  <si>
    <t>13年</t>
  </si>
  <si>
    <t>周建伟</t>
  </si>
  <si>
    <t>周建偉</t>
    <rPh sb="0" eb="3">
      <t>ｚｊｗ</t>
    </rPh>
    <phoneticPr fontId="16"/>
  </si>
  <si>
    <t>シュウケンイ</t>
  </si>
  <si>
    <t>南京工程学院</t>
    <phoneticPr fontId="4"/>
  </si>
  <si>
    <t>0.25年</t>
    <rPh sb="4" eb="5">
      <t>ネン</t>
    </rPh>
    <phoneticPr fontId="4"/>
  </si>
  <si>
    <t>免許</t>
    <rPh sb="0" eb="2">
      <t>メンキョ</t>
    </rPh>
    <phoneticPr fontId="0"/>
  </si>
  <si>
    <t>4.5年</t>
  </si>
  <si>
    <t>6.5年</t>
  </si>
  <si>
    <t>4ヶ月</t>
    <rPh sb="2" eb="3">
      <t>ゲツ</t>
    </rPh>
    <phoneticPr fontId="0"/>
  </si>
  <si>
    <t>3.5年</t>
    <rPh sb="3" eb="4">
      <t>ネン</t>
    </rPh>
    <phoneticPr fontId="0"/>
  </si>
  <si>
    <t>3年</t>
    <rPh sb="1" eb="2">
      <t>ネン</t>
    </rPh>
    <phoneticPr fontId="0"/>
  </si>
  <si>
    <t>5.5年</t>
  </si>
  <si>
    <t>丁盛</t>
    <rPh sb="0" eb="1">
      <t>チョウ</t>
    </rPh>
    <rPh sb="1" eb="2">
      <t>モリ</t>
    </rPh>
    <phoneticPr fontId="4"/>
  </si>
  <si>
    <t>丁盛</t>
    <rPh sb="0" eb="2">
      <t>ds</t>
    </rPh>
    <phoneticPr fontId="4"/>
  </si>
  <si>
    <t>テイモリ</t>
  </si>
  <si>
    <t>印磊</t>
    <rPh sb="0" eb="1">
      <t>シルシ</t>
    </rPh>
    <rPh sb="1" eb="2">
      <t>コイシ</t>
    </rPh>
    <phoneticPr fontId="4"/>
  </si>
  <si>
    <t>印磊</t>
    <rPh sb="0" eb="2">
      <t>yl</t>
    </rPh>
    <phoneticPr fontId="4"/>
  </si>
  <si>
    <t>ｲﾝﾗｲ</t>
  </si>
  <si>
    <t>南京工業大学</t>
    <rPh sb="0" eb="2">
      <t>ナンキン</t>
    </rPh>
    <rPh sb="2" eb="4">
      <t>コウギョウ</t>
    </rPh>
    <rPh sb="4" eb="6">
      <t>ダイガク</t>
    </rPh>
    <phoneticPr fontId="0"/>
  </si>
  <si>
    <t>6年</t>
  </si>
  <si>
    <t>5年</t>
    <rPh sb="1" eb="2">
      <t>ネン</t>
    </rPh>
    <phoneticPr fontId="0"/>
  </si>
  <si>
    <t>4年</t>
    <rPh sb="1" eb="2">
      <t>ネン</t>
    </rPh>
    <phoneticPr fontId="0"/>
  </si>
  <si>
    <t>3.5年</t>
  </si>
  <si>
    <t>まとめサイト</t>
    <phoneticPr fontId="8"/>
  </si>
  <si>
    <t>莫尚勇</t>
  </si>
  <si>
    <t>バクショウユウ</t>
  </si>
  <si>
    <t>1年</t>
    <rPh sb="1" eb="2">
      <t>ネン</t>
    </rPh>
    <phoneticPr fontId="4"/>
  </si>
  <si>
    <t>9年</t>
    <phoneticPr fontId="4"/>
  </si>
  <si>
    <t>卢正华</t>
  </si>
  <si>
    <t>盧正華</t>
  </si>
  <si>
    <t>ロセイカ</t>
  </si>
  <si>
    <t>7年</t>
  </si>
  <si>
    <t>提案準備</t>
    <rPh sb="0" eb="2">
      <t>テイアン</t>
    </rPh>
    <rPh sb="2" eb="4">
      <t>ジュンビ</t>
    </rPh>
    <phoneticPr fontId="4"/>
  </si>
  <si>
    <t>日本</t>
    <phoneticPr fontId="4"/>
  </si>
  <si>
    <t>HC 遺伝子</t>
    <rPh sb="3" eb="6">
      <t>イデンシ</t>
    </rPh>
    <phoneticPr fontId="4"/>
  </si>
  <si>
    <t>10ヶ月</t>
    <phoneticPr fontId="4"/>
  </si>
  <si>
    <t>７年</t>
    <phoneticPr fontId="4"/>
  </si>
  <si>
    <t>eBook</t>
    <phoneticPr fontId="4"/>
  </si>
  <si>
    <t>9ヶ月</t>
    <phoneticPr fontId="4"/>
  </si>
  <si>
    <t>BC</t>
  </si>
  <si>
    <r>
      <t>11</t>
    </r>
    <r>
      <rPr>
        <sz val="11"/>
        <color theme="1"/>
        <rFont val="Libian SC Regular"/>
        <family val="3"/>
      </rPr>
      <t>年</t>
    </r>
  </si>
  <si>
    <r>
      <t>3</t>
    </r>
    <r>
      <rPr>
        <sz val="11"/>
        <color theme="1"/>
        <rFont val="Libian SC Regular"/>
        <family val="3"/>
      </rPr>
      <t>年</t>
    </r>
  </si>
  <si>
    <r>
      <t>1</t>
    </r>
    <r>
      <rPr>
        <sz val="11"/>
        <color theme="1"/>
        <rFont val="Libian SC Regular"/>
        <family val="3"/>
      </rPr>
      <t>年</t>
    </r>
  </si>
  <si>
    <t>免除</t>
    <phoneticPr fontId="4"/>
  </si>
  <si>
    <t>2級</t>
    <phoneticPr fontId="4"/>
  </si>
  <si>
    <t>田杰峰</t>
    <phoneticPr fontId="4"/>
  </si>
  <si>
    <t>9年</t>
  </si>
  <si>
    <t>8.5年</t>
    <phoneticPr fontId="4"/>
  </si>
  <si>
    <t>周谊</t>
    <phoneticPr fontId="4"/>
  </si>
  <si>
    <t>周誼</t>
    <rPh sb="0" eb="1">
      <t>シュウ</t>
    </rPh>
    <rPh sb="1" eb="2">
      <t>ギ</t>
    </rPh>
    <phoneticPr fontId="4"/>
  </si>
  <si>
    <t>シュウギ</t>
    <phoneticPr fontId="4"/>
  </si>
  <si>
    <t>南京動力高等専科学校</t>
    <rPh sb="0" eb="2">
      <t>ナンキン</t>
    </rPh>
    <rPh sb="2" eb="3">
      <t>ドウ</t>
    </rPh>
    <rPh sb="3" eb="4">
      <t>リョク</t>
    </rPh>
    <rPh sb="4" eb="5">
      <t>タカ</t>
    </rPh>
    <rPh sb="5" eb="6">
      <t>ナド</t>
    </rPh>
    <rPh sb="6" eb="8">
      <t>センカ</t>
    </rPh>
    <rPh sb="8" eb="10">
      <t>ガッコウ</t>
    </rPh>
    <phoneticPr fontId="4"/>
  </si>
  <si>
    <t>15年</t>
    <phoneticPr fontId="4"/>
  </si>
  <si>
    <t>５年</t>
    <phoneticPr fontId="4"/>
  </si>
  <si>
    <t>３年</t>
    <phoneticPr fontId="4"/>
  </si>
  <si>
    <t>１年</t>
    <phoneticPr fontId="4"/>
  </si>
  <si>
    <t>杨大伟</t>
    <phoneticPr fontId="4"/>
  </si>
  <si>
    <t>楊大偉</t>
    <rPh sb="0" eb="1">
      <t>ヨウ</t>
    </rPh>
    <rPh sb="1" eb="2">
      <t>ダイ</t>
    </rPh>
    <rPh sb="2" eb="3">
      <t>イサム</t>
    </rPh>
    <phoneticPr fontId="4"/>
  </si>
  <si>
    <t>ヨウダイイ</t>
    <phoneticPr fontId="4"/>
  </si>
  <si>
    <t>南京郵便大学</t>
    <phoneticPr fontId="4"/>
  </si>
  <si>
    <t>3級</t>
    <phoneticPr fontId="8"/>
  </si>
  <si>
    <t>季立群</t>
    <phoneticPr fontId="4"/>
  </si>
  <si>
    <t>季立群</t>
    <rPh sb="0" eb="1">
      <t>キ</t>
    </rPh>
    <rPh sb="1" eb="2">
      <t>リツ</t>
    </rPh>
    <rPh sb="2" eb="3">
      <t>グン</t>
    </rPh>
    <phoneticPr fontId="4"/>
  </si>
  <si>
    <t>キリツグン</t>
    <phoneticPr fontId="4"/>
  </si>
  <si>
    <t>女</t>
    <phoneticPr fontId="4"/>
  </si>
  <si>
    <t>南京</t>
    <rPh sb="0" eb="2">
      <t>ナンキン</t>
    </rPh>
    <phoneticPr fontId="0"/>
  </si>
  <si>
    <t>HC 心拍アプリ</t>
  </si>
  <si>
    <t>赵胤翔</t>
  </si>
  <si>
    <t>趙胤翔</t>
    <rPh sb="0" eb="1">
      <t>チョウ</t>
    </rPh>
    <rPh sb="1" eb="2">
      <t>イン</t>
    </rPh>
    <rPh sb="2" eb="3">
      <t>ショウ</t>
    </rPh>
    <phoneticPr fontId="0"/>
  </si>
  <si>
    <t>チョウインショウ</t>
  </si>
  <si>
    <t>金陵科技学院</t>
    <rPh sb="0" eb="1">
      <t>キン</t>
    </rPh>
    <phoneticPr fontId="0"/>
  </si>
  <si>
    <t>MS　占い</t>
    <rPh sb="3" eb="4">
      <t>ウラナ</t>
    </rPh>
    <phoneticPr fontId="0"/>
  </si>
  <si>
    <t>邓文涛</t>
  </si>
  <si>
    <t>鄧文濤</t>
  </si>
  <si>
    <t>トウブントウ</t>
  </si>
  <si>
    <t>张暄</t>
  </si>
  <si>
    <t>張暄</t>
  </si>
  <si>
    <t>チョウケン</t>
  </si>
  <si>
    <t>1級相当</t>
    <rPh sb="1" eb="2">
      <t>キュウ</t>
    </rPh>
    <rPh sb="2" eb="4">
      <t>ソウトウ</t>
    </rPh>
    <phoneticPr fontId="0"/>
  </si>
  <si>
    <t>7.5年</t>
    <phoneticPr fontId="4"/>
  </si>
  <si>
    <t>束亚梅</t>
    <phoneticPr fontId="4"/>
  </si>
  <si>
    <t>束亜梅</t>
    <rPh sb="0" eb="1">
      <t>ソク</t>
    </rPh>
    <rPh sb="1" eb="2">
      <t>ア</t>
    </rPh>
    <rPh sb="2" eb="3">
      <t>バイ</t>
    </rPh>
    <phoneticPr fontId="4"/>
  </si>
  <si>
    <t>ソクアバイ</t>
    <phoneticPr fontId="4"/>
  </si>
  <si>
    <t>4.5年</t>
    <rPh sb="3" eb="4">
      <t>ネン</t>
    </rPh>
    <phoneticPr fontId="0"/>
  </si>
  <si>
    <t>张荣波</t>
    <phoneticPr fontId="4"/>
  </si>
  <si>
    <t>張栄波</t>
    <phoneticPr fontId="4"/>
  </si>
  <si>
    <t>チョウエイハ</t>
    <phoneticPr fontId="4"/>
  </si>
  <si>
    <t>南京情報職業技術学院</t>
    <phoneticPr fontId="4"/>
  </si>
  <si>
    <t>開発者</t>
    <phoneticPr fontId="4"/>
  </si>
  <si>
    <t>3級相当</t>
    <phoneticPr fontId="4"/>
  </si>
  <si>
    <t>封强</t>
    <phoneticPr fontId="4"/>
  </si>
  <si>
    <t>封強</t>
    <phoneticPr fontId="4"/>
  </si>
  <si>
    <t>フウキョウ</t>
    <phoneticPr fontId="4"/>
  </si>
  <si>
    <t>史云霓</t>
    <phoneticPr fontId="4"/>
  </si>
  <si>
    <t>史雲霓</t>
    <rPh sb="0" eb="1">
      <t>シ</t>
    </rPh>
    <rPh sb="1" eb="3">
      <t>ウンゲイ</t>
    </rPh>
    <phoneticPr fontId="4"/>
  </si>
  <si>
    <t>シウンゲイ</t>
    <phoneticPr fontId="4"/>
  </si>
  <si>
    <t>金陵科技学院</t>
    <phoneticPr fontId="4"/>
  </si>
  <si>
    <r>
      <t>1</t>
    </r>
    <r>
      <rPr>
        <sz val="11"/>
        <color theme="1"/>
        <rFont val="FangSong"/>
        <family val="3"/>
        <charset val="134"/>
      </rPr>
      <t>級</t>
    </r>
    <phoneticPr fontId="8"/>
  </si>
  <si>
    <t>提案準備</t>
    <phoneticPr fontId="4"/>
  </si>
  <si>
    <t>鲁思圆</t>
    <phoneticPr fontId="4"/>
  </si>
  <si>
    <t>魯思圓</t>
    <rPh sb="0" eb="1">
      <t>ロ</t>
    </rPh>
    <rPh sb="1" eb="2">
      <t>シ</t>
    </rPh>
    <rPh sb="2" eb="3">
      <t>エン</t>
    </rPh>
    <phoneticPr fontId="4"/>
  </si>
  <si>
    <t>ロシエン</t>
    <phoneticPr fontId="4"/>
  </si>
  <si>
    <t>陈威</t>
    <phoneticPr fontId="4"/>
  </si>
  <si>
    <t>陳威</t>
    <rPh sb="0" eb="1">
      <t>チン</t>
    </rPh>
    <rPh sb="1" eb="2">
      <t>イ</t>
    </rPh>
    <phoneticPr fontId="4"/>
  </si>
  <si>
    <t>チンイ</t>
    <phoneticPr fontId="4"/>
  </si>
  <si>
    <t>王赛</t>
    <phoneticPr fontId="4"/>
  </si>
  <si>
    <t>王賽</t>
    <rPh sb="0" eb="1">
      <t>オウ</t>
    </rPh>
    <rPh sb="1" eb="2">
      <t>サイ</t>
    </rPh>
    <phoneticPr fontId="4"/>
  </si>
  <si>
    <t>おうさい</t>
    <phoneticPr fontId="4"/>
  </si>
  <si>
    <t>西安文理学院</t>
    <phoneticPr fontId="4"/>
  </si>
  <si>
    <t>0.2年</t>
    <phoneticPr fontId="4"/>
  </si>
  <si>
    <t>4月から外す</t>
    <rPh sb="1" eb="2">
      <t>ゲツ</t>
    </rPh>
    <rPh sb="4" eb="5">
      <t>ハズ</t>
    </rPh>
    <phoneticPr fontId="4"/>
  </si>
  <si>
    <t>退職</t>
    <rPh sb="0" eb="2">
      <t>タイショク</t>
    </rPh>
    <phoneticPr fontId="4"/>
  </si>
  <si>
    <t>外した</t>
    <rPh sb="0" eb="1">
      <t>ハズ</t>
    </rPh>
    <phoneticPr fontId="4"/>
  </si>
  <si>
    <t>4月から参加</t>
    <rPh sb="1" eb="2">
      <t>ゲツ</t>
    </rPh>
    <rPh sb="4" eb="6">
      <t>サンカ</t>
    </rPh>
    <phoneticPr fontId="4"/>
  </si>
  <si>
    <t>契約中</t>
    <phoneticPr fontId="4"/>
  </si>
  <si>
    <t>契約中</t>
    <phoneticPr fontId="4"/>
  </si>
  <si>
    <t>未契約</t>
    <phoneticPr fontId="4"/>
  </si>
  <si>
    <t>未契約</t>
    <phoneticPr fontId="4"/>
  </si>
  <si>
    <t>未契約</t>
    <phoneticPr fontId="0"/>
  </si>
</sst>
</file>

<file path=xl/styles.xml><?xml version="1.0" encoding="utf-8"?>
<styleSheet xmlns="http://schemas.openxmlformats.org/spreadsheetml/2006/main">
  <numFmts count="5">
    <numFmt numFmtId="6" formatCode="&quot;¥&quot;#,##0;[Red]&quot;¥&quot;\-#,##0"/>
    <numFmt numFmtId="176" formatCode="yyyy&quot;年&quot;m&quot;月&quot;;@"/>
    <numFmt numFmtId="177" formatCode="_-* #,##0.00&quot;¥&quot;&quot;¥&quot;\ [$€]_-;&quot;¥&quot;&quot;¥&quot;\-* #,##0.00&quot;¥&quot;&quot;¥&quot;\ [$€]_-;_-* &quot;-&quot;??&quot;¥&quot;&quot;¥&quot;\ [$€]_-;_-@_-"/>
    <numFmt numFmtId="178" formatCode="General&quot;科目&quot;"/>
    <numFmt numFmtId="179" formatCode="_-* #,##0.00&quot;$&quot;\ _D_M_-;&quot;$&quot;\-* #,##0.00&quot;$&quot;\ _D_M_-;_-* &quot;-&quot;??&quot;$&quot;\ _D_M_-;_-@_-"/>
  </numFmts>
  <fonts count="7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SimSun"/>
      <family val="3"/>
      <charset val="134"/>
    </font>
    <font>
      <sz val="11"/>
      <name val="Meiryo UI"/>
      <family val="3"/>
      <charset val="128"/>
    </font>
    <font>
      <sz val="10"/>
      <name val="ＭＳ Ｐゴシック"/>
      <family val="3"/>
      <charset val="128"/>
    </font>
    <font>
      <sz val="11"/>
      <color rgb="FF333333"/>
      <name val="ＭＳ Ｐゴシック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SimSun"/>
      <family val="3"/>
      <charset val="134"/>
    </font>
    <font>
      <sz val="11"/>
      <color theme="1"/>
      <name val="ＭＳ Ｐゴシック"/>
      <family val="3"/>
      <charset val="128"/>
      <scheme val="minor"/>
    </font>
    <font>
      <sz val="1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34"/>
    </font>
    <font>
      <sz val="6"/>
      <name val="ＭＳ Ｐゴシック"/>
      <family val="3"/>
      <charset val="128"/>
      <scheme val="minor"/>
    </font>
    <font>
      <sz val="11"/>
      <color rgb="FF0070C0"/>
      <name val="Meiryo UI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9"/>
      <name val="宋体"/>
    </font>
    <font>
      <sz val="11"/>
      <color indexed="3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indexed="20"/>
      <name val="ＭＳ Ｐゴシック"/>
      <family val="3"/>
      <charset val="128"/>
    </font>
    <font>
      <sz val="10"/>
      <name val="Arial"/>
      <family val="2"/>
    </font>
    <font>
      <sz val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宋体"/>
    </font>
    <font>
      <sz val="11"/>
      <color indexed="10"/>
      <name val="宋体"/>
    </font>
    <font>
      <u/>
      <sz val="10"/>
      <color indexed="36"/>
      <name val="Arial"/>
      <family val="2"/>
    </font>
    <font>
      <sz val="11"/>
      <color indexed="17"/>
      <name val="宋体"/>
    </font>
    <font>
      <sz val="11"/>
      <color indexed="20"/>
      <name val="宋体"/>
    </font>
    <font>
      <sz val="10"/>
      <name val="微软雅黑"/>
      <family val="2"/>
      <charset val="134"/>
    </font>
    <font>
      <u/>
      <sz val="10"/>
      <color indexed="12"/>
      <name val="Arial"/>
      <family val="2"/>
    </font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theme="1"/>
      <name val="宋体"/>
    </font>
    <font>
      <sz val="12"/>
      <color theme="1"/>
      <name val="宋体"/>
      <family val="3"/>
      <charset val="128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b/>
      <sz val="18"/>
      <color indexed="56"/>
      <name val="宋体"/>
    </font>
    <font>
      <b/>
      <sz val="11"/>
      <color indexed="9"/>
      <name val="宋体"/>
    </font>
    <font>
      <b/>
      <sz val="11"/>
      <color indexed="8"/>
      <name val="宋体"/>
    </font>
    <font>
      <b/>
      <sz val="11"/>
      <color indexed="52"/>
      <name val="宋体"/>
    </font>
    <font>
      <b/>
      <sz val="11"/>
      <color indexed="63"/>
      <name val="宋体"/>
    </font>
    <font>
      <sz val="11"/>
      <color indexed="62"/>
      <name val="宋体"/>
    </font>
    <font>
      <sz val="11"/>
      <color indexed="60"/>
      <name val="宋体"/>
    </font>
    <font>
      <sz val="11"/>
      <color indexed="52"/>
      <name val="宋体"/>
    </font>
    <font>
      <sz val="11"/>
      <color theme="1"/>
      <name val="FangSong"/>
      <family val="3"/>
      <charset val="134"/>
    </font>
    <font>
      <sz val="11"/>
      <color theme="1"/>
      <name val="Libian SC Regular"/>
      <family val="3"/>
    </font>
    <font>
      <sz val="11"/>
      <name val="SimSun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</patternFill>
    </fill>
    <fill>
      <patternFill patternType="solid">
        <fgColor indexed="45"/>
        <bgColor indexed="64"/>
      </patternFill>
    </fill>
    <fill>
      <patternFill patternType="solid">
        <f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26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9"/>
      </patternFill>
    </fill>
    <fill>
      <patternFill patternType="solid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</patternFill>
    </fill>
    <fill>
      <patternFill patternType="solid">
        <fgColor indexed="36"/>
        <bgColor indexed="64"/>
      </patternFill>
    </fill>
    <fill>
      <patternFill patternType="solid">
        <fgColor indexed="11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1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31">
    <xf numFmtId="0" fontId="0" fillId="0" borderId="0">
      <alignment vertical="center"/>
    </xf>
    <xf numFmtId="0" fontId="1" fillId="0" borderId="0">
      <alignment vertical="center"/>
    </xf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20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0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0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20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0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2" fillId="34" borderId="0" applyNumberFormat="0" applyBorder="0" applyAlignment="0" applyProtection="0">
      <alignment vertical="center"/>
    </xf>
    <xf numFmtId="0" fontId="23" fillId="35" borderId="9" applyNumberFormat="0" applyAlignment="0" applyProtection="0"/>
    <xf numFmtId="0" fontId="23" fillId="35" borderId="9" applyNumberFormat="0" applyAlignment="0" applyProtection="0"/>
    <xf numFmtId="0" fontId="23" fillId="4" borderId="9" applyNumberFormat="0" applyAlignment="0" applyProtection="0">
      <alignment vertical="center"/>
    </xf>
    <xf numFmtId="0" fontId="24" fillId="36" borderId="10" applyNumberFormat="0" applyAlignment="0" applyProtection="0"/>
    <xf numFmtId="0" fontId="24" fillId="36" borderId="10" applyNumberFormat="0" applyAlignment="0" applyProtection="0"/>
    <xf numFmtId="0" fontId="25" fillId="37" borderId="10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7" fillId="0" borderId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38" borderId="0" applyNumberFormat="0" applyBorder="0" applyAlignment="0" applyProtection="0">
      <alignment vertical="center"/>
    </xf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7" fillId="12" borderId="9" applyNumberFormat="0" applyAlignment="0" applyProtection="0"/>
    <xf numFmtId="0" fontId="37" fillId="12" borderId="9" applyNumberFormat="0" applyAlignment="0" applyProtection="0"/>
    <xf numFmtId="0" fontId="37" fillId="17" borderId="9" applyNumberFormat="0" applyAlignment="0" applyProtection="0">
      <alignment vertical="center"/>
    </xf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>
      <alignment vertical="center"/>
    </xf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17" borderId="0" applyNumberFormat="0" applyBorder="0" applyAlignment="0" applyProtection="0">
      <alignment vertical="center"/>
    </xf>
    <xf numFmtId="0" fontId="40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40" borderId="18" applyNumberFormat="0" applyFont="0" applyAlignment="0" applyProtection="0"/>
    <xf numFmtId="0" fontId="40" fillId="40" borderId="18" applyNumberFormat="0" applyFont="0" applyAlignment="0" applyProtection="0"/>
    <xf numFmtId="0" fontId="42" fillId="35" borderId="19" applyNumberFormat="0" applyAlignment="0" applyProtection="0"/>
    <xf numFmtId="0" fontId="42" fillId="35" borderId="19" applyNumberFormat="0" applyAlignment="0" applyProtection="0"/>
    <xf numFmtId="0" fontId="42" fillId="4" borderId="19" applyNumberFormat="0" applyAlignment="0" applyProtection="0">
      <alignment vertical="center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1" applyNumberFormat="0" applyFill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7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6" fillId="0" borderId="0"/>
    <xf numFmtId="0" fontId="40" fillId="0" borderId="0"/>
    <xf numFmtId="0" fontId="40" fillId="0" borderId="0"/>
    <xf numFmtId="0" fontId="52" fillId="0" borderId="0"/>
    <xf numFmtId="0" fontId="26" fillId="0" borderId="0"/>
    <xf numFmtId="40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/>
    <xf numFmtId="38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40" fillId="40" borderId="18" applyNumberFormat="0" applyFont="0" applyAlignment="0" applyProtection="0">
      <alignment vertical="center"/>
    </xf>
    <xf numFmtId="0" fontId="40" fillId="40" borderId="18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6" fontId="54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6" fillId="0" borderId="0"/>
    <xf numFmtId="0" fontId="41" fillId="0" borderId="0"/>
    <xf numFmtId="0" fontId="12" fillId="0" borderId="0">
      <alignment vertical="center"/>
    </xf>
    <xf numFmtId="0" fontId="55" fillId="0" borderId="0"/>
    <xf numFmtId="0" fontId="56" fillId="0" borderId="0"/>
    <xf numFmtId="0" fontId="57" fillId="0" borderId="0"/>
    <xf numFmtId="0" fontId="58" fillId="0" borderId="0"/>
    <xf numFmtId="0" fontId="59" fillId="0" borderId="0">
      <alignment vertical="center"/>
    </xf>
    <xf numFmtId="0" fontId="6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1" fillId="0" borderId="11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6" borderId="10" applyNumberFormat="0" applyAlignment="0" applyProtection="0">
      <alignment vertical="center"/>
    </xf>
    <xf numFmtId="0" fontId="66" fillId="0" borderId="20" applyNumberFormat="0" applyFill="0" applyAlignment="0" applyProtection="0">
      <alignment vertical="center"/>
    </xf>
    <xf numFmtId="0" fontId="67" fillId="35" borderId="9" applyNumberFormat="0" applyAlignment="0" applyProtection="0">
      <alignment vertical="center"/>
    </xf>
    <xf numFmtId="0" fontId="68" fillId="35" borderId="19" applyNumberFormat="0" applyAlignment="0" applyProtection="0">
      <alignment vertical="center"/>
    </xf>
    <xf numFmtId="0" fontId="69" fillId="12" borderId="9" applyNumberFormat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1" fillId="0" borderId="17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5" fillId="0" borderId="0" xfId="1" applyFo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vertical="center"/>
    </xf>
    <xf numFmtId="0" fontId="5" fillId="0" borderId="7" xfId="1" applyFont="1" applyFill="1" applyBorder="1">
      <alignment vertical="center"/>
    </xf>
    <xf numFmtId="0" fontId="7" fillId="0" borderId="7" xfId="1" applyFont="1" applyFill="1" applyBorder="1">
      <alignment vertical="center"/>
    </xf>
    <xf numFmtId="0" fontId="5" fillId="0" borderId="7" xfId="1" applyFont="1" applyFill="1" applyBorder="1" applyAlignment="1">
      <alignment horizontal="center" vertical="center"/>
    </xf>
    <xf numFmtId="176" fontId="5" fillId="0" borderId="7" xfId="1" applyNumberFormat="1" applyFont="1" applyFill="1" applyBorder="1" applyAlignment="1">
      <alignment horizontal="right" vertical="center"/>
    </xf>
    <xf numFmtId="177" fontId="5" fillId="0" borderId="7" xfId="1" applyNumberFormat="1" applyFont="1" applyFill="1" applyBorder="1" applyAlignment="1">
      <alignment horizontal="center" vertical="center"/>
    </xf>
    <xf numFmtId="177" fontId="5" fillId="0" borderId="7" xfId="1" applyNumberFormat="1" applyFont="1" applyFill="1" applyBorder="1">
      <alignment vertical="center"/>
    </xf>
    <xf numFmtId="0" fontId="5" fillId="0" borderId="0" xfId="1" applyFont="1" applyFill="1">
      <alignment vertical="center"/>
    </xf>
    <xf numFmtId="0" fontId="5" fillId="0" borderId="0" xfId="1" applyFont="1" applyAlignment="1">
      <alignment horizontal="center" vertical="center"/>
    </xf>
    <xf numFmtId="178" fontId="17" fillId="0" borderId="0" xfId="1" applyNumberFormat="1" applyFont="1" applyAlignment="1">
      <alignment horizontal="right" vertical="center"/>
    </xf>
    <xf numFmtId="0" fontId="17" fillId="0" borderId="0" xfId="1" applyFont="1">
      <alignment vertical="center"/>
    </xf>
    <xf numFmtId="178" fontId="5" fillId="0" borderId="0" xfId="1" applyNumberFormat="1" applyFont="1">
      <alignment vertical="center"/>
    </xf>
    <xf numFmtId="0" fontId="5" fillId="2" borderId="7" xfId="1" applyFont="1" applyFill="1" applyBorder="1">
      <alignment vertical="center"/>
    </xf>
    <xf numFmtId="0" fontId="6" fillId="2" borderId="7" xfId="1" applyFont="1" applyFill="1" applyBorder="1">
      <alignment vertical="center"/>
    </xf>
    <xf numFmtId="0" fontId="7" fillId="2" borderId="7" xfId="1" applyFont="1" applyFill="1" applyBorder="1" applyAlignment="1">
      <alignment vertical="center"/>
    </xf>
    <xf numFmtId="0" fontId="7" fillId="2" borderId="7" xfId="1" applyFont="1" applyFill="1" applyBorder="1">
      <alignment vertical="center"/>
    </xf>
    <xf numFmtId="0" fontId="5" fillId="2" borderId="7" xfId="1" applyFont="1" applyFill="1" applyBorder="1" applyAlignment="1">
      <alignment horizontal="center" vertical="center"/>
    </xf>
    <xf numFmtId="176" fontId="5" fillId="2" borderId="7" xfId="1" applyNumberFormat="1" applyFont="1" applyFill="1" applyBorder="1" applyAlignment="1">
      <alignment horizontal="right" vertical="center"/>
    </xf>
    <xf numFmtId="0" fontId="5" fillId="2" borderId="7" xfId="1" quotePrefix="1" applyFont="1" applyFill="1" applyBorder="1">
      <alignment vertical="center"/>
    </xf>
    <xf numFmtId="0" fontId="5" fillId="2" borderId="7" xfId="1" applyFont="1" applyFill="1" applyBorder="1" applyAlignment="1">
      <alignment vertical="center" wrapText="1"/>
    </xf>
    <xf numFmtId="0" fontId="5" fillId="2" borderId="7" xfId="1" applyFont="1" applyFill="1" applyBorder="1" applyAlignment="1">
      <alignment vertical="center"/>
    </xf>
    <xf numFmtId="0" fontId="11" fillId="2" borderId="7" xfId="1" applyFont="1" applyFill="1" applyBorder="1">
      <alignment vertical="center"/>
    </xf>
    <xf numFmtId="0" fontId="5" fillId="0" borderId="7" xfId="1" applyNumberFormat="1" applyFont="1" applyFill="1" applyBorder="1" applyAlignment="1" applyProtection="1">
      <alignment horizontal="center" vertical="center"/>
    </xf>
    <xf numFmtId="0" fontId="5" fillId="0" borderId="7" xfId="1" quotePrefix="1" applyFont="1" applyFill="1" applyBorder="1">
      <alignment vertical="center"/>
    </xf>
    <xf numFmtId="0" fontId="6" fillId="0" borderId="7" xfId="1" applyFont="1" applyFill="1" applyBorder="1">
      <alignment vertical="center"/>
    </xf>
    <xf numFmtId="0" fontId="6" fillId="0" borderId="7" xfId="1" applyFont="1" applyFill="1" applyBorder="1" applyAlignment="1">
      <alignment vertical="center"/>
    </xf>
    <xf numFmtId="176" fontId="5" fillId="0" borderId="7" xfId="1" applyNumberFormat="1" applyFont="1" applyFill="1" applyBorder="1" applyAlignment="1">
      <alignment horizontal="right" vertical="top"/>
    </xf>
    <xf numFmtId="0" fontId="74" fillId="0" borderId="7" xfId="1" applyFont="1" applyFill="1" applyBorder="1">
      <alignment vertical="center"/>
    </xf>
    <xf numFmtId="0" fontId="7" fillId="0" borderId="7" xfId="1" applyNumberFormat="1" applyFont="1" applyFill="1" applyBorder="1" applyAlignment="1">
      <alignment vertical="center"/>
    </xf>
    <xf numFmtId="0" fontId="7" fillId="0" borderId="0" xfId="1" applyFont="1" applyFill="1">
      <alignment vertical="center"/>
    </xf>
    <xf numFmtId="56" fontId="7" fillId="0" borderId="7" xfId="1" applyNumberFormat="1" applyFont="1" applyFill="1" applyBorder="1">
      <alignment vertical="center"/>
    </xf>
    <xf numFmtId="0" fontId="12" fillId="0" borderId="7" xfId="0" applyFont="1" applyFill="1" applyBorder="1">
      <alignment vertical="center"/>
    </xf>
    <xf numFmtId="0" fontId="12" fillId="0" borderId="7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</cellXfs>
  <cellStyles count="231">
    <cellStyle name="20% - Accent1 2" xfId="2"/>
    <cellStyle name="20% - Accent1 2 2" xfId="3"/>
    <cellStyle name="20% - Accent1 3" xfId="4"/>
    <cellStyle name="20% - Accent2 2" xfId="5"/>
    <cellStyle name="20% - Accent2 2 2" xfId="6"/>
    <cellStyle name="20% - Accent2 3" xfId="7"/>
    <cellStyle name="20% - Accent3 2" xfId="8"/>
    <cellStyle name="20% - Accent3 2 2" xfId="9"/>
    <cellStyle name="20% - Accent3 3" xfId="10"/>
    <cellStyle name="20% - Accent4 2" xfId="11"/>
    <cellStyle name="20% - Accent4 2 2" xfId="12"/>
    <cellStyle name="20% - Accent4 3" xfId="13"/>
    <cellStyle name="20% - Accent5 2" xfId="14"/>
    <cellStyle name="20% - Accent5 2 2" xfId="15"/>
    <cellStyle name="20% - Accent5 3" xfId="16"/>
    <cellStyle name="20% - Accent6 2" xfId="17"/>
    <cellStyle name="20% - Accent6 2 2" xfId="18"/>
    <cellStyle name="20% - Accent6 3" xfId="19"/>
    <cellStyle name="20% - 强调文字颜色 1 2" xfId="20"/>
    <cellStyle name="20% - 强调文字颜色 1 2 2" xfId="21"/>
    <cellStyle name="20% - 强调文字颜色 2 2" xfId="22"/>
    <cellStyle name="20% - 强调文字颜色 2 2 2" xfId="23"/>
    <cellStyle name="20% - 强调文字颜色 3 2" xfId="24"/>
    <cellStyle name="20% - 强调文字颜色 3 2 2" xfId="25"/>
    <cellStyle name="20% - 强调文字颜色 4 2" xfId="26"/>
    <cellStyle name="20% - 强调文字颜色 4 2 2" xfId="27"/>
    <cellStyle name="20% - 强调文字颜色 5 2" xfId="28"/>
    <cellStyle name="20% - 强调文字颜色 5 2 2" xfId="29"/>
    <cellStyle name="20% - 强调文字颜色 6 2" xfId="30"/>
    <cellStyle name="20% - 强调文字颜色 6 2 2" xfId="31"/>
    <cellStyle name="40% - Accent1 2" xfId="32"/>
    <cellStyle name="40% - Accent1 2 2" xfId="33"/>
    <cellStyle name="40% - Accent1 3" xfId="34"/>
    <cellStyle name="40% - Accent2 2" xfId="35"/>
    <cellStyle name="40% - Accent2 2 2" xfId="36"/>
    <cellStyle name="40% - Accent2 3" xfId="37"/>
    <cellStyle name="40% - Accent3 2" xfId="38"/>
    <cellStyle name="40% - Accent3 2 2" xfId="39"/>
    <cellStyle name="40% - Accent3 3" xfId="40"/>
    <cellStyle name="40% - Accent4 2" xfId="41"/>
    <cellStyle name="40% - Accent4 2 2" xfId="42"/>
    <cellStyle name="40% - Accent4 3" xfId="43"/>
    <cellStyle name="40% - Accent5 2" xfId="44"/>
    <cellStyle name="40% - Accent5 2 2" xfId="45"/>
    <cellStyle name="40% - Accent5 3" xfId="46"/>
    <cellStyle name="40% - Accent6 2" xfId="47"/>
    <cellStyle name="40% - Accent6 2 2" xfId="48"/>
    <cellStyle name="40% - Accent6 3" xfId="49"/>
    <cellStyle name="40% - 强调文字颜色 1 2" xfId="50"/>
    <cellStyle name="40% - 强调文字颜色 1 2 2" xfId="51"/>
    <cellStyle name="40% - 强调文字颜色 2 2" xfId="52"/>
    <cellStyle name="40% - 强调文字颜色 2 2 2" xfId="53"/>
    <cellStyle name="40% - 强调文字颜色 3 2" xfId="54"/>
    <cellStyle name="40% - 强调文字颜色 3 2 2" xfId="55"/>
    <cellStyle name="40% - 强调文字颜色 4 2" xfId="56"/>
    <cellStyle name="40% - 强调文字颜色 4 2 2" xfId="57"/>
    <cellStyle name="40% - 强调文字颜色 5 2" xfId="58"/>
    <cellStyle name="40% - 强调文字颜色 5 2 2" xfId="59"/>
    <cellStyle name="40% - 强调文字颜色 6 2" xfId="60"/>
    <cellStyle name="40% - 强调文字颜色 6 2 2" xfId="61"/>
    <cellStyle name="60% - Accent1 2" xfId="62"/>
    <cellStyle name="60% - Accent1 2 2" xfId="63"/>
    <cellStyle name="60% - Accent1 3" xfId="64"/>
    <cellStyle name="60% - Accent2 2" xfId="65"/>
    <cellStyle name="60% - Accent2 2 2" xfId="66"/>
    <cellStyle name="60% - Accent2 3" xfId="67"/>
    <cellStyle name="60% - Accent3 2" xfId="68"/>
    <cellStyle name="60% - Accent3 2 2" xfId="69"/>
    <cellStyle name="60% - Accent3 3" xfId="70"/>
    <cellStyle name="60% - Accent4 2" xfId="71"/>
    <cellStyle name="60% - Accent4 2 2" xfId="72"/>
    <cellStyle name="60% - Accent4 3" xfId="73"/>
    <cellStyle name="60% - Accent5 2" xfId="74"/>
    <cellStyle name="60% - Accent5 2 2" xfId="75"/>
    <cellStyle name="60% - Accent5 3" xfId="76"/>
    <cellStyle name="60% - Accent6 2" xfId="77"/>
    <cellStyle name="60% - Accent6 2 2" xfId="78"/>
    <cellStyle name="60% - Accent6 3" xfId="79"/>
    <cellStyle name="60% - 强调文字颜色 1 2" xfId="80"/>
    <cellStyle name="60% - 强调文字颜色 2 2" xfId="81"/>
    <cellStyle name="60% - 强调文字颜色 3 2" xfId="82"/>
    <cellStyle name="60% - 强调文字颜色 4 2" xfId="83"/>
    <cellStyle name="60% - 强调文字颜色 5 2" xfId="84"/>
    <cellStyle name="60% - 强调文字颜色 6 2" xfId="85"/>
    <cellStyle name="Accent1 2" xfId="86"/>
    <cellStyle name="Accent1 2 2" xfId="87"/>
    <cellStyle name="Accent1 3" xfId="88"/>
    <cellStyle name="Accent2 2" xfId="89"/>
    <cellStyle name="Accent2 2 2" xfId="90"/>
    <cellStyle name="Accent2 3" xfId="91"/>
    <cellStyle name="Accent3 2" xfId="92"/>
    <cellStyle name="Accent3 2 2" xfId="93"/>
    <cellStyle name="Accent3 3" xfId="94"/>
    <cellStyle name="Accent4 2" xfId="95"/>
    <cellStyle name="Accent4 2 2" xfId="96"/>
    <cellStyle name="Accent4 3" xfId="97"/>
    <cellStyle name="Accent5 2" xfId="98"/>
    <cellStyle name="Accent5 2 2" xfId="99"/>
    <cellStyle name="Accent5 3" xfId="100"/>
    <cellStyle name="Accent6 2" xfId="101"/>
    <cellStyle name="Accent6 2 2" xfId="102"/>
    <cellStyle name="Accent6 3" xfId="103"/>
    <cellStyle name="Bad 2" xfId="104"/>
    <cellStyle name="Bad 2 2" xfId="105"/>
    <cellStyle name="Bad 3" xfId="106"/>
    <cellStyle name="Calculation 2" xfId="107"/>
    <cellStyle name="Calculation 2 2" xfId="108"/>
    <cellStyle name="Calculation 3" xfId="109"/>
    <cellStyle name="Check Cell 2" xfId="110"/>
    <cellStyle name="Check Cell 2 2" xfId="111"/>
    <cellStyle name="Check Cell 3" xfId="112"/>
    <cellStyle name="Euro" xfId="113"/>
    <cellStyle name="Euro 2" xfId="114"/>
    <cellStyle name="Excel_BuiltIn_Comma 2" xfId="115"/>
    <cellStyle name="Explanatory Text 2" xfId="116"/>
    <cellStyle name="Explanatory Text 2 2" xfId="117"/>
    <cellStyle name="Explanatory Text 3" xfId="118"/>
    <cellStyle name="Good 2" xfId="119"/>
    <cellStyle name="Good 2 2" xfId="120"/>
    <cellStyle name="Good 3" xfId="121"/>
    <cellStyle name="Heading 1 2" xfId="122"/>
    <cellStyle name="Heading 1 2 2" xfId="123"/>
    <cellStyle name="Heading 1 3" xfId="124"/>
    <cellStyle name="Heading 2 2" xfId="125"/>
    <cellStyle name="Heading 2 2 2" xfId="126"/>
    <cellStyle name="Heading 2 3" xfId="127"/>
    <cellStyle name="Heading 3 2" xfId="128"/>
    <cellStyle name="Heading 3 2 2" xfId="129"/>
    <cellStyle name="Heading 3 3" xfId="130"/>
    <cellStyle name="Heading 4 2" xfId="131"/>
    <cellStyle name="Heading 4 2 2" xfId="132"/>
    <cellStyle name="Heading 4 3" xfId="133"/>
    <cellStyle name="Input 2" xfId="134"/>
    <cellStyle name="Input 2 2" xfId="135"/>
    <cellStyle name="Input 3" xfId="136"/>
    <cellStyle name="Linked Cell 2" xfId="137"/>
    <cellStyle name="Linked Cell 2 2" xfId="138"/>
    <cellStyle name="Linked Cell 3" xfId="139"/>
    <cellStyle name="Neutral 2" xfId="140"/>
    <cellStyle name="Neutral 2 2" xfId="141"/>
    <cellStyle name="Neutral 3" xfId="142"/>
    <cellStyle name="Normal 2" xfId="143"/>
    <cellStyle name="Normal 2 2" xfId="144"/>
    <cellStyle name="Normal 2 2 2" xfId="145"/>
    <cellStyle name="Normal 2 3" xfId="146"/>
    <cellStyle name="Normal 2 3 2" xfId="147"/>
    <cellStyle name="Normal 2 4" xfId="148"/>
    <cellStyle name="Normal 2_PJ管理2010-ALL" xfId="149"/>
    <cellStyle name="Normal 4" xfId="150"/>
    <cellStyle name="Normal 4 2" xfId="151"/>
    <cellStyle name="Normal 4 2 2" xfId="152"/>
    <cellStyle name="Normal 4 3" xfId="153"/>
    <cellStyle name="Normal 7" xfId="154"/>
    <cellStyle name="Normal 7 2" xfId="155"/>
    <cellStyle name="Normal 7 2 2" xfId="156"/>
    <cellStyle name="Normal 7 3" xfId="157"/>
    <cellStyle name="Note 2" xfId="158"/>
    <cellStyle name="Note 2 2" xfId="159"/>
    <cellStyle name="Output 2" xfId="160"/>
    <cellStyle name="Output 2 2" xfId="161"/>
    <cellStyle name="Output 3" xfId="162"/>
    <cellStyle name="Percent 2" xfId="163"/>
    <cellStyle name="Percent 2 2" xfId="164"/>
    <cellStyle name="Title 2" xfId="165"/>
    <cellStyle name="Title 2 2" xfId="166"/>
    <cellStyle name="Title 3" xfId="167"/>
    <cellStyle name="Total 2" xfId="168"/>
    <cellStyle name="Total 2 2" xfId="169"/>
    <cellStyle name="Total 3" xfId="170"/>
    <cellStyle name="Warning Text 2" xfId="171"/>
    <cellStyle name="Warning Text 2 2" xfId="172"/>
    <cellStyle name="Warning Text 3" xfId="173"/>
    <cellStyle name="パーセント 2" xfId="174"/>
    <cellStyle name="パーセント 3" xfId="175"/>
    <cellStyle name="解释性文本 2" xfId="176"/>
    <cellStyle name="警告文本 2" xfId="177"/>
    <cellStyle name="桁区切り [0.00] 2" xfId="178"/>
    <cellStyle name="后?超?接" xfId="179"/>
    <cellStyle name="好 2" xfId="180"/>
    <cellStyle name="差 2" xfId="181"/>
    <cellStyle name="常规 2" xfId="182"/>
    <cellStyle name="常规 2 2" xfId="183"/>
    <cellStyle name="常规 2 2 2" xfId="184"/>
    <cellStyle name="常规 2 3" xfId="185"/>
    <cellStyle name="常规 3" xfId="186"/>
    <cellStyle name="常规 3 2" xfId="187"/>
    <cellStyle name="常规 3 2 2" xfId="188"/>
    <cellStyle name="常规 4" xfId="189"/>
    <cellStyle name="常规_Sheet1" xfId="190"/>
    <cellStyle name="千位分隔 2" xfId="191"/>
    <cellStyle name="千位分隔[0] 2" xfId="192"/>
    <cellStyle name="千位分隔[0] 2 2" xfId="193"/>
    <cellStyle name="千位分隔[0] 2 2 2" xfId="194"/>
    <cellStyle name="注释 2" xfId="195"/>
    <cellStyle name="注释 2 2" xfId="196"/>
    <cellStyle name="超?接" xfId="197"/>
    <cellStyle name="通貨 2" xfId="198"/>
    <cellStyle name="百分比 2" xfId="199"/>
    <cellStyle name="百分比 2 2" xfId="200"/>
    <cellStyle name="百分比 2 2 2" xfId="201"/>
    <cellStyle name="標準" xfId="0" builtinId="0"/>
    <cellStyle name="標準 2" xfId="202"/>
    <cellStyle name="標準 2 2" xfId="203"/>
    <cellStyle name="標準 2 3" xfId="204"/>
    <cellStyle name="標準 3" xfId="205"/>
    <cellStyle name="標準 3 2" xfId="206"/>
    <cellStyle name="標準 3 2 2" xfId="207"/>
    <cellStyle name="標準 3 3" xfId="208"/>
    <cellStyle name="標準 4" xfId="209"/>
    <cellStyle name="標準 5" xfId="210"/>
    <cellStyle name="標準 6" xfId="211"/>
    <cellStyle name="標準 7" xfId="212"/>
    <cellStyle name="標準 7 2" xfId="1"/>
    <cellStyle name="强调文字颜色 1 2" xfId="213"/>
    <cellStyle name="强调文字颜色 2 2" xfId="214"/>
    <cellStyle name="强调文字颜色 3 2" xfId="215"/>
    <cellStyle name="强调文字颜色 4 2" xfId="216"/>
    <cellStyle name="强调文字颜色 5 2" xfId="217"/>
    <cellStyle name="强调文字颜色 6 2" xfId="218"/>
    <cellStyle name="标题 1 2" xfId="219"/>
    <cellStyle name="标题 2 2" xfId="220"/>
    <cellStyle name="标题 3 2" xfId="221"/>
    <cellStyle name="标题 4 2" xfId="222"/>
    <cellStyle name="标题 5" xfId="223"/>
    <cellStyle name="检查单元格 2" xfId="224"/>
    <cellStyle name="汇总 2" xfId="225"/>
    <cellStyle name="计算 2" xfId="226"/>
    <cellStyle name="输出 2" xfId="227"/>
    <cellStyle name="输入 2" xfId="228"/>
    <cellStyle name="适中 2" xfId="229"/>
    <cellStyle name="链接单元格 2" xfId="2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6"/>
  <sheetViews>
    <sheetView tabSelected="1" zoomScale="85" zoomScaleNormal="85" workbookViewId="0">
      <pane xSplit="7" ySplit="2" topLeftCell="O33" activePane="bottomRight" state="frozenSplit"/>
      <selection pane="topRight"/>
      <selection pane="bottomLeft"/>
      <selection pane="bottomRight" activeCell="X36" sqref="X36"/>
    </sheetView>
  </sheetViews>
  <sheetFormatPr defaultColWidth="8.875" defaultRowHeight="15.75"/>
  <cols>
    <col min="1" max="1" width="5.125" style="2" bestFit="1" customWidth="1"/>
    <col min="2" max="2" width="8.875" style="2"/>
    <col min="3" max="3" width="5.375" style="2" bestFit="1" customWidth="1"/>
    <col min="4" max="4" width="20.375" style="2" customWidth="1"/>
    <col min="5" max="6" width="10" style="2" bestFit="1" customWidth="1"/>
    <col min="7" max="7" width="16.25" style="2" bestFit="1" customWidth="1"/>
    <col min="8" max="8" width="5.375" style="14" customWidth="1"/>
    <col min="9" max="9" width="5.5" style="2" customWidth="1"/>
    <col min="10" max="10" width="16.625" style="2" customWidth="1"/>
    <col min="11" max="11" width="12.5" style="2" customWidth="1"/>
    <col min="12" max="12" width="6.375" style="14" customWidth="1"/>
    <col min="13" max="13" width="8.625" style="14" customWidth="1"/>
    <col min="14" max="14" width="10.75" style="2" customWidth="1"/>
    <col min="15" max="15" width="9.75" style="14" customWidth="1"/>
    <col min="16" max="16" width="9.625" style="14" customWidth="1"/>
    <col min="17" max="18" width="9.75" style="14" customWidth="1"/>
    <col min="19" max="20" width="9.625" style="14" customWidth="1"/>
    <col min="21" max="22" width="8.875" style="2"/>
    <col min="23" max="23" width="8.875" style="2" customWidth="1"/>
    <col min="24" max="31" width="11.25" style="14" customWidth="1"/>
    <col min="32" max="32" width="8.625" style="2" customWidth="1"/>
    <col min="33" max="33" width="8" style="2" customWidth="1"/>
    <col min="34" max="16384" width="8.875" style="2"/>
  </cols>
  <sheetData>
    <row r="1" spans="1:33" ht="13.5" customHeight="1">
      <c r="A1" s="46" t="s">
        <v>400</v>
      </c>
      <c r="B1" s="43" t="s">
        <v>0</v>
      </c>
      <c r="C1" s="43" t="s">
        <v>1</v>
      </c>
      <c r="D1" s="43" t="s">
        <v>2</v>
      </c>
      <c r="E1" s="41" t="s">
        <v>3</v>
      </c>
      <c r="F1" s="41" t="s">
        <v>4</v>
      </c>
      <c r="G1" s="41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1" t="s">
        <v>13</v>
      </c>
      <c r="P1" s="41" t="s">
        <v>14</v>
      </c>
      <c r="Q1" s="41" t="s">
        <v>15</v>
      </c>
      <c r="R1" s="41" t="s">
        <v>16</v>
      </c>
      <c r="S1" s="41" t="s">
        <v>17</v>
      </c>
      <c r="T1" s="41" t="s">
        <v>18</v>
      </c>
      <c r="U1" s="43" t="s">
        <v>19</v>
      </c>
      <c r="V1" s="43" t="s">
        <v>20</v>
      </c>
      <c r="W1" s="43" t="s">
        <v>21</v>
      </c>
      <c r="X1" s="39" t="s">
        <v>22</v>
      </c>
      <c r="Y1" s="44"/>
      <c r="Z1" s="44"/>
      <c r="AA1" s="44"/>
      <c r="AB1" s="44"/>
      <c r="AC1" s="44"/>
      <c r="AD1" s="44"/>
      <c r="AE1" s="45"/>
      <c r="AF1" s="39" t="s">
        <v>23</v>
      </c>
      <c r="AG1" s="1" t="s">
        <v>24</v>
      </c>
    </row>
    <row r="2" spans="1:33" ht="31.5">
      <c r="A2" s="47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3" t="s">
        <v>25</v>
      </c>
      <c r="Y2" s="4" t="s">
        <v>26</v>
      </c>
      <c r="Z2" s="4" t="s">
        <v>27</v>
      </c>
      <c r="AA2" s="4" t="s">
        <v>28</v>
      </c>
      <c r="AB2" s="3" t="s">
        <v>29</v>
      </c>
      <c r="AC2" s="3" t="s">
        <v>30</v>
      </c>
      <c r="AD2" s="3" t="s">
        <v>31</v>
      </c>
      <c r="AE2" s="5" t="s">
        <v>32</v>
      </c>
      <c r="AF2" s="40"/>
      <c r="AG2" s="1" t="s">
        <v>33</v>
      </c>
    </row>
    <row r="3" spans="1:33">
      <c r="A3" s="7">
        <f t="shared" ref="A3:A66" si="0">ROW()-2</f>
        <v>1</v>
      </c>
      <c r="B3" s="18" t="s">
        <v>33</v>
      </c>
      <c r="C3" s="18" t="s">
        <v>33</v>
      </c>
      <c r="D3" s="18" t="s">
        <v>34</v>
      </c>
      <c r="E3" s="19" t="s">
        <v>35</v>
      </c>
      <c r="F3" s="20" t="s">
        <v>36</v>
      </c>
      <c r="G3" s="21" t="s">
        <v>37</v>
      </c>
      <c r="H3" s="22" t="s">
        <v>38</v>
      </c>
      <c r="I3" s="18">
        <v>32</v>
      </c>
      <c r="J3" s="18" t="s">
        <v>39</v>
      </c>
      <c r="K3" s="23">
        <v>37438</v>
      </c>
      <c r="L3" s="22" t="s">
        <v>40</v>
      </c>
      <c r="M3" s="22" t="s">
        <v>41</v>
      </c>
      <c r="N3" s="18" t="s">
        <v>42</v>
      </c>
      <c r="O3" s="22" t="s">
        <v>43</v>
      </c>
      <c r="P3" s="22" t="s">
        <v>44</v>
      </c>
      <c r="Q3" s="22" t="s">
        <v>45</v>
      </c>
      <c r="R3" s="22" t="s">
        <v>46</v>
      </c>
      <c r="S3" s="22" t="s">
        <v>47</v>
      </c>
      <c r="T3" s="22" t="s">
        <v>48</v>
      </c>
      <c r="U3" s="24" t="s">
        <v>49</v>
      </c>
      <c r="V3" s="18" t="s">
        <v>25</v>
      </c>
      <c r="W3" s="18" t="s">
        <v>50</v>
      </c>
      <c r="X3" s="22"/>
      <c r="Y3" s="22"/>
      <c r="Z3" s="22"/>
      <c r="AA3" s="22"/>
      <c r="AB3" s="22"/>
      <c r="AC3" s="22"/>
      <c r="AD3" s="22"/>
      <c r="AE3" s="22"/>
      <c r="AF3" s="18" t="s">
        <v>599</v>
      </c>
      <c r="AG3" s="2" t="str">
        <f>IF(B3="南京",IF(COUNTIF($X3:$AE3,"●")=0,"",COUNTIF($X3:$AE3,"●")),"")</f>
        <v/>
      </c>
    </row>
    <row r="4" spans="1:33" s="13" customFormat="1">
      <c r="A4" s="7">
        <f t="shared" si="0"/>
        <v>2</v>
      </c>
      <c r="B4" s="7" t="s">
        <v>522</v>
      </c>
      <c r="C4" s="7" t="s">
        <v>53</v>
      </c>
      <c r="D4" s="7" t="s">
        <v>523</v>
      </c>
      <c r="E4" s="30" t="s">
        <v>54</v>
      </c>
      <c r="F4" s="6" t="s">
        <v>55</v>
      </c>
      <c r="G4" s="8" t="s">
        <v>56</v>
      </c>
      <c r="H4" s="9" t="s">
        <v>57</v>
      </c>
      <c r="I4" s="7">
        <v>27</v>
      </c>
      <c r="J4" s="7" t="s">
        <v>58</v>
      </c>
      <c r="K4" s="10">
        <v>39295</v>
      </c>
      <c r="L4" s="9" t="s">
        <v>59</v>
      </c>
      <c r="M4" s="9" t="s">
        <v>60</v>
      </c>
      <c r="N4" s="7" t="s">
        <v>61</v>
      </c>
      <c r="O4" s="9" t="s">
        <v>62</v>
      </c>
      <c r="P4" s="9" t="s">
        <v>295</v>
      </c>
      <c r="Q4" s="9" t="s">
        <v>63</v>
      </c>
      <c r="R4" s="9" t="s">
        <v>112</v>
      </c>
      <c r="S4" s="9" t="s">
        <v>64</v>
      </c>
      <c r="T4" s="9" t="s">
        <v>65</v>
      </c>
      <c r="U4" s="7" t="s">
        <v>66</v>
      </c>
      <c r="V4" s="7" t="s">
        <v>66</v>
      </c>
      <c r="W4" s="7" t="s">
        <v>50</v>
      </c>
      <c r="X4" s="9"/>
      <c r="Y4" s="9" t="s">
        <v>51</v>
      </c>
      <c r="Z4" s="9"/>
      <c r="AA4" s="9"/>
      <c r="AB4" s="9" t="s">
        <v>51</v>
      </c>
      <c r="AC4" s="9" t="s">
        <v>51</v>
      </c>
      <c r="AD4" s="9" t="s">
        <v>52</v>
      </c>
      <c r="AE4" s="9" t="s">
        <v>51</v>
      </c>
      <c r="AF4" s="7"/>
      <c r="AG4" s="13" t="str">
        <f t="shared" ref="AG4:AG85" si="1">IF(B4="南京",IF(COUNTIF($X4:$AE4,"●")=0,"",COUNTIF($X4:$AE4,"●")),"")</f>
        <v/>
      </c>
    </row>
    <row r="5" spans="1:33" s="13" customFormat="1">
      <c r="A5" s="7">
        <f t="shared" si="0"/>
        <v>3</v>
      </c>
      <c r="B5" s="7" t="s">
        <v>114</v>
      </c>
      <c r="C5" s="7" t="s">
        <v>67</v>
      </c>
      <c r="D5" s="7" t="s">
        <v>523</v>
      </c>
      <c r="E5" s="30" t="s">
        <v>68</v>
      </c>
      <c r="F5" s="6" t="s">
        <v>69</v>
      </c>
      <c r="G5" s="8" t="s">
        <v>70</v>
      </c>
      <c r="H5" s="9" t="s">
        <v>71</v>
      </c>
      <c r="I5" s="7">
        <v>27</v>
      </c>
      <c r="J5" s="7" t="s">
        <v>72</v>
      </c>
      <c r="K5" s="10">
        <v>39295</v>
      </c>
      <c r="L5" s="9" t="s">
        <v>59</v>
      </c>
      <c r="M5" s="9" t="s">
        <v>60</v>
      </c>
      <c r="N5" s="7" t="s">
        <v>61</v>
      </c>
      <c r="O5" s="9" t="s">
        <v>524</v>
      </c>
      <c r="P5" s="9" t="s">
        <v>525</v>
      </c>
      <c r="Q5" s="9" t="s">
        <v>75</v>
      </c>
      <c r="R5" s="9" t="s">
        <v>178</v>
      </c>
      <c r="S5" s="9" t="s">
        <v>272</v>
      </c>
      <c r="T5" s="9" t="s">
        <v>64</v>
      </c>
      <c r="U5" s="7" t="s">
        <v>25</v>
      </c>
      <c r="V5" s="7" t="s">
        <v>25</v>
      </c>
      <c r="W5" s="7" t="s">
        <v>50</v>
      </c>
      <c r="X5" s="9" t="s">
        <v>52</v>
      </c>
      <c r="Y5" s="9" t="s">
        <v>51</v>
      </c>
      <c r="Z5" s="9"/>
      <c r="AA5" s="9"/>
      <c r="AB5" s="9" t="s">
        <v>51</v>
      </c>
      <c r="AC5" s="9" t="s">
        <v>52</v>
      </c>
      <c r="AD5" s="9" t="s">
        <v>51</v>
      </c>
      <c r="AE5" s="9" t="s">
        <v>51</v>
      </c>
      <c r="AF5" s="7"/>
      <c r="AG5" s="13" t="str">
        <f t="shared" si="1"/>
        <v/>
      </c>
    </row>
    <row r="6" spans="1:33" s="13" customFormat="1">
      <c r="A6" s="7">
        <f t="shared" si="0"/>
        <v>4</v>
      </c>
      <c r="B6" s="7" t="s">
        <v>67</v>
      </c>
      <c r="C6" s="7" t="s">
        <v>67</v>
      </c>
      <c r="D6" s="7" t="s">
        <v>401</v>
      </c>
      <c r="E6" s="30" t="s">
        <v>76</v>
      </c>
      <c r="F6" s="6" t="s">
        <v>77</v>
      </c>
      <c r="G6" s="8" t="s">
        <v>78</v>
      </c>
      <c r="H6" s="9" t="s">
        <v>79</v>
      </c>
      <c r="I6" s="7">
        <v>26</v>
      </c>
      <c r="J6" s="7" t="s">
        <v>80</v>
      </c>
      <c r="K6" s="10">
        <v>40645</v>
      </c>
      <c r="L6" s="9" t="s">
        <v>292</v>
      </c>
      <c r="M6" s="9" t="s">
        <v>60</v>
      </c>
      <c r="N6" s="7" t="s">
        <v>61</v>
      </c>
      <c r="O6" s="9" t="s">
        <v>81</v>
      </c>
      <c r="P6" s="9" t="s">
        <v>288</v>
      </c>
      <c r="Q6" s="9" t="s">
        <v>43</v>
      </c>
      <c r="R6" s="9" t="s">
        <v>105</v>
      </c>
      <c r="S6" s="9" t="s">
        <v>64</v>
      </c>
      <c r="T6" s="9" t="s">
        <v>83</v>
      </c>
      <c r="U6" s="7" t="s">
        <v>66</v>
      </c>
      <c r="V6" s="7" t="s">
        <v>66</v>
      </c>
      <c r="W6" s="7" t="s">
        <v>50</v>
      </c>
      <c r="X6" s="9"/>
      <c r="Y6" s="9" t="s">
        <v>51</v>
      </c>
      <c r="Z6" s="9"/>
      <c r="AA6" s="9"/>
      <c r="AB6" s="9" t="s">
        <v>51</v>
      </c>
      <c r="AC6" s="9" t="s">
        <v>51</v>
      </c>
      <c r="AD6" s="9" t="s">
        <v>51</v>
      </c>
      <c r="AE6" s="9" t="s">
        <v>51</v>
      </c>
      <c r="AF6" s="7"/>
      <c r="AG6" s="13">
        <f t="shared" si="1"/>
        <v>5</v>
      </c>
    </row>
    <row r="7" spans="1:33" s="13" customFormat="1">
      <c r="A7" s="7">
        <f t="shared" si="0"/>
        <v>5</v>
      </c>
      <c r="B7" s="7" t="s">
        <v>114</v>
      </c>
      <c r="C7" s="7" t="s">
        <v>33</v>
      </c>
      <c r="D7" s="7" t="s">
        <v>526</v>
      </c>
      <c r="E7" s="30" t="s">
        <v>85</v>
      </c>
      <c r="F7" s="6" t="s">
        <v>86</v>
      </c>
      <c r="G7" s="8" t="s">
        <v>87</v>
      </c>
      <c r="H7" s="9" t="s">
        <v>71</v>
      </c>
      <c r="I7" s="7">
        <v>22</v>
      </c>
      <c r="J7" s="7" t="s">
        <v>88</v>
      </c>
      <c r="K7" s="10">
        <v>40725</v>
      </c>
      <c r="L7" s="9" t="s">
        <v>89</v>
      </c>
      <c r="M7" s="9" t="s">
        <v>60</v>
      </c>
      <c r="N7" s="7" t="s">
        <v>90</v>
      </c>
      <c r="O7" s="9" t="s">
        <v>527</v>
      </c>
      <c r="P7" s="9" t="s">
        <v>104</v>
      </c>
      <c r="Q7" s="9" t="s">
        <v>104</v>
      </c>
      <c r="R7" s="9" t="s">
        <v>47</v>
      </c>
      <c r="S7" s="9" t="s">
        <v>105</v>
      </c>
      <c r="T7" s="9" t="s">
        <v>94</v>
      </c>
      <c r="U7" s="7" t="s">
        <v>25</v>
      </c>
      <c r="V7" s="7" t="s">
        <v>25</v>
      </c>
      <c r="W7" s="7" t="s">
        <v>50</v>
      </c>
      <c r="X7" s="9" t="s">
        <v>52</v>
      </c>
      <c r="Y7" s="9"/>
      <c r="Z7" s="9" t="s">
        <v>51</v>
      </c>
      <c r="AA7" s="9"/>
      <c r="AB7" s="9" t="s">
        <v>51</v>
      </c>
      <c r="AC7" s="9" t="s">
        <v>51</v>
      </c>
      <c r="AD7" s="9" t="s">
        <v>51</v>
      </c>
      <c r="AE7" s="9" t="s">
        <v>51</v>
      </c>
      <c r="AF7" s="7"/>
      <c r="AG7" s="13" t="str">
        <f t="shared" si="1"/>
        <v/>
      </c>
    </row>
    <row r="8" spans="1:33">
      <c r="A8" s="7">
        <f t="shared" si="0"/>
        <v>6</v>
      </c>
      <c r="B8" s="18" t="s">
        <v>53</v>
      </c>
      <c r="C8" s="18" t="s">
        <v>33</v>
      </c>
      <c r="D8" s="18" t="s">
        <v>84</v>
      </c>
      <c r="E8" s="19" t="s">
        <v>96</v>
      </c>
      <c r="F8" s="20" t="s">
        <v>97</v>
      </c>
      <c r="G8" s="21" t="s">
        <v>98</v>
      </c>
      <c r="H8" s="22" t="s">
        <v>38</v>
      </c>
      <c r="I8" s="18">
        <v>30</v>
      </c>
      <c r="J8" s="18" t="s">
        <v>99</v>
      </c>
      <c r="K8" s="23">
        <v>38899</v>
      </c>
      <c r="L8" s="22" t="s">
        <v>100</v>
      </c>
      <c r="M8" s="22" t="s">
        <v>60</v>
      </c>
      <c r="N8" s="18" t="s">
        <v>101</v>
      </c>
      <c r="O8" s="22" t="s">
        <v>102</v>
      </c>
      <c r="P8" s="22" t="s">
        <v>103</v>
      </c>
      <c r="Q8" s="22" t="s">
        <v>104</v>
      </c>
      <c r="R8" s="22" t="s">
        <v>92</v>
      </c>
      <c r="S8" s="22" t="s">
        <v>105</v>
      </c>
      <c r="T8" s="22" t="s">
        <v>106</v>
      </c>
      <c r="U8" s="18" t="s">
        <v>25</v>
      </c>
      <c r="V8" s="18" t="s">
        <v>25</v>
      </c>
      <c r="W8" s="18" t="s">
        <v>605</v>
      </c>
      <c r="X8" s="22"/>
      <c r="Y8" s="22"/>
      <c r="Z8" s="22"/>
      <c r="AA8" s="22"/>
      <c r="AB8" s="22"/>
      <c r="AC8" s="22"/>
      <c r="AD8" s="22"/>
      <c r="AE8" s="22"/>
      <c r="AF8" s="18" t="s">
        <v>601</v>
      </c>
      <c r="AG8" s="13" t="str">
        <f t="shared" si="1"/>
        <v/>
      </c>
    </row>
    <row r="9" spans="1:33" s="13" customFormat="1">
      <c r="A9" s="7">
        <f t="shared" si="0"/>
        <v>7</v>
      </c>
      <c r="B9" s="7" t="s">
        <v>53</v>
      </c>
      <c r="C9" s="7" t="s">
        <v>53</v>
      </c>
      <c r="D9" s="7" t="s">
        <v>84</v>
      </c>
      <c r="E9" s="30" t="s">
        <v>107</v>
      </c>
      <c r="F9" s="6" t="s">
        <v>108</v>
      </c>
      <c r="G9" s="8" t="s">
        <v>109</v>
      </c>
      <c r="H9" s="9" t="s">
        <v>57</v>
      </c>
      <c r="I9" s="7">
        <v>28</v>
      </c>
      <c r="J9" s="7" t="s">
        <v>72</v>
      </c>
      <c r="K9" s="10">
        <v>39629</v>
      </c>
      <c r="L9" s="9" t="s">
        <v>89</v>
      </c>
      <c r="M9" s="9" t="s">
        <v>60</v>
      </c>
      <c r="N9" s="7" t="s">
        <v>110</v>
      </c>
      <c r="O9" s="9" t="s">
        <v>94</v>
      </c>
      <c r="P9" s="9" t="s">
        <v>75</v>
      </c>
      <c r="Q9" s="9" t="s">
        <v>197</v>
      </c>
      <c r="R9" s="9" t="s">
        <v>64</v>
      </c>
      <c r="S9" s="9" t="s">
        <v>499</v>
      </c>
      <c r="T9" s="9" t="s">
        <v>424</v>
      </c>
      <c r="U9" s="7" t="s">
        <v>95</v>
      </c>
      <c r="V9" s="7" t="s">
        <v>95</v>
      </c>
      <c r="W9" s="7" t="s">
        <v>50</v>
      </c>
      <c r="X9" s="9"/>
      <c r="Y9" s="9"/>
      <c r="Z9" s="9" t="s">
        <v>51</v>
      </c>
      <c r="AA9" s="9"/>
      <c r="AB9" s="9" t="s">
        <v>51</v>
      </c>
      <c r="AC9" s="9" t="s">
        <v>51</v>
      </c>
      <c r="AD9" s="9" t="s">
        <v>51</v>
      </c>
      <c r="AE9" s="9" t="s">
        <v>51</v>
      </c>
      <c r="AF9" s="7"/>
      <c r="AG9" s="13">
        <f t="shared" si="1"/>
        <v>5</v>
      </c>
    </row>
    <row r="10" spans="1:33" s="13" customFormat="1">
      <c r="A10" s="7">
        <f t="shared" si="0"/>
        <v>8</v>
      </c>
      <c r="B10" s="7" t="s">
        <v>114</v>
      </c>
      <c r="C10" s="7" t="s">
        <v>33</v>
      </c>
      <c r="D10" s="7" t="s">
        <v>115</v>
      </c>
      <c r="E10" s="30" t="s">
        <v>116</v>
      </c>
      <c r="F10" s="6" t="s">
        <v>116</v>
      </c>
      <c r="G10" s="8" t="s">
        <v>117</v>
      </c>
      <c r="H10" s="9" t="s">
        <v>71</v>
      </c>
      <c r="I10" s="7">
        <v>32</v>
      </c>
      <c r="J10" s="7" t="s">
        <v>118</v>
      </c>
      <c r="K10" s="10">
        <v>38808</v>
      </c>
      <c r="L10" s="9" t="s">
        <v>59</v>
      </c>
      <c r="M10" s="9" t="s">
        <v>60</v>
      </c>
      <c r="N10" s="7" t="s">
        <v>110</v>
      </c>
      <c r="O10" s="9" t="s">
        <v>81</v>
      </c>
      <c r="P10" s="9" t="s">
        <v>103</v>
      </c>
      <c r="Q10" s="9" t="s">
        <v>113</v>
      </c>
      <c r="R10" s="9" t="s">
        <v>119</v>
      </c>
      <c r="S10" s="9" t="s">
        <v>106</v>
      </c>
      <c r="T10" s="9" t="s">
        <v>82</v>
      </c>
      <c r="U10" s="7" t="s">
        <v>247</v>
      </c>
      <c r="V10" s="7" t="s">
        <v>66</v>
      </c>
      <c r="W10" s="7" t="s">
        <v>50</v>
      </c>
      <c r="X10" s="9"/>
      <c r="Y10" s="9" t="s">
        <v>51</v>
      </c>
      <c r="Z10" s="9"/>
      <c r="AA10" s="9"/>
      <c r="AB10" s="9" t="s">
        <v>52</v>
      </c>
      <c r="AC10" s="9" t="s">
        <v>52</v>
      </c>
      <c r="AD10" s="9" t="s">
        <v>51</v>
      </c>
      <c r="AE10" s="9" t="s">
        <v>51</v>
      </c>
      <c r="AF10" s="7"/>
      <c r="AG10" s="13" t="str">
        <f t="shared" si="1"/>
        <v/>
      </c>
    </row>
    <row r="11" spans="1:33" s="13" customFormat="1">
      <c r="A11" s="7">
        <f t="shared" si="0"/>
        <v>9</v>
      </c>
      <c r="B11" s="7" t="s">
        <v>67</v>
      </c>
      <c r="C11" s="7" t="s">
        <v>67</v>
      </c>
      <c r="D11" s="7" t="s">
        <v>120</v>
      </c>
      <c r="E11" s="30" t="s">
        <v>121</v>
      </c>
      <c r="F11" s="6" t="s">
        <v>121</v>
      </c>
      <c r="G11" s="8" t="s">
        <v>122</v>
      </c>
      <c r="H11" s="9" t="s">
        <v>123</v>
      </c>
      <c r="I11" s="7">
        <v>26</v>
      </c>
      <c r="J11" s="7" t="s">
        <v>72</v>
      </c>
      <c r="K11" s="10">
        <v>40360</v>
      </c>
      <c r="L11" s="9" t="s">
        <v>124</v>
      </c>
      <c r="M11" s="9" t="s">
        <v>41</v>
      </c>
      <c r="N11" s="7" t="s">
        <v>125</v>
      </c>
      <c r="O11" s="9" t="s">
        <v>91</v>
      </c>
      <c r="P11" s="9" t="s">
        <v>126</v>
      </c>
      <c r="Q11" s="9" t="s">
        <v>94</v>
      </c>
      <c r="R11" s="9" t="s">
        <v>81</v>
      </c>
      <c r="S11" s="9" t="s">
        <v>81</v>
      </c>
      <c r="T11" s="9" t="s">
        <v>81</v>
      </c>
      <c r="U11" s="7" t="s">
        <v>127</v>
      </c>
      <c r="V11" s="7" t="s">
        <v>25</v>
      </c>
      <c r="W11" s="7" t="s">
        <v>50</v>
      </c>
      <c r="X11" s="9"/>
      <c r="Y11" s="9"/>
      <c r="Z11" s="9"/>
      <c r="AA11" s="9"/>
      <c r="AB11" s="9"/>
      <c r="AC11" s="9" t="s">
        <v>52</v>
      </c>
      <c r="AD11" s="9" t="s">
        <v>51</v>
      </c>
      <c r="AE11" s="9" t="s">
        <v>51</v>
      </c>
      <c r="AF11" s="7"/>
      <c r="AG11" s="13">
        <f t="shared" si="1"/>
        <v>2</v>
      </c>
    </row>
    <row r="12" spans="1:33" s="13" customFormat="1">
      <c r="A12" s="7">
        <f t="shared" si="0"/>
        <v>10</v>
      </c>
      <c r="B12" s="7" t="s">
        <v>53</v>
      </c>
      <c r="C12" s="7" t="s">
        <v>67</v>
      </c>
      <c r="D12" s="7" t="s">
        <v>120</v>
      </c>
      <c r="E12" s="30" t="s">
        <v>128</v>
      </c>
      <c r="F12" s="6" t="s">
        <v>129</v>
      </c>
      <c r="G12" s="8" t="s">
        <v>399</v>
      </c>
      <c r="H12" s="9" t="s">
        <v>71</v>
      </c>
      <c r="I12" s="7">
        <v>27</v>
      </c>
      <c r="J12" s="7" t="s">
        <v>130</v>
      </c>
      <c r="K12" s="10">
        <v>40026</v>
      </c>
      <c r="L12" s="9" t="s">
        <v>89</v>
      </c>
      <c r="M12" s="9" t="s">
        <v>60</v>
      </c>
      <c r="N12" s="7" t="s">
        <v>125</v>
      </c>
      <c r="O12" s="9" t="s">
        <v>73</v>
      </c>
      <c r="P12" s="9" t="s">
        <v>349</v>
      </c>
      <c r="Q12" s="9" t="s">
        <v>94</v>
      </c>
      <c r="R12" s="9" t="s">
        <v>131</v>
      </c>
      <c r="S12" s="9" t="s">
        <v>64</v>
      </c>
      <c r="T12" s="9" t="s">
        <v>106</v>
      </c>
      <c r="U12" s="7" t="s">
        <v>66</v>
      </c>
      <c r="V12" s="7" t="s">
        <v>66</v>
      </c>
      <c r="W12" s="7" t="s">
        <v>50</v>
      </c>
      <c r="X12" s="9"/>
      <c r="Y12" s="9" t="s">
        <v>51</v>
      </c>
      <c r="Z12" s="9"/>
      <c r="AA12" s="9"/>
      <c r="AB12" s="9" t="s">
        <v>51</v>
      </c>
      <c r="AC12" s="9" t="s">
        <v>51</v>
      </c>
      <c r="AD12" s="9" t="s">
        <v>51</v>
      </c>
      <c r="AE12" s="9" t="s">
        <v>51</v>
      </c>
      <c r="AF12" s="7"/>
      <c r="AG12" s="13">
        <f t="shared" si="1"/>
        <v>5</v>
      </c>
    </row>
    <row r="13" spans="1:33">
      <c r="A13" s="7">
        <f t="shared" si="0"/>
        <v>11</v>
      </c>
      <c r="B13" s="18" t="s">
        <v>67</v>
      </c>
      <c r="C13" s="18" t="s">
        <v>67</v>
      </c>
      <c r="D13" s="18" t="s">
        <v>120</v>
      </c>
      <c r="E13" s="19" t="s">
        <v>132</v>
      </c>
      <c r="F13" s="20" t="s">
        <v>132</v>
      </c>
      <c r="G13" s="21" t="s">
        <v>133</v>
      </c>
      <c r="H13" s="22" t="s">
        <v>71</v>
      </c>
      <c r="I13" s="18">
        <v>27</v>
      </c>
      <c r="J13" s="18" t="s">
        <v>134</v>
      </c>
      <c r="K13" s="23">
        <v>39661</v>
      </c>
      <c r="L13" s="22" t="s">
        <v>89</v>
      </c>
      <c r="M13" s="22" t="s">
        <v>60</v>
      </c>
      <c r="N13" s="18" t="s">
        <v>110</v>
      </c>
      <c r="O13" s="22" t="s">
        <v>73</v>
      </c>
      <c r="P13" s="22" t="s">
        <v>135</v>
      </c>
      <c r="Q13" s="22" t="s">
        <v>136</v>
      </c>
      <c r="R13" s="22" t="s">
        <v>43</v>
      </c>
      <c r="S13" s="22" t="s">
        <v>81</v>
      </c>
      <c r="T13" s="22" t="s">
        <v>81</v>
      </c>
      <c r="U13" s="18" t="s">
        <v>66</v>
      </c>
      <c r="V13" s="18" t="s">
        <v>66</v>
      </c>
      <c r="W13" s="18" t="s">
        <v>605</v>
      </c>
      <c r="X13" s="22"/>
      <c r="Y13" s="22"/>
      <c r="Z13" s="22"/>
      <c r="AA13" s="22"/>
      <c r="AB13" s="22"/>
      <c r="AC13" s="22"/>
      <c r="AD13" s="22"/>
      <c r="AE13" s="22"/>
      <c r="AF13" s="18" t="s">
        <v>600</v>
      </c>
      <c r="AG13" s="13" t="str">
        <f t="shared" si="1"/>
        <v/>
      </c>
    </row>
    <row r="14" spans="1:33" s="13" customFormat="1">
      <c r="A14" s="7">
        <f t="shared" si="0"/>
        <v>12</v>
      </c>
      <c r="B14" s="7" t="s">
        <v>67</v>
      </c>
      <c r="C14" s="7" t="s">
        <v>67</v>
      </c>
      <c r="D14" s="7" t="s">
        <v>120</v>
      </c>
      <c r="E14" s="31" t="s">
        <v>137</v>
      </c>
      <c r="F14" s="6" t="s">
        <v>137</v>
      </c>
      <c r="G14" s="8" t="s">
        <v>138</v>
      </c>
      <c r="H14" s="9" t="s">
        <v>57</v>
      </c>
      <c r="I14" s="7">
        <v>37</v>
      </c>
      <c r="J14" s="7" t="s">
        <v>139</v>
      </c>
      <c r="K14" s="10">
        <v>38626</v>
      </c>
      <c r="L14" s="9" t="s">
        <v>528</v>
      </c>
      <c r="M14" s="9" t="s">
        <v>60</v>
      </c>
      <c r="N14" s="7" t="s">
        <v>141</v>
      </c>
      <c r="O14" s="9" t="s">
        <v>142</v>
      </c>
      <c r="P14" s="9" t="s">
        <v>529</v>
      </c>
      <c r="Q14" s="9" t="s">
        <v>92</v>
      </c>
      <c r="R14" s="9" t="s">
        <v>92</v>
      </c>
      <c r="S14" s="9" t="s">
        <v>530</v>
      </c>
      <c r="T14" s="9" t="s">
        <v>531</v>
      </c>
      <c r="U14" s="7" t="s">
        <v>143</v>
      </c>
      <c r="V14" s="7" t="s">
        <v>143</v>
      </c>
      <c r="W14" s="7" t="s">
        <v>50</v>
      </c>
      <c r="X14" s="9"/>
      <c r="Y14" s="9"/>
      <c r="Z14" s="9" t="s">
        <v>532</v>
      </c>
      <c r="AA14" s="9"/>
      <c r="AB14" s="9" t="s">
        <v>51</v>
      </c>
      <c r="AC14" s="9" t="s">
        <v>52</v>
      </c>
      <c r="AD14" s="9" t="s">
        <v>51</v>
      </c>
      <c r="AE14" s="9" t="s">
        <v>51</v>
      </c>
      <c r="AF14" s="7"/>
      <c r="AG14" s="13">
        <f t="shared" si="1"/>
        <v>3</v>
      </c>
    </row>
    <row r="15" spans="1:33" s="13" customFormat="1">
      <c r="A15" s="7">
        <f t="shared" si="0"/>
        <v>13</v>
      </c>
      <c r="B15" s="7" t="s">
        <v>67</v>
      </c>
      <c r="C15" s="7" t="s">
        <v>67</v>
      </c>
      <c r="D15" s="7" t="s">
        <v>120</v>
      </c>
      <c r="E15" s="30" t="s">
        <v>144</v>
      </c>
      <c r="F15" s="6" t="s">
        <v>145</v>
      </c>
      <c r="G15" s="8" t="s">
        <v>146</v>
      </c>
      <c r="H15" s="9" t="s">
        <v>57</v>
      </c>
      <c r="I15" s="7">
        <v>25</v>
      </c>
      <c r="J15" s="7" t="s">
        <v>147</v>
      </c>
      <c r="K15" s="10">
        <v>40764</v>
      </c>
      <c r="L15" s="9" t="s">
        <v>148</v>
      </c>
      <c r="M15" s="9" t="s">
        <v>60</v>
      </c>
      <c r="N15" s="7" t="s">
        <v>533</v>
      </c>
      <c r="O15" s="9" t="s">
        <v>64</v>
      </c>
      <c r="P15" s="9" t="s">
        <v>126</v>
      </c>
      <c r="Q15" s="9" t="s">
        <v>94</v>
      </c>
      <c r="R15" s="9" t="s">
        <v>81</v>
      </c>
      <c r="S15" s="9" t="s">
        <v>82</v>
      </c>
      <c r="T15" s="9" t="s">
        <v>82</v>
      </c>
      <c r="U15" s="7" t="s">
        <v>95</v>
      </c>
      <c r="V15" s="7" t="s">
        <v>95</v>
      </c>
      <c r="W15" s="7" t="s">
        <v>50</v>
      </c>
      <c r="X15" s="9"/>
      <c r="Y15" s="9"/>
      <c r="Z15" s="9" t="s">
        <v>51</v>
      </c>
      <c r="AA15" s="9"/>
      <c r="AB15" s="9" t="s">
        <v>51</v>
      </c>
      <c r="AC15" s="9" t="s">
        <v>51</v>
      </c>
      <c r="AD15" s="9" t="s">
        <v>51</v>
      </c>
      <c r="AE15" s="9" t="s">
        <v>51</v>
      </c>
      <c r="AF15" s="7"/>
      <c r="AG15" s="13">
        <f t="shared" si="1"/>
        <v>5</v>
      </c>
    </row>
    <row r="16" spans="1:33" s="13" customFormat="1">
      <c r="A16" s="7">
        <f t="shared" si="0"/>
        <v>14</v>
      </c>
      <c r="B16" s="7" t="s">
        <v>67</v>
      </c>
      <c r="C16" s="7" t="s">
        <v>67</v>
      </c>
      <c r="D16" s="7" t="s">
        <v>120</v>
      </c>
      <c r="E16" s="30" t="s">
        <v>534</v>
      </c>
      <c r="F16" s="6" t="s">
        <v>149</v>
      </c>
      <c r="G16" s="8" t="s">
        <v>150</v>
      </c>
      <c r="H16" s="9" t="s">
        <v>71</v>
      </c>
      <c r="I16" s="7">
        <v>24</v>
      </c>
      <c r="J16" s="7" t="s">
        <v>151</v>
      </c>
      <c r="K16" s="10">
        <v>40725</v>
      </c>
      <c r="L16" s="9" t="s">
        <v>148</v>
      </c>
      <c r="M16" s="9" t="s">
        <v>60</v>
      </c>
      <c r="N16" s="7" t="s">
        <v>90</v>
      </c>
      <c r="O16" s="9" t="s">
        <v>81</v>
      </c>
      <c r="P16" s="9" t="s">
        <v>43</v>
      </c>
      <c r="Q16" s="9" t="s">
        <v>106</v>
      </c>
      <c r="R16" s="9" t="s">
        <v>81</v>
      </c>
      <c r="S16" s="9" t="s">
        <v>82</v>
      </c>
      <c r="T16" s="9" t="s">
        <v>82</v>
      </c>
      <c r="U16" s="7" t="s">
        <v>25</v>
      </c>
      <c r="V16" s="7" t="s">
        <v>25</v>
      </c>
      <c r="W16" s="7" t="s">
        <v>50</v>
      </c>
      <c r="X16" s="9" t="s">
        <v>152</v>
      </c>
      <c r="Y16" s="9"/>
      <c r="Z16" s="9"/>
      <c r="AA16" s="9" t="s">
        <v>532</v>
      </c>
      <c r="AB16" s="9" t="s">
        <v>51</v>
      </c>
      <c r="AC16" s="9" t="s">
        <v>51</v>
      </c>
      <c r="AD16" s="9" t="s">
        <v>51</v>
      </c>
      <c r="AE16" s="9" t="s">
        <v>51</v>
      </c>
      <c r="AF16" s="7"/>
      <c r="AG16" s="13">
        <f t="shared" si="1"/>
        <v>5</v>
      </c>
    </row>
    <row r="17" spans="1:33" s="13" customFormat="1">
      <c r="A17" s="7">
        <f t="shared" si="0"/>
        <v>15</v>
      </c>
      <c r="B17" s="7" t="s">
        <v>53</v>
      </c>
      <c r="C17" s="7" t="s">
        <v>67</v>
      </c>
      <c r="D17" s="7" t="s">
        <v>120</v>
      </c>
      <c r="E17" s="30" t="s">
        <v>153</v>
      </c>
      <c r="F17" s="6" t="s">
        <v>154</v>
      </c>
      <c r="G17" s="8" t="s">
        <v>155</v>
      </c>
      <c r="H17" s="9" t="s">
        <v>123</v>
      </c>
      <c r="I17" s="7">
        <v>27</v>
      </c>
      <c r="J17" s="7" t="s">
        <v>156</v>
      </c>
      <c r="K17" s="10">
        <v>39629</v>
      </c>
      <c r="L17" s="9" t="s">
        <v>89</v>
      </c>
      <c r="M17" s="9" t="s">
        <v>60</v>
      </c>
      <c r="N17" s="7" t="s">
        <v>110</v>
      </c>
      <c r="O17" s="9" t="s">
        <v>94</v>
      </c>
      <c r="P17" s="9" t="s">
        <v>157</v>
      </c>
      <c r="Q17" s="9" t="s">
        <v>126</v>
      </c>
      <c r="R17" s="9" t="s">
        <v>64</v>
      </c>
      <c r="S17" s="9" t="s">
        <v>63</v>
      </c>
      <c r="T17" s="9" t="s">
        <v>272</v>
      </c>
      <c r="U17" s="7" t="s">
        <v>95</v>
      </c>
      <c r="V17" s="7" t="s">
        <v>95</v>
      </c>
      <c r="W17" s="7" t="s">
        <v>50</v>
      </c>
      <c r="X17" s="9"/>
      <c r="Y17" s="9"/>
      <c r="Z17" s="9" t="s">
        <v>51</v>
      </c>
      <c r="AA17" s="9"/>
      <c r="AB17" s="9" t="s">
        <v>51</v>
      </c>
      <c r="AC17" s="9" t="s">
        <v>51</v>
      </c>
      <c r="AD17" s="9" t="s">
        <v>51</v>
      </c>
      <c r="AE17" s="9" t="s">
        <v>51</v>
      </c>
      <c r="AF17" s="7"/>
      <c r="AG17" s="13">
        <f t="shared" si="1"/>
        <v>5</v>
      </c>
    </row>
    <row r="18" spans="1:33" s="13" customFormat="1">
      <c r="A18" s="7">
        <f t="shared" si="0"/>
        <v>16</v>
      </c>
      <c r="B18" s="7" t="s">
        <v>158</v>
      </c>
      <c r="C18" s="7" t="s">
        <v>158</v>
      </c>
      <c r="D18" s="7" t="s">
        <v>120</v>
      </c>
      <c r="E18" s="30" t="s">
        <v>159</v>
      </c>
      <c r="F18" s="6" t="s">
        <v>160</v>
      </c>
      <c r="G18" s="8" t="s">
        <v>161</v>
      </c>
      <c r="H18" s="9" t="s">
        <v>162</v>
      </c>
      <c r="I18" s="7">
        <v>27</v>
      </c>
      <c r="J18" s="7" t="s">
        <v>163</v>
      </c>
      <c r="K18" s="10">
        <v>39295</v>
      </c>
      <c r="L18" s="9" t="s">
        <v>164</v>
      </c>
      <c r="M18" s="9" t="s">
        <v>165</v>
      </c>
      <c r="N18" s="7" t="s">
        <v>166</v>
      </c>
      <c r="O18" s="9" t="s">
        <v>167</v>
      </c>
      <c r="P18" s="9" t="s">
        <v>295</v>
      </c>
      <c r="Q18" s="9" t="s">
        <v>126</v>
      </c>
      <c r="R18" s="9" t="s">
        <v>288</v>
      </c>
      <c r="S18" s="9" t="s">
        <v>81</v>
      </c>
      <c r="T18" s="9" t="s">
        <v>106</v>
      </c>
      <c r="U18" s="7" t="s">
        <v>25</v>
      </c>
      <c r="V18" s="7" t="s">
        <v>66</v>
      </c>
      <c r="W18" s="7" t="s">
        <v>168</v>
      </c>
      <c r="X18" s="11" t="s">
        <v>169</v>
      </c>
      <c r="Y18" s="11"/>
      <c r="Z18" s="11"/>
      <c r="AA18" s="11" t="s">
        <v>169</v>
      </c>
      <c r="AB18" s="9" t="s">
        <v>51</v>
      </c>
      <c r="AC18" s="11" t="s">
        <v>169</v>
      </c>
      <c r="AD18" s="11" t="s">
        <v>51</v>
      </c>
      <c r="AE18" s="11" t="s">
        <v>51</v>
      </c>
      <c r="AF18" s="12"/>
      <c r="AG18" s="13">
        <f t="shared" si="1"/>
        <v>6</v>
      </c>
    </row>
    <row r="19" spans="1:33" s="13" customFormat="1">
      <c r="A19" s="7">
        <f t="shared" si="0"/>
        <v>17</v>
      </c>
      <c r="B19" s="7" t="s">
        <v>158</v>
      </c>
      <c r="C19" s="7" t="s">
        <v>158</v>
      </c>
      <c r="D19" s="7" t="s">
        <v>120</v>
      </c>
      <c r="E19" s="30" t="s">
        <v>170</v>
      </c>
      <c r="F19" s="6" t="s">
        <v>171</v>
      </c>
      <c r="G19" s="8" t="s">
        <v>172</v>
      </c>
      <c r="H19" s="9" t="s">
        <v>162</v>
      </c>
      <c r="I19" s="7">
        <v>40</v>
      </c>
      <c r="J19" s="7" t="s">
        <v>173</v>
      </c>
      <c r="K19" s="10">
        <v>40193</v>
      </c>
      <c r="L19" s="9" t="s">
        <v>174</v>
      </c>
      <c r="M19" s="9" t="s">
        <v>175</v>
      </c>
      <c r="N19" s="7" t="s">
        <v>176</v>
      </c>
      <c r="O19" s="9" t="s">
        <v>126</v>
      </c>
      <c r="P19" s="9" t="s">
        <v>177</v>
      </c>
      <c r="Q19" s="9" t="s">
        <v>178</v>
      </c>
      <c r="R19" s="9" t="s">
        <v>178</v>
      </c>
      <c r="S19" s="9" t="s">
        <v>81</v>
      </c>
      <c r="T19" s="9" t="s">
        <v>81</v>
      </c>
      <c r="U19" s="7" t="s">
        <v>179</v>
      </c>
      <c r="V19" s="7" t="s">
        <v>179</v>
      </c>
      <c r="W19" s="7" t="s">
        <v>168</v>
      </c>
      <c r="X19" s="11"/>
      <c r="Y19" s="11" t="s">
        <v>169</v>
      </c>
      <c r="Z19" s="11" t="s">
        <v>180</v>
      </c>
      <c r="AA19" s="11"/>
      <c r="AB19" s="9" t="s">
        <v>51</v>
      </c>
      <c r="AC19" s="11" t="s">
        <v>169</v>
      </c>
      <c r="AD19" s="11" t="s">
        <v>51</v>
      </c>
      <c r="AE19" s="11" t="s">
        <v>51</v>
      </c>
      <c r="AF19" s="12"/>
      <c r="AG19" s="13">
        <f t="shared" si="1"/>
        <v>5</v>
      </c>
    </row>
    <row r="20" spans="1:33" s="13" customFormat="1">
      <c r="A20" s="7">
        <f t="shared" si="0"/>
        <v>18</v>
      </c>
      <c r="B20" s="7" t="s">
        <v>67</v>
      </c>
      <c r="C20" s="7" t="s">
        <v>67</v>
      </c>
      <c r="D20" s="7" t="s">
        <v>181</v>
      </c>
      <c r="E20" s="30" t="s">
        <v>182</v>
      </c>
      <c r="F20" s="6" t="s">
        <v>183</v>
      </c>
      <c r="G20" s="8" t="s">
        <v>184</v>
      </c>
      <c r="H20" s="9" t="s">
        <v>123</v>
      </c>
      <c r="I20" s="7">
        <v>33</v>
      </c>
      <c r="J20" s="7" t="s">
        <v>185</v>
      </c>
      <c r="K20" s="10">
        <v>37834</v>
      </c>
      <c r="L20" s="9" t="s">
        <v>100</v>
      </c>
      <c r="M20" s="9" t="s">
        <v>60</v>
      </c>
      <c r="N20" s="7" t="s">
        <v>61</v>
      </c>
      <c r="O20" s="9" t="s">
        <v>186</v>
      </c>
      <c r="P20" s="9" t="s">
        <v>187</v>
      </c>
      <c r="Q20" s="9" t="s">
        <v>136</v>
      </c>
      <c r="R20" s="9" t="s">
        <v>65</v>
      </c>
      <c r="S20" s="9" t="s">
        <v>63</v>
      </c>
      <c r="T20" s="9" t="s">
        <v>272</v>
      </c>
      <c r="U20" s="7" t="s">
        <v>95</v>
      </c>
      <c r="V20" s="7" t="s">
        <v>95</v>
      </c>
      <c r="W20" s="7" t="s">
        <v>50</v>
      </c>
      <c r="X20" s="9"/>
      <c r="Y20" s="9"/>
      <c r="Z20" s="9" t="s">
        <v>51</v>
      </c>
      <c r="AA20" s="9"/>
      <c r="AB20" s="9" t="s">
        <v>51</v>
      </c>
      <c r="AC20" s="9" t="s">
        <v>51</v>
      </c>
      <c r="AD20" s="9" t="s">
        <v>51</v>
      </c>
      <c r="AE20" s="9" t="s">
        <v>51</v>
      </c>
      <c r="AF20" s="7"/>
      <c r="AG20" s="13">
        <f t="shared" si="1"/>
        <v>5</v>
      </c>
    </row>
    <row r="21" spans="1:33" s="13" customFormat="1">
      <c r="A21" s="7">
        <f t="shared" si="0"/>
        <v>19</v>
      </c>
      <c r="B21" s="7" t="s">
        <v>158</v>
      </c>
      <c r="C21" s="7" t="s">
        <v>158</v>
      </c>
      <c r="D21" s="7" t="s">
        <v>181</v>
      </c>
      <c r="E21" s="30" t="s">
        <v>188</v>
      </c>
      <c r="F21" s="6" t="s">
        <v>189</v>
      </c>
      <c r="G21" s="8" t="s">
        <v>190</v>
      </c>
      <c r="H21" s="9" t="s">
        <v>162</v>
      </c>
      <c r="I21" s="7">
        <v>31</v>
      </c>
      <c r="J21" s="7" t="s">
        <v>191</v>
      </c>
      <c r="K21" s="10">
        <v>38565</v>
      </c>
      <c r="L21" s="9" t="s">
        <v>59</v>
      </c>
      <c r="M21" s="9" t="s">
        <v>60</v>
      </c>
      <c r="N21" s="7" t="s">
        <v>110</v>
      </c>
      <c r="O21" s="9" t="s">
        <v>73</v>
      </c>
      <c r="P21" s="9" t="s">
        <v>535</v>
      </c>
      <c r="Q21" s="9" t="s">
        <v>64</v>
      </c>
      <c r="R21" s="9" t="s">
        <v>64</v>
      </c>
      <c r="S21" s="9" t="s">
        <v>349</v>
      </c>
      <c r="T21" s="9" t="s">
        <v>64</v>
      </c>
      <c r="U21" s="7" t="s">
        <v>95</v>
      </c>
      <c r="V21" s="7" t="s">
        <v>95</v>
      </c>
      <c r="W21" s="7" t="s">
        <v>50</v>
      </c>
      <c r="X21" s="9"/>
      <c r="Y21" s="9"/>
      <c r="Z21" s="9" t="s">
        <v>51</v>
      </c>
      <c r="AA21" s="9"/>
      <c r="AB21" s="9" t="s">
        <v>51</v>
      </c>
      <c r="AC21" s="9" t="s">
        <v>52</v>
      </c>
      <c r="AD21" s="9" t="s">
        <v>51</v>
      </c>
      <c r="AE21" s="9" t="s">
        <v>51</v>
      </c>
      <c r="AF21" s="7"/>
      <c r="AG21" s="13">
        <f t="shared" si="1"/>
        <v>4</v>
      </c>
    </row>
    <row r="22" spans="1:33">
      <c r="A22" s="7">
        <f t="shared" si="0"/>
        <v>20</v>
      </c>
      <c r="B22" s="18" t="s">
        <v>67</v>
      </c>
      <c r="C22" s="18" t="s">
        <v>67</v>
      </c>
      <c r="D22" s="18" t="s">
        <v>181</v>
      </c>
      <c r="E22" s="19" t="s">
        <v>192</v>
      </c>
      <c r="F22" s="20" t="s">
        <v>193</v>
      </c>
      <c r="G22" s="21" t="s">
        <v>194</v>
      </c>
      <c r="H22" s="22" t="s">
        <v>71</v>
      </c>
      <c r="I22" s="18">
        <v>27</v>
      </c>
      <c r="J22" s="18" t="s">
        <v>195</v>
      </c>
      <c r="K22" s="23" t="s">
        <v>196</v>
      </c>
      <c r="L22" s="22" t="s">
        <v>89</v>
      </c>
      <c r="M22" s="22" t="s">
        <v>60</v>
      </c>
      <c r="N22" s="18" t="s">
        <v>110</v>
      </c>
      <c r="O22" s="22" t="s">
        <v>64</v>
      </c>
      <c r="P22" s="22" t="s">
        <v>135</v>
      </c>
      <c r="Q22" s="22" t="s">
        <v>197</v>
      </c>
      <c r="R22" s="22" t="s">
        <v>198</v>
      </c>
      <c r="S22" s="22" t="s">
        <v>63</v>
      </c>
      <c r="T22" s="22" t="s">
        <v>64</v>
      </c>
      <c r="U22" s="18" t="s">
        <v>95</v>
      </c>
      <c r="V22" s="18" t="s">
        <v>95</v>
      </c>
      <c r="W22" s="18" t="s">
        <v>605</v>
      </c>
      <c r="X22" s="22"/>
      <c r="Y22" s="22"/>
      <c r="Z22" s="22"/>
      <c r="AA22" s="22"/>
      <c r="AB22" s="22"/>
      <c r="AC22" s="22"/>
      <c r="AD22" s="22"/>
      <c r="AE22" s="22"/>
      <c r="AF22" s="18" t="s">
        <v>600</v>
      </c>
      <c r="AG22" s="13" t="str">
        <f t="shared" si="1"/>
        <v/>
      </c>
    </row>
    <row r="23" spans="1:33" s="13" customFormat="1">
      <c r="A23" s="7">
        <f t="shared" si="0"/>
        <v>21</v>
      </c>
      <c r="B23" s="7" t="s">
        <v>158</v>
      </c>
      <c r="C23" s="7" t="s">
        <v>158</v>
      </c>
      <c r="D23" s="7" t="s">
        <v>181</v>
      </c>
      <c r="E23" s="30" t="s">
        <v>199</v>
      </c>
      <c r="F23" s="6" t="s">
        <v>200</v>
      </c>
      <c r="G23" s="8" t="s">
        <v>201</v>
      </c>
      <c r="H23" s="9" t="s">
        <v>71</v>
      </c>
      <c r="I23" s="7">
        <v>33</v>
      </c>
      <c r="J23" s="7" t="s">
        <v>191</v>
      </c>
      <c r="K23" s="10">
        <v>37834</v>
      </c>
      <c r="L23" s="9" t="s">
        <v>59</v>
      </c>
      <c r="M23" s="9" t="s">
        <v>60</v>
      </c>
      <c r="N23" s="7" t="s">
        <v>110</v>
      </c>
      <c r="O23" s="9" t="s">
        <v>92</v>
      </c>
      <c r="P23" s="9" t="s">
        <v>187</v>
      </c>
      <c r="Q23" s="9" t="s">
        <v>202</v>
      </c>
      <c r="R23" s="9" t="s">
        <v>197</v>
      </c>
      <c r="S23" s="9" t="s">
        <v>349</v>
      </c>
      <c r="T23" s="9" t="s">
        <v>64</v>
      </c>
      <c r="U23" s="7" t="s">
        <v>95</v>
      </c>
      <c r="V23" s="7" t="s">
        <v>95</v>
      </c>
      <c r="W23" s="7" t="s">
        <v>50</v>
      </c>
      <c r="X23" s="9"/>
      <c r="Y23" s="9"/>
      <c r="Z23" s="9" t="s">
        <v>52</v>
      </c>
      <c r="AA23" s="9"/>
      <c r="AB23" s="9" t="s">
        <v>51</v>
      </c>
      <c r="AC23" s="9" t="s">
        <v>51</v>
      </c>
      <c r="AD23" s="9" t="s">
        <v>52</v>
      </c>
      <c r="AE23" s="9" t="s">
        <v>52</v>
      </c>
      <c r="AF23" s="7"/>
      <c r="AG23" s="13">
        <f t="shared" si="1"/>
        <v>2</v>
      </c>
    </row>
    <row r="24" spans="1:33" s="13" customFormat="1">
      <c r="A24" s="7">
        <f t="shared" si="0"/>
        <v>22</v>
      </c>
      <c r="B24" s="7" t="s">
        <v>67</v>
      </c>
      <c r="C24" s="7" t="s">
        <v>67</v>
      </c>
      <c r="D24" s="7" t="s">
        <v>203</v>
      </c>
      <c r="E24" s="30" t="s">
        <v>204</v>
      </c>
      <c r="F24" s="6" t="s">
        <v>205</v>
      </c>
      <c r="G24" s="8" t="s">
        <v>206</v>
      </c>
      <c r="H24" s="9" t="s">
        <v>57</v>
      </c>
      <c r="I24" s="7">
        <v>34</v>
      </c>
      <c r="J24" s="7" t="s">
        <v>207</v>
      </c>
      <c r="K24" s="32">
        <v>37073</v>
      </c>
      <c r="L24" s="9" t="s">
        <v>208</v>
      </c>
      <c r="M24" s="9" t="s">
        <v>60</v>
      </c>
      <c r="N24" s="7" t="s">
        <v>110</v>
      </c>
      <c r="O24" s="9" t="s">
        <v>102</v>
      </c>
      <c r="P24" s="9" t="s">
        <v>209</v>
      </c>
      <c r="Q24" s="9" t="s">
        <v>157</v>
      </c>
      <c r="R24" s="9" t="s">
        <v>499</v>
      </c>
      <c r="S24" s="9" t="s">
        <v>113</v>
      </c>
      <c r="T24" s="9" t="s">
        <v>81</v>
      </c>
      <c r="U24" s="7" t="s">
        <v>95</v>
      </c>
      <c r="V24" s="7" t="s">
        <v>25</v>
      </c>
      <c r="W24" s="7" t="s">
        <v>50</v>
      </c>
      <c r="X24" s="9" t="s">
        <v>52</v>
      </c>
      <c r="Y24" s="9"/>
      <c r="Z24" s="9" t="s">
        <v>52</v>
      </c>
      <c r="AA24" s="9"/>
      <c r="AB24" s="9" t="s">
        <v>52</v>
      </c>
      <c r="AC24" s="9" t="s">
        <v>52</v>
      </c>
      <c r="AD24" s="9" t="s">
        <v>52</v>
      </c>
      <c r="AE24" s="9" t="s">
        <v>51</v>
      </c>
      <c r="AF24" s="7"/>
      <c r="AG24" s="13">
        <f t="shared" si="1"/>
        <v>1</v>
      </c>
    </row>
    <row r="25" spans="1:33" s="13" customFormat="1">
      <c r="A25" s="7">
        <f t="shared" si="0"/>
        <v>23</v>
      </c>
      <c r="B25" s="7" t="s">
        <v>67</v>
      </c>
      <c r="C25" s="7" t="s">
        <v>67</v>
      </c>
      <c r="D25" s="7" t="s">
        <v>203</v>
      </c>
      <c r="E25" s="30" t="s">
        <v>210</v>
      </c>
      <c r="F25" s="6" t="s">
        <v>211</v>
      </c>
      <c r="G25" s="8" t="s">
        <v>212</v>
      </c>
      <c r="H25" s="9" t="s">
        <v>71</v>
      </c>
      <c r="I25" s="7">
        <v>24</v>
      </c>
      <c r="J25" s="7" t="s">
        <v>213</v>
      </c>
      <c r="K25" s="10">
        <v>40725</v>
      </c>
      <c r="L25" s="9" t="s">
        <v>214</v>
      </c>
      <c r="M25" s="9" t="s">
        <v>60</v>
      </c>
      <c r="N25" s="7" t="s">
        <v>110</v>
      </c>
      <c r="O25" s="9" t="s">
        <v>64</v>
      </c>
      <c r="P25" s="9" t="s">
        <v>126</v>
      </c>
      <c r="Q25" s="9" t="s">
        <v>272</v>
      </c>
      <c r="R25" s="9" t="s">
        <v>65</v>
      </c>
      <c r="S25" s="9" t="s">
        <v>65</v>
      </c>
      <c r="T25" s="9" t="s">
        <v>64</v>
      </c>
      <c r="U25" s="7" t="s">
        <v>25</v>
      </c>
      <c r="V25" s="7" t="s">
        <v>25</v>
      </c>
      <c r="W25" s="7" t="s">
        <v>50</v>
      </c>
      <c r="X25" s="9" t="s">
        <v>52</v>
      </c>
      <c r="Y25" s="9"/>
      <c r="Z25" s="9"/>
      <c r="AA25" s="9"/>
      <c r="AB25" s="9" t="s">
        <v>51</v>
      </c>
      <c r="AC25" s="9" t="s">
        <v>51</v>
      </c>
      <c r="AD25" s="9" t="s">
        <v>51</v>
      </c>
      <c r="AE25" s="9" t="s">
        <v>51</v>
      </c>
      <c r="AF25" s="7"/>
      <c r="AG25" s="13">
        <f t="shared" si="1"/>
        <v>4</v>
      </c>
    </row>
    <row r="26" spans="1:33" s="13" customFormat="1">
      <c r="A26" s="7">
        <f t="shared" si="0"/>
        <v>24</v>
      </c>
      <c r="B26" s="7" t="s">
        <v>67</v>
      </c>
      <c r="C26" s="7" t="s">
        <v>67</v>
      </c>
      <c r="D26" s="7" t="s">
        <v>203</v>
      </c>
      <c r="E26" s="30" t="s">
        <v>215</v>
      </c>
      <c r="F26" s="6" t="s">
        <v>216</v>
      </c>
      <c r="G26" s="8" t="s">
        <v>217</v>
      </c>
      <c r="H26" s="9" t="s">
        <v>71</v>
      </c>
      <c r="I26" s="7">
        <v>29</v>
      </c>
      <c r="J26" s="7" t="s">
        <v>218</v>
      </c>
      <c r="K26" s="32">
        <v>38565</v>
      </c>
      <c r="L26" s="9" t="s">
        <v>219</v>
      </c>
      <c r="M26" s="9" t="s">
        <v>165</v>
      </c>
      <c r="N26" s="7" t="s">
        <v>61</v>
      </c>
      <c r="O26" s="9" t="s">
        <v>197</v>
      </c>
      <c r="P26" s="9" t="s">
        <v>536</v>
      </c>
      <c r="Q26" s="9" t="s">
        <v>220</v>
      </c>
      <c r="R26" s="9" t="s">
        <v>198</v>
      </c>
      <c r="S26" s="9" t="s">
        <v>81</v>
      </c>
      <c r="T26" s="9" t="s">
        <v>197</v>
      </c>
      <c r="U26" s="7" t="s">
        <v>25</v>
      </c>
      <c r="V26" s="7" t="s">
        <v>25</v>
      </c>
      <c r="W26" s="7" t="s">
        <v>50</v>
      </c>
      <c r="X26" s="9" t="s">
        <v>52</v>
      </c>
      <c r="Y26" s="9"/>
      <c r="Z26" s="9"/>
      <c r="AA26" s="9"/>
      <c r="AB26" s="9" t="s">
        <v>51</v>
      </c>
      <c r="AC26" s="9" t="s">
        <v>51</v>
      </c>
      <c r="AD26" s="9" t="s">
        <v>51</v>
      </c>
      <c r="AE26" s="9" t="s">
        <v>51</v>
      </c>
      <c r="AF26" s="7"/>
      <c r="AG26" s="13">
        <f t="shared" si="1"/>
        <v>4</v>
      </c>
    </row>
    <row r="27" spans="1:33" s="13" customFormat="1">
      <c r="A27" s="7">
        <f t="shared" si="0"/>
        <v>25</v>
      </c>
      <c r="B27" s="7" t="s">
        <v>67</v>
      </c>
      <c r="C27" s="7" t="s">
        <v>67</v>
      </c>
      <c r="D27" s="7" t="s">
        <v>203</v>
      </c>
      <c r="E27" s="30" t="s">
        <v>221</v>
      </c>
      <c r="F27" s="6" t="s">
        <v>222</v>
      </c>
      <c r="G27" s="8" t="s">
        <v>223</v>
      </c>
      <c r="H27" s="9" t="s">
        <v>71</v>
      </c>
      <c r="I27" s="7">
        <v>26</v>
      </c>
      <c r="J27" s="7" t="s">
        <v>224</v>
      </c>
      <c r="K27" s="10">
        <v>39630</v>
      </c>
      <c r="L27" s="9" t="s">
        <v>89</v>
      </c>
      <c r="M27" s="9" t="s">
        <v>60</v>
      </c>
      <c r="N27" s="7" t="s">
        <v>61</v>
      </c>
      <c r="O27" s="9" t="s">
        <v>73</v>
      </c>
      <c r="P27" s="9" t="s">
        <v>500</v>
      </c>
      <c r="Q27" s="9" t="s">
        <v>225</v>
      </c>
      <c r="R27" s="9" t="s">
        <v>63</v>
      </c>
      <c r="S27" s="9" t="s">
        <v>64</v>
      </c>
      <c r="T27" s="9" t="s">
        <v>83</v>
      </c>
      <c r="U27" s="7" t="s">
        <v>25</v>
      </c>
      <c r="V27" s="7" t="s">
        <v>25</v>
      </c>
      <c r="W27" s="7" t="s">
        <v>50</v>
      </c>
      <c r="X27" s="9" t="s">
        <v>51</v>
      </c>
      <c r="Y27" s="9" t="s">
        <v>51</v>
      </c>
      <c r="Z27" s="9"/>
      <c r="AA27" s="9"/>
      <c r="AB27" s="9" t="s">
        <v>51</v>
      </c>
      <c r="AC27" s="9" t="s">
        <v>51</v>
      </c>
      <c r="AD27" s="9" t="s">
        <v>51</v>
      </c>
      <c r="AE27" s="9" t="s">
        <v>51</v>
      </c>
      <c r="AF27" s="7"/>
      <c r="AG27" s="13">
        <f t="shared" si="1"/>
        <v>6</v>
      </c>
    </row>
    <row r="28" spans="1:33" s="13" customFormat="1">
      <c r="A28" s="7">
        <f t="shared" si="0"/>
        <v>26</v>
      </c>
      <c r="B28" s="7" t="s">
        <v>158</v>
      </c>
      <c r="C28" s="7" t="s">
        <v>158</v>
      </c>
      <c r="D28" s="7" t="s">
        <v>203</v>
      </c>
      <c r="E28" s="30" t="s">
        <v>226</v>
      </c>
      <c r="F28" s="6" t="s">
        <v>227</v>
      </c>
      <c r="G28" s="8" t="s">
        <v>228</v>
      </c>
      <c r="H28" s="9" t="s">
        <v>162</v>
      </c>
      <c r="I28" s="7">
        <v>25</v>
      </c>
      <c r="J28" s="7" t="s">
        <v>229</v>
      </c>
      <c r="K28" s="10">
        <v>40603</v>
      </c>
      <c r="L28" s="9" t="s">
        <v>230</v>
      </c>
      <c r="M28" s="9" t="s">
        <v>165</v>
      </c>
      <c r="N28" s="7" t="s">
        <v>294</v>
      </c>
      <c r="O28" s="9" t="s">
        <v>167</v>
      </c>
      <c r="P28" s="9" t="s">
        <v>511</v>
      </c>
      <c r="Q28" s="9" t="s">
        <v>167</v>
      </c>
      <c r="R28" s="9" t="s">
        <v>349</v>
      </c>
      <c r="S28" s="9" t="s">
        <v>81</v>
      </c>
      <c r="T28" s="9" t="s">
        <v>81</v>
      </c>
      <c r="U28" s="7" t="s">
        <v>179</v>
      </c>
      <c r="V28" s="7" t="s">
        <v>66</v>
      </c>
      <c r="W28" s="7" t="s">
        <v>168</v>
      </c>
      <c r="X28" s="11"/>
      <c r="Y28" s="11" t="s">
        <v>51</v>
      </c>
      <c r="Z28" s="11"/>
      <c r="AA28" s="11"/>
      <c r="AB28" s="9" t="s">
        <v>51</v>
      </c>
      <c r="AC28" s="11" t="s">
        <v>169</v>
      </c>
      <c r="AD28" s="11" t="s">
        <v>51</v>
      </c>
      <c r="AE28" s="11" t="s">
        <v>51</v>
      </c>
      <c r="AF28" s="12"/>
      <c r="AG28" s="13">
        <f t="shared" si="1"/>
        <v>5</v>
      </c>
    </row>
    <row r="29" spans="1:33" s="13" customFormat="1">
      <c r="A29" s="7">
        <f t="shared" si="0"/>
        <v>27</v>
      </c>
      <c r="B29" s="7" t="s">
        <v>158</v>
      </c>
      <c r="C29" s="7" t="s">
        <v>158</v>
      </c>
      <c r="D29" s="7" t="s">
        <v>203</v>
      </c>
      <c r="E29" s="30" t="s">
        <v>232</v>
      </c>
      <c r="F29" s="6" t="s">
        <v>233</v>
      </c>
      <c r="G29" s="8" t="s">
        <v>234</v>
      </c>
      <c r="H29" s="9" t="s">
        <v>162</v>
      </c>
      <c r="I29" s="7">
        <v>24</v>
      </c>
      <c r="J29" s="7" t="s">
        <v>235</v>
      </c>
      <c r="K29" s="10">
        <v>41183</v>
      </c>
      <c r="L29" s="9" t="s">
        <v>236</v>
      </c>
      <c r="M29" s="9" t="s">
        <v>165</v>
      </c>
      <c r="N29" s="7" t="s">
        <v>231</v>
      </c>
      <c r="O29" s="9" t="s">
        <v>167</v>
      </c>
      <c r="P29" s="9" t="s">
        <v>178</v>
      </c>
      <c r="Q29" s="9" t="s">
        <v>167</v>
      </c>
      <c r="R29" s="9" t="s">
        <v>178</v>
      </c>
      <c r="S29" s="9" t="s">
        <v>81</v>
      </c>
      <c r="T29" s="9" t="s">
        <v>81</v>
      </c>
      <c r="U29" s="7" t="s">
        <v>179</v>
      </c>
      <c r="V29" s="7" t="s">
        <v>66</v>
      </c>
      <c r="W29" s="7" t="s">
        <v>168</v>
      </c>
      <c r="X29" s="11"/>
      <c r="Y29" s="11" t="s">
        <v>237</v>
      </c>
      <c r="Z29" s="11"/>
      <c r="AA29" s="11"/>
      <c r="AB29" s="9" t="s">
        <v>51</v>
      </c>
      <c r="AC29" s="11" t="s">
        <v>169</v>
      </c>
      <c r="AD29" s="11" t="s">
        <v>51</v>
      </c>
      <c r="AE29" s="11" t="s">
        <v>51</v>
      </c>
      <c r="AF29" s="12"/>
      <c r="AG29" s="13">
        <f t="shared" si="1"/>
        <v>4</v>
      </c>
    </row>
    <row r="30" spans="1:33" s="13" customFormat="1">
      <c r="A30" s="7">
        <f t="shared" si="0"/>
        <v>28</v>
      </c>
      <c r="B30" s="7" t="s">
        <v>33</v>
      </c>
      <c r="C30" s="7" t="s">
        <v>33</v>
      </c>
      <c r="D30" s="7" t="s">
        <v>238</v>
      </c>
      <c r="E30" s="30" t="s">
        <v>239</v>
      </c>
      <c r="F30" s="6" t="s">
        <v>240</v>
      </c>
      <c r="G30" s="8" t="s">
        <v>241</v>
      </c>
      <c r="H30" s="9" t="s">
        <v>57</v>
      </c>
      <c r="I30" s="7">
        <v>33</v>
      </c>
      <c r="J30" s="7" t="s">
        <v>242</v>
      </c>
      <c r="K30" s="10">
        <v>38874</v>
      </c>
      <c r="L30" s="9" t="s">
        <v>243</v>
      </c>
      <c r="M30" s="9" t="s">
        <v>244</v>
      </c>
      <c r="N30" s="7" t="s">
        <v>257</v>
      </c>
      <c r="O30" s="9" t="s">
        <v>245</v>
      </c>
      <c r="P30" s="9" t="s">
        <v>187</v>
      </c>
      <c r="Q30" s="9" t="s">
        <v>111</v>
      </c>
      <c r="R30" s="9" t="s">
        <v>178</v>
      </c>
      <c r="S30" s="9" t="s">
        <v>47</v>
      </c>
      <c r="T30" s="9" t="s">
        <v>47</v>
      </c>
      <c r="U30" s="29" t="s">
        <v>246</v>
      </c>
      <c r="V30" s="7" t="s">
        <v>247</v>
      </c>
      <c r="W30" s="7" t="s">
        <v>603</v>
      </c>
      <c r="X30" s="9"/>
      <c r="Y30" s="9"/>
      <c r="Z30" s="9"/>
      <c r="AA30" s="9"/>
      <c r="AB30" s="9"/>
      <c r="AC30" s="9" t="s">
        <v>249</v>
      </c>
      <c r="AD30" s="9" t="s">
        <v>249</v>
      </c>
      <c r="AE30" s="9" t="s">
        <v>152</v>
      </c>
      <c r="AF30" s="7"/>
      <c r="AG30" s="13">
        <f>IF(B30="南京",IF(COUNTIF($X30:$AE30,"●")=0,"",COUNTIF($X30:$AE30,"●")),"")</f>
        <v>1</v>
      </c>
    </row>
    <row r="31" spans="1:33">
      <c r="A31" s="7">
        <f t="shared" si="0"/>
        <v>29</v>
      </c>
      <c r="B31" s="18" t="s">
        <v>33</v>
      </c>
      <c r="C31" s="18" t="s">
        <v>33</v>
      </c>
      <c r="D31" s="18" t="s">
        <v>250</v>
      </c>
      <c r="E31" s="19" t="s">
        <v>251</v>
      </c>
      <c r="F31" s="20" t="s">
        <v>252</v>
      </c>
      <c r="G31" s="21" t="s">
        <v>253</v>
      </c>
      <c r="H31" s="22" t="s">
        <v>57</v>
      </c>
      <c r="I31" s="18">
        <v>56</v>
      </c>
      <c r="J31" s="18" t="s">
        <v>254</v>
      </c>
      <c r="K31" s="23">
        <v>37803</v>
      </c>
      <c r="L31" s="22" t="s">
        <v>255</v>
      </c>
      <c r="M31" s="22" t="s">
        <v>256</v>
      </c>
      <c r="N31" s="18" t="s">
        <v>257</v>
      </c>
      <c r="O31" s="22" t="s">
        <v>75</v>
      </c>
      <c r="P31" s="22" t="s">
        <v>258</v>
      </c>
      <c r="Q31" s="22" t="s">
        <v>111</v>
      </c>
      <c r="R31" s="22" t="s">
        <v>167</v>
      </c>
      <c r="S31" s="22" t="s">
        <v>167</v>
      </c>
      <c r="T31" s="22" t="s">
        <v>167</v>
      </c>
      <c r="U31" s="24" t="s">
        <v>246</v>
      </c>
      <c r="V31" s="18" t="s">
        <v>259</v>
      </c>
      <c r="W31" s="18" t="s">
        <v>604</v>
      </c>
      <c r="X31" s="22"/>
      <c r="Y31" s="22"/>
      <c r="Z31" s="22"/>
      <c r="AA31" s="22"/>
      <c r="AB31" s="22"/>
      <c r="AC31" s="22"/>
      <c r="AD31" s="22"/>
      <c r="AE31" s="22"/>
      <c r="AF31" s="26" t="s">
        <v>487</v>
      </c>
      <c r="AG31" s="2" t="str">
        <f>IF(B31="南京",IF(COUNTIF($X31:$AE31,"●")=0,"",COUNTIF($X31:$AE31,"●")),"")</f>
        <v/>
      </c>
    </row>
    <row r="32" spans="1:33" s="13" customFormat="1">
      <c r="A32" s="7">
        <f t="shared" si="0"/>
        <v>30</v>
      </c>
      <c r="B32" s="7" t="s">
        <v>33</v>
      </c>
      <c r="C32" s="7" t="s">
        <v>33</v>
      </c>
      <c r="D32" s="7" t="s">
        <v>260</v>
      </c>
      <c r="E32" s="30" t="s">
        <v>261</v>
      </c>
      <c r="F32" s="6" t="s">
        <v>262</v>
      </c>
      <c r="G32" s="8" t="s">
        <v>263</v>
      </c>
      <c r="H32" s="9" t="s">
        <v>79</v>
      </c>
      <c r="I32" s="7">
        <v>35</v>
      </c>
      <c r="J32" s="7" t="s">
        <v>58</v>
      </c>
      <c r="K32" s="10">
        <v>37073</v>
      </c>
      <c r="L32" s="9" t="s">
        <v>255</v>
      </c>
      <c r="M32" s="9" t="s">
        <v>256</v>
      </c>
      <c r="N32" s="7" t="s">
        <v>61</v>
      </c>
      <c r="O32" s="9" t="s">
        <v>65</v>
      </c>
      <c r="P32" s="9" t="s">
        <v>488</v>
      </c>
      <c r="Q32" s="9" t="s">
        <v>111</v>
      </c>
      <c r="R32" s="9" t="s">
        <v>167</v>
      </c>
      <c r="S32" s="9" t="s">
        <v>167</v>
      </c>
      <c r="T32" s="9" t="s">
        <v>167</v>
      </c>
      <c r="U32" s="29" t="s">
        <v>246</v>
      </c>
      <c r="V32" s="7" t="s">
        <v>247</v>
      </c>
      <c r="W32" s="7" t="s">
        <v>248</v>
      </c>
      <c r="X32" s="9"/>
      <c r="Y32" s="9"/>
      <c r="Z32" s="9"/>
      <c r="AA32" s="9"/>
      <c r="AB32" s="9"/>
      <c r="AC32" s="9" t="s">
        <v>152</v>
      </c>
      <c r="AD32" s="9" t="s">
        <v>152</v>
      </c>
      <c r="AE32" s="9" t="s">
        <v>152</v>
      </c>
      <c r="AF32" s="7"/>
      <c r="AG32" s="13">
        <f>IF(B32="南京",IF(COUNTIF($X32:$AE32,"●")=0,"",COUNTIF($X32:$AE32,"●")),"")</f>
        <v>3</v>
      </c>
    </row>
    <row r="33" spans="1:33">
      <c r="A33" s="7">
        <f t="shared" si="0"/>
        <v>31</v>
      </c>
      <c r="B33" s="18" t="s">
        <v>33</v>
      </c>
      <c r="C33" s="18" t="s">
        <v>33</v>
      </c>
      <c r="D33" s="18" t="s">
        <v>260</v>
      </c>
      <c r="E33" s="27" t="s">
        <v>265</v>
      </c>
      <c r="F33" s="20" t="s">
        <v>266</v>
      </c>
      <c r="G33" s="18" t="s">
        <v>267</v>
      </c>
      <c r="H33" s="22" t="s">
        <v>79</v>
      </c>
      <c r="I33" s="18">
        <v>27</v>
      </c>
      <c r="J33" s="18" t="s">
        <v>268</v>
      </c>
      <c r="K33" s="23">
        <v>39630</v>
      </c>
      <c r="L33" s="22" t="s">
        <v>269</v>
      </c>
      <c r="M33" s="22" t="s">
        <v>256</v>
      </c>
      <c r="N33" s="18" t="s">
        <v>270</v>
      </c>
      <c r="O33" s="22" t="s">
        <v>73</v>
      </c>
      <c r="P33" s="22" t="s">
        <v>271</v>
      </c>
      <c r="Q33" s="22" t="s">
        <v>272</v>
      </c>
      <c r="R33" s="22" t="s">
        <v>273</v>
      </c>
      <c r="S33" s="22" t="s">
        <v>273</v>
      </c>
      <c r="T33" s="22" t="s">
        <v>273</v>
      </c>
      <c r="U33" s="24" t="s">
        <v>274</v>
      </c>
      <c r="V33" s="18" t="s">
        <v>274</v>
      </c>
      <c r="W33" s="18" t="s">
        <v>605</v>
      </c>
      <c r="X33" s="22"/>
      <c r="Y33" s="22"/>
      <c r="Z33" s="22"/>
      <c r="AA33" s="22"/>
      <c r="AB33" s="22"/>
      <c r="AC33" s="22"/>
      <c r="AD33" s="22"/>
      <c r="AE33" s="22"/>
      <c r="AF33" s="25" t="s">
        <v>601</v>
      </c>
      <c r="AG33" s="2" t="str">
        <f>IF(B33="南京",IF(COUNTIF($X33:$AE33,"●")=0,"",COUNTIF($X33:$AE33,"●")),"")</f>
        <v/>
      </c>
    </row>
    <row r="34" spans="1:33" s="13" customFormat="1">
      <c r="A34" s="7">
        <f t="shared" si="0"/>
        <v>32</v>
      </c>
      <c r="B34" s="7" t="s">
        <v>33</v>
      </c>
      <c r="C34" s="7" t="s">
        <v>33</v>
      </c>
      <c r="D34" s="7" t="s">
        <v>260</v>
      </c>
      <c r="E34" s="30" t="s">
        <v>275</v>
      </c>
      <c r="F34" s="6" t="s">
        <v>276</v>
      </c>
      <c r="G34" s="8" t="s">
        <v>277</v>
      </c>
      <c r="H34" s="9" t="s">
        <v>79</v>
      </c>
      <c r="I34" s="7">
        <v>31</v>
      </c>
      <c r="J34" s="7" t="s">
        <v>278</v>
      </c>
      <c r="K34" s="10">
        <v>40575</v>
      </c>
      <c r="L34" s="9" t="s">
        <v>255</v>
      </c>
      <c r="M34" s="9" t="s">
        <v>256</v>
      </c>
      <c r="N34" s="7" t="s">
        <v>279</v>
      </c>
      <c r="O34" s="9" t="s">
        <v>225</v>
      </c>
      <c r="P34" s="9" t="s">
        <v>391</v>
      </c>
      <c r="Q34" s="9" t="s">
        <v>272</v>
      </c>
      <c r="R34" s="9" t="s">
        <v>126</v>
      </c>
      <c r="S34" s="9" t="s">
        <v>272</v>
      </c>
      <c r="T34" s="9" t="s">
        <v>198</v>
      </c>
      <c r="U34" s="29" t="s">
        <v>246</v>
      </c>
      <c r="V34" s="7" t="s">
        <v>280</v>
      </c>
      <c r="W34" s="7" t="s">
        <v>248</v>
      </c>
      <c r="X34" s="9"/>
      <c r="Y34" s="9"/>
      <c r="Z34" s="9"/>
      <c r="AA34" s="9"/>
      <c r="AB34" s="9"/>
      <c r="AC34" s="9" t="s">
        <v>152</v>
      </c>
      <c r="AD34" s="9" t="s">
        <v>152</v>
      </c>
      <c r="AE34" s="9" t="s">
        <v>152</v>
      </c>
      <c r="AF34" s="7"/>
      <c r="AG34" s="13">
        <f>IF(B34="南京",IF(COUNTIF($X34:$AE34,"●")=0,"",COUNTIF($X34:$AE34,"●")),"")</f>
        <v>3</v>
      </c>
    </row>
    <row r="35" spans="1:33" s="13" customFormat="1">
      <c r="A35" s="7">
        <f t="shared" si="0"/>
        <v>33</v>
      </c>
      <c r="B35" s="7" t="s">
        <v>33</v>
      </c>
      <c r="C35" s="7" t="s">
        <v>33</v>
      </c>
      <c r="D35" s="7" t="s">
        <v>281</v>
      </c>
      <c r="E35" s="30" t="s">
        <v>282</v>
      </c>
      <c r="F35" s="6" t="s">
        <v>283</v>
      </c>
      <c r="G35" s="8" t="s">
        <v>284</v>
      </c>
      <c r="H35" s="9" t="s">
        <v>57</v>
      </c>
      <c r="I35" s="7">
        <v>30</v>
      </c>
      <c r="J35" s="7" t="s">
        <v>285</v>
      </c>
      <c r="K35" s="10">
        <v>40303</v>
      </c>
      <c r="L35" s="9" t="s">
        <v>286</v>
      </c>
      <c r="M35" s="9" t="s">
        <v>286</v>
      </c>
      <c r="N35" s="7" t="s">
        <v>287</v>
      </c>
      <c r="O35" s="9" t="s">
        <v>73</v>
      </c>
      <c r="P35" s="9" t="s">
        <v>391</v>
      </c>
      <c r="Q35" s="9" t="s">
        <v>495</v>
      </c>
      <c r="R35" s="9" t="s">
        <v>47</v>
      </c>
      <c r="S35" s="9" t="s">
        <v>47</v>
      </c>
      <c r="T35" s="9" t="s">
        <v>47</v>
      </c>
      <c r="U35" s="29" t="s">
        <v>247</v>
      </c>
      <c r="V35" s="7" t="s">
        <v>25</v>
      </c>
      <c r="W35" s="7" t="s">
        <v>248</v>
      </c>
      <c r="X35" s="9" t="s">
        <v>152</v>
      </c>
      <c r="Y35" s="9"/>
      <c r="Z35" s="9"/>
      <c r="AA35" s="9"/>
      <c r="AB35" s="9" t="s">
        <v>152</v>
      </c>
      <c r="AC35" s="9" t="s">
        <v>152</v>
      </c>
      <c r="AD35" s="9" t="s">
        <v>152</v>
      </c>
      <c r="AE35" s="9" t="s">
        <v>152</v>
      </c>
      <c r="AF35" s="7"/>
      <c r="AG35" s="13">
        <f t="shared" ref="AG35:AG38" si="2">IF(B35="南京",IF(COUNTIF($X35:$AE35,"●")=0,"",COUNTIF($X35:$AE35,"●")),"")</f>
        <v>5</v>
      </c>
    </row>
    <row r="36" spans="1:33" s="13" customFormat="1">
      <c r="A36" s="7">
        <f t="shared" si="0"/>
        <v>34</v>
      </c>
      <c r="B36" s="7" t="s">
        <v>33</v>
      </c>
      <c r="C36" s="7" t="s">
        <v>33</v>
      </c>
      <c r="D36" s="7" t="s">
        <v>281</v>
      </c>
      <c r="E36" s="30" t="s">
        <v>289</v>
      </c>
      <c r="F36" s="6" t="s">
        <v>290</v>
      </c>
      <c r="G36" s="8" t="s">
        <v>291</v>
      </c>
      <c r="H36" s="9" t="s">
        <v>79</v>
      </c>
      <c r="I36" s="7">
        <v>29</v>
      </c>
      <c r="J36" s="7" t="s">
        <v>72</v>
      </c>
      <c r="K36" s="10">
        <v>39264</v>
      </c>
      <c r="L36" s="9" t="s">
        <v>292</v>
      </c>
      <c r="M36" s="9" t="s">
        <v>256</v>
      </c>
      <c r="N36" s="7" t="s">
        <v>166</v>
      </c>
      <c r="O36" s="9" t="s">
        <v>47</v>
      </c>
      <c r="P36" s="9" t="s">
        <v>496</v>
      </c>
      <c r="Q36" s="9" t="s">
        <v>112</v>
      </c>
      <c r="R36" s="9" t="s">
        <v>272</v>
      </c>
      <c r="S36" s="9" t="s">
        <v>167</v>
      </c>
      <c r="T36" s="9" t="s">
        <v>167</v>
      </c>
      <c r="U36" s="29" t="s">
        <v>247</v>
      </c>
      <c r="V36" s="7" t="s">
        <v>25</v>
      </c>
      <c r="W36" s="7" t="s">
        <v>248</v>
      </c>
      <c r="X36" s="9"/>
      <c r="Y36" s="9"/>
      <c r="Z36" s="9"/>
      <c r="AA36" s="9"/>
      <c r="AB36" s="9"/>
      <c r="AC36" s="9" t="s">
        <v>152</v>
      </c>
      <c r="AD36" s="9" t="s">
        <v>152</v>
      </c>
      <c r="AE36" s="9" t="s">
        <v>152</v>
      </c>
      <c r="AF36" s="7"/>
      <c r="AG36" s="13">
        <f t="shared" si="2"/>
        <v>3</v>
      </c>
    </row>
    <row r="37" spans="1:33" s="13" customFormat="1">
      <c r="A37" s="7">
        <f t="shared" si="0"/>
        <v>35</v>
      </c>
      <c r="B37" s="7" t="s">
        <v>296</v>
      </c>
      <c r="C37" s="7" t="s">
        <v>296</v>
      </c>
      <c r="D37" s="7" t="s">
        <v>281</v>
      </c>
      <c r="E37" s="30" t="s">
        <v>297</v>
      </c>
      <c r="F37" s="6" t="s">
        <v>297</v>
      </c>
      <c r="G37" s="8" t="s">
        <v>298</v>
      </c>
      <c r="H37" s="9" t="s">
        <v>299</v>
      </c>
      <c r="I37" s="7">
        <v>27</v>
      </c>
      <c r="J37" s="7" t="s">
        <v>300</v>
      </c>
      <c r="K37" s="10">
        <v>40360</v>
      </c>
      <c r="L37" s="9" t="s">
        <v>89</v>
      </c>
      <c r="M37" s="9" t="s">
        <v>293</v>
      </c>
      <c r="N37" s="7" t="s">
        <v>61</v>
      </c>
      <c r="O37" s="9" t="s">
        <v>497</v>
      </c>
      <c r="P37" s="9" t="s">
        <v>498</v>
      </c>
      <c r="Q37" s="9" t="s">
        <v>499</v>
      </c>
      <c r="R37" s="9" t="s">
        <v>301</v>
      </c>
      <c r="S37" s="9" t="s">
        <v>302</v>
      </c>
      <c r="T37" s="9" t="s">
        <v>302</v>
      </c>
      <c r="U37" s="7" t="s">
        <v>25</v>
      </c>
      <c r="V37" s="7" t="s">
        <v>25</v>
      </c>
      <c r="W37" s="7" t="s">
        <v>248</v>
      </c>
      <c r="X37" s="9" t="s">
        <v>152</v>
      </c>
      <c r="Y37" s="9"/>
      <c r="Z37" s="9"/>
      <c r="AA37" s="9"/>
      <c r="AB37" s="9" t="s">
        <v>152</v>
      </c>
      <c r="AC37" s="9" t="s">
        <v>152</v>
      </c>
      <c r="AD37" s="9" t="s">
        <v>152</v>
      </c>
      <c r="AE37" s="9" t="s">
        <v>152</v>
      </c>
      <c r="AF37" s="7"/>
      <c r="AG37" s="13">
        <f t="shared" si="2"/>
        <v>5</v>
      </c>
    </row>
    <row r="38" spans="1:33" s="13" customFormat="1">
      <c r="A38" s="7">
        <f t="shared" si="0"/>
        <v>36</v>
      </c>
      <c r="B38" s="7" t="s">
        <v>33</v>
      </c>
      <c r="C38" s="7" t="s">
        <v>33</v>
      </c>
      <c r="D38" s="7" t="s">
        <v>281</v>
      </c>
      <c r="E38" s="30" t="s">
        <v>303</v>
      </c>
      <c r="F38" s="6" t="s">
        <v>304</v>
      </c>
      <c r="G38" s="8" t="s">
        <v>305</v>
      </c>
      <c r="H38" s="9" t="s">
        <v>57</v>
      </c>
      <c r="I38" s="7">
        <v>28</v>
      </c>
      <c r="J38" s="7" t="s">
        <v>72</v>
      </c>
      <c r="K38" s="10">
        <v>39498</v>
      </c>
      <c r="L38" s="9" t="s">
        <v>292</v>
      </c>
      <c r="M38" s="9" t="s">
        <v>293</v>
      </c>
      <c r="N38" s="7" t="s">
        <v>110</v>
      </c>
      <c r="O38" s="9" t="s">
        <v>47</v>
      </c>
      <c r="P38" s="9" t="s">
        <v>500</v>
      </c>
      <c r="Q38" s="9" t="s">
        <v>495</v>
      </c>
      <c r="R38" s="9" t="s">
        <v>47</v>
      </c>
      <c r="S38" s="9" t="s">
        <v>47</v>
      </c>
      <c r="T38" s="9" t="s">
        <v>47</v>
      </c>
      <c r="U38" s="29" t="s">
        <v>247</v>
      </c>
      <c r="V38" s="7" t="s">
        <v>247</v>
      </c>
      <c r="W38" s="7" t="s">
        <v>248</v>
      </c>
      <c r="X38" s="9" t="s">
        <v>152</v>
      </c>
      <c r="Y38" s="9"/>
      <c r="Z38" s="9"/>
      <c r="AA38" s="9"/>
      <c r="AB38" s="9" t="s">
        <v>152</v>
      </c>
      <c r="AC38" s="9" t="s">
        <v>249</v>
      </c>
      <c r="AD38" s="9" t="s">
        <v>152</v>
      </c>
      <c r="AE38" s="9" t="s">
        <v>152</v>
      </c>
      <c r="AF38" s="7"/>
      <c r="AG38" s="13">
        <f t="shared" si="2"/>
        <v>4</v>
      </c>
    </row>
    <row r="39" spans="1:33" s="13" customFormat="1">
      <c r="A39" s="7">
        <f t="shared" si="0"/>
        <v>37</v>
      </c>
      <c r="B39" s="7" t="s">
        <v>33</v>
      </c>
      <c r="C39" s="7" t="s">
        <v>33</v>
      </c>
      <c r="D39" s="7" t="s">
        <v>329</v>
      </c>
      <c r="E39" s="30" t="s">
        <v>307</v>
      </c>
      <c r="F39" s="6" t="s">
        <v>308</v>
      </c>
      <c r="G39" s="8" t="s">
        <v>309</v>
      </c>
      <c r="H39" s="9" t="s">
        <v>57</v>
      </c>
      <c r="I39" s="7">
        <v>26</v>
      </c>
      <c r="J39" s="7" t="s">
        <v>310</v>
      </c>
      <c r="K39" s="10">
        <v>41036</v>
      </c>
      <c r="L39" s="9" t="s">
        <v>292</v>
      </c>
      <c r="M39" s="9" t="s">
        <v>293</v>
      </c>
      <c r="N39" s="7" t="s">
        <v>110</v>
      </c>
      <c r="O39" s="9" t="s">
        <v>47</v>
      </c>
      <c r="P39" s="9" t="s">
        <v>112</v>
      </c>
      <c r="Q39" s="9" t="s">
        <v>131</v>
      </c>
      <c r="R39" s="9" t="s">
        <v>47</v>
      </c>
      <c r="S39" s="9" t="s">
        <v>47</v>
      </c>
      <c r="T39" s="9" t="s">
        <v>48</v>
      </c>
      <c r="U39" s="29" t="s">
        <v>247</v>
      </c>
      <c r="V39" s="7" t="s">
        <v>25</v>
      </c>
      <c r="W39" s="7" t="s">
        <v>248</v>
      </c>
      <c r="X39" s="9" t="s">
        <v>152</v>
      </c>
      <c r="Y39" s="9"/>
      <c r="Z39" s="9"/>
      <c r="AA39" s="9"/>
      <c r="AB39" s="9" t="s">
        <v>152</v>
      </c>
      <c r="AC39" s="9" t="s">
        <v>152</v>
      </c>
      <c r="AD39" s="9" t="s">
        <v>152</v>
      </c>
      <c r="AE39" s="9" t="s">
        <v>152</v>
      </c>
      <c r="AF39" s="7"/>
      <c r="AG39" s="13">
        <f>IF(B39="南京",IF(COUNTIF($X39:$AE39,"●")=0,"",COUNTIF($X39:$AE39,"●")),"")</f>
        <v>5</v>
      </c>
    </row>
    <row r="40" spans="1:33" s="13" customFormat="1">
      <c r="A40" s="7">
        <f t="shared" si="0"/>
        <v>38</v>
      </c>
      <c r="B40" s="7" t="s">
        <v>33</v>
      </c>
      <c r="C40" s="7" t="s">
        <v>33</v>
      </c>
      <c r="D40" s="7" t="s">
        <v>306</v>
      </c>
      <c r="E40" s="30" t="s">
        <v>311</v>
      </c>
      <c r="F40" s="6" t="s">
        <v>312</v>
      </c>
      <c r="G40" s="8" t="s">
        <v>313</v>
      </c>
      <c r="H40" s="9" t="s">
        <v>79</v>
      </c>
      <c r="I40" s="7">
        <v>29</v>
      </c>
      <c r="J40" s="7" t="s">
        <v>72</v>
      </c>
      <c r="K40" s="10">
        <v>39295</v>
      </c>
      <c r="L40" s="9" t="s">
        <v>292</v>
      </c>
      <c r="M40" s="9" t="s">
        <v>256</v>
      </c>
      <c r="N40" s="7" t="s">
        <v>61</v>
      </c>
      <c r="O40" s="9" t="s">
        <v>47</v>
      </c>
      <c r="P40" s="9" t="s">
        <v>496</v>
      </c>
      <c r="Q40" s="9" t="s">
        <v>197</v>
      </c>
      <c r="R40" s="9" t="s">
        <v>47</v>
      </c>
      <c r="S40" s="9" t="s">
        <v>47</v>
      </c>
      <c r="T40" s="9" t="s">
        <v>47</v>
      </c>
      <c r="U40" s="29" t="s">
        <v>246</v>
      </c>
      <c r="V40" s="7" t="s">
        <v>246</v>
      </c>
      <c r="W40" s="7" t="s">
        <v>248</v>
      </c>
      <c r="X40" s="9"/>
      <c r="Y40" s="9"/>
      <c r="Z40" s="9"/>
      <c r="AA40" s="9"/>
      <c r="AB40" s="9"/>
      <c r="AC40" s="9" t="s">
        <v>152</v>
      </c>
      <c r="AD40" s="9" t="s">
        <v>152</v>
      </c>
      <c r="AE40" s="9" t="s">
        <v>152</v>
      </c>
      <c r="AF40" s="7"/>
      <c r="AG40" s="13">
        <f t="shared" si="1"/>
        <v>3</v>
      </c>
    </row>
    <row r="41" spans="1:33" s="13" customFormat="1">
      <c r="A41" s="7">
        <f t="shared" si="0"/>
        <v>39</v>
      </c>
      <c r="B41" s="7" t="s">
        <v>33</v>
      </c>
      <c r="C41" s="7" t="s">
        <v>33</v>
      </c>
      <c r="D41" s="7" t="s">
        <v>306</v>
      </c>
      <c r="E41" s="30" t="s">
        <v>314</v>
      </c>
      <c r="F41" s="6" t="s">
        <v>315</v>
      </c>
      <c r="G41" s="8" t="s">
        <v>316</v>
      </c>
      <c r="H41" s="9" t="s">
        <v>57</v>
      </c>
      <c r="I41" s="7">
        <v>28</v>
      </c>
      <c r="J41" s="7" t="s">
        <v>317</v>
      </c>
      <c r="K41" s="10">
        <v>39692</v>
      </c>
      <c r="L41" s="9" t="s">
        <v>286</v>
      </c>
      <c r="M41" s="9" t="s">
        <v>286</v>
      </c>
      <c r="N41" s="7" t="s">
        <v>287</v>
      </c>
      <c r="O41" s="9" t="s">
        <v>319</v>
      </c>
      <c r="P41" s="9" t="s">
        <v>135</v>
      </c>
      <c r="Q41" s="9" t="s">
        <v>288</v>
      </c>
      <c r="R41" s="9" t="s">
        <v>126</v>
      </c>
      <c r="S41" s="9" t="s">
        <v>167</v>
      </c>
      <c r="T41" s="9" t="s">
        <v>167</v>
      </c>
      <c r="U41" s="29" t="s">
        <v>247</v>
      </c>
      <c r="V41" s="7" t="s">
        <v>25</v>
      </c>
      <c r="W41" s="7" t="s">
        <v>248</v>
      </c>
      <c r="X41" s="9" t="s">
        <v>152</v>
      </c>
      <c r="Y41" s="9"/>
      <c r="Z41" s="9"/>
      <c r="AA41" s="9"/>
      <c r="AB41" s="9" t="s">
        <v>152</v>
      </c>
      <c r="AC41" s="9" t="s">
        <v>152</v>
      </c>
      <c r="AD41" s="9" t="s">
        <v>152</v>
      </c>
      <c r="AE41" s="9" t="s">
        <v>152</v>
      </c>
      <c r="AF41" s="7"/>
      <c r="AG41" s="13">
        <f t="shared" si="1"/>
        <v>5</v>
      </c>
    </row>
    <row r="42" spans="1:33" s="13" customFormat="1">
      <c r="A42" s="7">
        <f t="shared" si="0"/>
        <v>40</v>
      </c>
      <c r="B42" s="7" t="s">
        <v>33</v>
      </c>
      <c r="C42" s="7" t="s">
        <v>33</v>
      </c>
      <c r="D42" s="7" t="s">
        <v>306</v>
      </c>
      <c r="E42" s="30" t="s">
        <v>320</v>
      </c>
      <c r="F42" s="6" t="s">
        <v>321</v>
      </c>
      <c r="G42" s="8" t="s">
        <v>322</v>
      </c>
      <c r="H42" s="9" t="s">
        <v>57</v>
      </c>
      <c r="I42" s="7">
        <v>30</v>
      </c>
      <c r="J42" s="7" t="s">
        <v>323</v>
      </c>
      <c r="K42" s="10">
        <v>41487</v>
      </c>
      <c r="L42" s="9" t="s">
        <v>292</v>
      </c>
      <c r="M42" s="9" t="s">
        <v>293</v>
      </c>
      <c r="N42" s="7" t="s">
        <v>110</v>
      </c>
      <c r="O42" s="9" t="s">
        <v>186</v>
      </c>
      <c r="P42" s="9" t="s">
        <v>508</v>
      </c>
      <c r="Q42" s="9" t="s">
        <v>509</v>
      </c>
      <c r="R42" s="9" t="s">
        <v>272</v>
      </c>
      <c r="S42" s="9" t="s">
        <v>167</v>
      </c>
      <c r="T42" s="9" t="s">
        <v>167</v>
      </c>
      <c r="U42" s="29" t="s">
        <v>247</v>
      </c>
      <c r="V42" s="7" t="s">
        <v>25</v>
      </c>
      <c r="W42" s="7" t="s">
        <v>248</v>
      </c>
      <c r="X42" s="9" t="s">
        <v>152</v>
      </c>
      <c r="Y42" s="9"/>
      <c r="Z42" s="9"/>
      <c r="AA42" s="9"/>
      <c r="AB42" s="9" t="s">
        <v>152</v>
      </c>
      <c r="AC42" s="9" t="s">
        <v>249</v>
      </c>
      <c r="AD42" s="9" t="s">
        <v>152</v>
      </c>
      <c r="AE42" s="9" t="s">
        <v>152</v>
      </c>
      <c r="AF42" s="7"/>
      <c r="AG42" s="13">
        <f t="shared" si="1"/>
        <v>4</v>
      </c>
    </row>
    <row r="43" spans="1:33" s="13" customFormat="1">
      <c r="A43" s="7">
        <f t="shared" si="0"/>
        <v>41</v>
      </c>
      <c r="B43" s="7" t="s">
        <v>33</v>
      </c>
      <c r="C43" s="7" t="s">
        <v>33</v>
      </c>
      <c r="D43" s="7" t="s">
        <v>306</v>
      </c>
      <c r="E43" s="30" t="s">
        <v>324</v>
      </c>
      <c r="F43" s="6" t="s">
        <v>325</v>
      </c>
      <c r="G43" s="8" t="s">
        <v>326</v>
      </c>
      <c r="H43" s="9" t="s">
        <v>57</v>
      </c>
      <c r="I43" s="7">
        <v>25</v>
      </c>
      <c r="J43" s="7" t="s">
        <v>327</v>
      </c>
      <c r="K43" s="10">
        <v>40729</v>
      </c>
      <c r="L43" s="9" t="s">
        <v>328</v>
      </c>
      <c r="M43" s="9" t="s">
        <v>293</v>
      </c>
      <c r="N43" s="7" t="s">
        <v>110</v>
      </c>
      <c r="O43" s="9" t="s">
        <v>47</v>
      </c>
      <c r="P43" s="9" t="s">
        <v>443</v>
      </c>
      <c r="Q43" s="9" t="s">
        <v>443</v>
      </c>
      <c r="R43" s="9" t="s">
        <v>167</v>
      </c>
      <c r="S43" s="9" t="s">
        <v>167</v>
      </c>
      <c r="T43" s="9" t="s">
        <v>167</v>
      </c>
      <c r="U43" s="29" t="s">
        <v>247</v>
      </c>
      <c r="V43" s="7" t="s">
        <v>247</v>
      </c>
      <c r="W43" s="7" t="s">
        <v>248</v>
      </c>
      <c r="X43" s="9" t="s">
        <v>152</v>
      </c>
      <c r="Y43" s="9"/>
      <c r="Z43" s="9"/>
      <c r="AA43" s="9"/>
      <c r="AB43" s="9" t="s">
        <v>152</v>
      </c>
      <c r="AC43" s="9" t="s">
        <v>152</v>
      </c>
      <c r="AD43" s="9" t="s">
        <v>152</v>
      </c>
      <c r="AE43" s="9" t="s">
        <v>152</v>
      </c>
      <c r="AF43" s="7"/>
      <c r="AG43" s="13">
        <f t="shared" si="1"/>
        <v>5</v>
      </c>
    </row>
    <row r="44" spans="1:33">
      <c r="A44" s="7">
        <f t="shared" si="0"/>
        <v>42</v>
      </c>
      <c r="B44" s="18" t="s">
        <v>33</v>
      </c>
      <c r="C44" s="18" t="s">
        <v>33</v>
      </c>
      <c r="D44" s="18" t="s">
        <v>329</v>
      </c>
      <c r="E44" s="19" t="s">
        <v>330</v>
      </c>
      <c r="F44" s="20" t="s">
        <v>330</v>
      </c>
      <c r="G44" s="21" t="s">
        <v>331</v>
      </c>
      <c r="H44" s="22" t="s">
        <v>57</v>
      </c>
      <c r="I44" s="18">
        <v>38</v>
      </c>
      <c r="J44" s="18" t="s">
        <v>332</v>
      </c>
      <c r="K44" s="23">
        <v>38961</v>
      </c>
      <c r="L44" s="22" t="s">
        <v>318</v>
      </c>
      <c r="M44" s="22" t="s">
        <v>318</v>
      </c>
      <c r="N44" s="18" t="s">
        <v>110</v>
      </c>
      <c r="O44" s="22" t="s">
        <v>333</v>
      </c>
      <c r="P44" s="22" t="s">
        <v>334</v>
      </c>
      <c r="Q44" s="22" t="s">
        <v>74</v>
      </c>
      <c r="R44" s="22" t="s">
        <v>225</v>
      </c>
      <c r="S44" s="22" t="s">
        <v>167</v>
      </c>
      <c r="T44" s="22" t="s">
        <v>167</v>
      </c>
      <c r="U44" s="24" t="s">
        <v>247</v>
      </c>
      <c r="V44" s="18" t="s">
        <v>247</v>
      </c>
      <c r="W44" s="18" t="s">
        <v>605</v>
      </c>
      <c r="X44" s="22"/>
      <c r="Y44" s="22"/>
      <c r="Z44" s="22"/>
      <c r="AA44" s="22"/>
      <c r="AB44" s="22"/>
      <c r="AC44" s="22"/>
      <c r="AD44" s="22"/>
      <c r="AE44" s="22"/>
      <c r="AF44" s="18" t="s">
        <v>601</v>
      </c>
      <c r="AG44" s="13" t="str">
        <f t="shared" si="1"/>
        <v/>
      </c>
    </row>
    <row r="45" spans="1:33" s="13" customFormat="1">
      <c r="A45" s="7">
        <f t="shared" si="0"/>
        <v>43</v>
      </c>
      <c r="B45" s="7" t="s">
        <v>33</v>
      </c>
      <c r="C45" s="7" t="s">
        <v>33</v>
      </c>
      <c r="D45" s="7" t="s">
        <v>329</v>
      </c>
      <c r="E45" s="30" t="s">
        <v>335</v>
      </c>
      <c r="F45" s="6" t="s">
        <v>336</v>
      </c>
      <c r="G45" s="8" t="s">
        <v>337</v>
      </c>
      <c r="H45" s="9" t="s">
        <v>57</v>
      </c>
      <c r="I45" s="7">
        <v>26</v>
      </c>
      <c r="J45" s="7" t="s">
        <v>338</v>
      </c>
      <c r="K45" s="10">
        <v>40589</v>
      </c>
      <c r="L45" s="9" t="s">
        <v>89</v>
      </c>
      <c r="M45" s="9" t="s">
        <v>293</v>
      </c>
      <c r="N45" s="7" t="s">
        <v>110</v>
      </c>
      <c r="O45" s="9" t="s">
        <v>47</v>
      </c>
      <c r="P45" s="9" t="s">
        <v>349</v>
      </c>
      <c r="Q45" s="9" t="s">
        <v>349</v>
      </c>
      <c r="R45" s="9" t="s">
        <v>167</v>
      </c>
      <c r="S45" s="9" t="s">
        <v>167</v>
      </c>
      <c r="T45" s="9" t="s">
        <v>167</v>
      </c>
      <c r="U45" s="29" t="s">
        <v>247</v>
      </c>
      <c r="V45" s="7" t="s">
        <v>247</v>
      </c>
      <c r="W45" s="7" t="s">
        <v>248</v>
      </c>
      <c r="X45" s="9" t="s">
        <v>152</v>
      </c>
      <c r="Y45" s="9"/>
      <c r="Z45" s="9"/>
      <c r="AA45" s="9"/>
      <c r="AB45" s="9" t="s">
        <v>152</v>
      </c>
      <c r="AC45" s="9" t="s">
        <v>152</v>
      </c>
      <c r="AD45" s="9" t="s">
        <v>249</v>
      </c>
      <c r="AE45" s="9" t="s">
        <v>152</v>
      </c>
      <c r="AF45" s="7"/>
      <c r="AG45" s="13">
        <f t="shared" si="1"/>
        <v>4</v>
      </c>
    </row>
    <row r="46" spans="1:33" s="13" customFormat="1">
      <c r="A46" s="7">
        <f t="shared" si="0"/>
        <v>44</v>
      </c>
      <c r="B46" s="7" t="s">
        <v>33</v>
      </c>
      <c r="C46" s="7" t="s">
        <v>33</v>
      </c>
      <c r="D46" s="7" t="s">
        <v>329</v>
      </c>
      <c r="E46" s="30" t="s">
        <v>341</v>
      </c>
      <c r="F46" s="6" t="s">
        <v>342</v>
      </c>
      <c r="G46" s="8" t="s">
        <v>343</v>
      </c>
      <c r="H46" s="9" t="s">
        <v>57</v>
      </c>
      <c r="I46" s="7">
        <v>28</v>
      </c>
      <c r="J46" s="7" t="s">
        <v>344</v>
      </c>
      <c r="K46" s="10">
        <v>41000</v>
      </c>
      <c r="L46" s="9" t="s">
        <v>292</v>
      </c>
      <c r="M46" s="9" t="s">
        <v>293</v>
      </c>
      <c r="N46" s="7" t="s">
        <v>294</v>
      </c>
      <c r="O46" s="9" t="s">
        <v>47</v>
      </c>
      <c r="P46" s="9" t="s">
        <v>510</v>
      </c>
      <c r="Q46" s="9" t="s">
        <v>202</v>
      </c>
      <c r="R46" s="9" t="s">
        <v>48</v>
      </c>
      <c r="S46" s="9" t="s">
        <v>167</v>
      </c>
      <c r="T46" s="9" t="s">
        <v>167</v>
      </c>
      <c r="U46" s="29" t="s">
        <v>247</v>
      </c>
      <c r="V46" s="7" t="s">
        <v>247</v>
      </c>
      <c r="W46" s="7" t="s">
        <v>248</v>
      </c>
      <c r="X46" s="9" t="s">
        <v>152</v>
      </c>
      <c r="Y46" s="9"/>
      <c r="Z46" s="9"/>
      <c r="AA46" s="9"/>
      <c r="AB46" s="9" t="s">
        <v>152</v>
      </c>
      <c r="AC46" s="9" t="s">
        <v>152</v>
      </c>
      <c r="AD46" s="9" t="s">
        <v>249</v>
      </c>
      <c r="AE46" s="9" t="s">
        <v>152</v>
      </c>
      <c r="AF46" s="7"/>
      <c r="AG46" s="13">
        <f t="shared" si="1"/>
        <v>4</v>
      </c>
    </row>
    <row r="47" spans="1:33" s="13" customFormat="1">
      <c r="A47" s="7">
        <f t="shared" si="0"/>
        <v>45</v>
      </c>
      <c r="B47" s="7" t="s">
        <v>33</v>
      </c>
      <c r="C47" s="7" t="s">
        <v>33</v>
      </c>
      <c r="D47" s="7" t="s">
        <v>329</v>
      </c>
      <c r="E47" s="30" t="s">
        <v>345</v>
      </c>
      <c r="F47" s="6" t="s">
        <v>346</v>
      </c>
      <c r="G47" s="8" t="s">
        <v>347</v>
      </c>
      <c r="H47" s="9" t="s">
        <v>79</v>
      </c>
      <c r="I47" s="7">
        <v>26</v>
      </c>
      <c r="J47" s="7" t="s">
        <v>348</v>
      </c>
      <c r="K47" s="10">
        <v>40589</v>
      </c>
      <c r="L47" s="9" t="s">
        <v>214</v>
      </c>
      <c r="M47" s="9" t="s">
        <v>293</v>
      </c>
      <c r="N47" s="7" t="s">
        <v>110</v>
      </c>
      <c r="O47" s="9" t="s">
        <v>47</v>
      </c>
      <c r="P47" s="9" t="s">
        <v>349</v>
      </c>
      <c r="Q47" s="9" t="s">
        <v>112</v>
      </c>
      <c r="R47" s="9" t="s">
        <v>167</v>
      </c>
      <c r="S47" s="9" t="s">
        <v>167</v>
      </c>
      <c r="T47" s="9" t="s">
        <v>167</v>
      </c>
      <c r="U47" s="29" t="s">
        <v>247</v>
      </c>
      <c r="V47" s="7" t="s">
        <v>247</v>
      </c>
      <c r="W47" s="7" t="s">
        <v>248</v>
      </c>
      <c r="X47" s="9" t="s">
        <v>152</v>
      </c>
      <c r="Y47" s="9"/>
      <c r="Z47" s="9"/>
      <c r="AA47" s="9"/>
      <c r="AB47" s="9" t="s">
        <v>152</v>
      </c>
      <c r="AC47" s="9" t="s">
        <v>152</v>
      </c>
      <c r="AD47" s="9" t="s">
        <v>152</v>
      </c>
      <c r="AE47" s="9" t="s">
        <v>152</v>
      </c>
      <c r="AF47" s="7"/>
      <c r="AG47" s="13">
        <f t="shared" si="1"/>
        <v>5</v>
      </c>
    </row>
    <row r="48" spans="1:33">
      <c r="A48" s="7">
        <f t="shared" si="0"/>
        <v>46</v>
      </c>
      <c r="B48" s="18" t="s">
        <v>33</v>
      </c>
      <c r="C48" s="18" t="s">
        <v>33</v>
      </c>
      <c r="D48" s="18" t="s">
        <v>340</v>
      </c>
      <c r="E48" s="19" t="s">
        <v>350</v>
      </c>
      <c r="F48" s="20" t="s">
        <v>351</v>
      </c>
      <c r="G48" s="21" t="s">
        <v>352</v>
      </c>
      <c r="H48" s="22" t="s">
        <v>57</v>
      </c>
      <c r="I48" s="18">
        <v>27</v>
      </c>
      <c r="J48" s="18" t="s">
        <v>353</v>
      </c>
      <c r="K48" s="23">
        <v>40969</v>
      </c>
      <c r="L48" s="22" t="s">
        <v>339</v>
      </c>
      <c r="M48" s="22" t="s">
        <v>256</v>
      </c>
      <c r="N48" s="18" t="s">
        <v>257</v>
      </c>
      <c r="O48" s="22" t="s">
        <v>354</v>
      </c>
      <c r="P48" s="22" t="s">
        <v>349</v>
      </c>
      <c r="Q48" s="22" t="s">
        <v>355</v>
      </c>
      <c r="R48" s="22" t="s">
        <v>47</v>
      </c>
      <c r="S48" s="22" t="s">
        <v>47</v>
      </c>
      <c r="T48" s="22" t="s">
        <v>47</v>
      </c>
      <c r="U48" s="24" t="s">
        <v>356</v>
      </c>
      <c r="V48" s="18" t="s">
        <v>356</v>
      </c>
      <c r="W48" s="18" t="s">
        <v>606</v>
      </c>
      <c r="X48" s="22"/>
      <c r="Y48" s="22"/>
      <c r="Z48" s="22"/>
      <c r="AA48" s="22"/>
      <c r="AB48" s="22"/>
      <c r="AC48" s="22"/>
      <c r="AD48" s="22"/>
      <c r="AE48" s="22"/>
      <c r="AF48" s="18" t="s">
        <v>601</v>
      </c>
      <c r="AG48" s="13" t="str">
        <f t="shared" si="1"/>
        <v/>
      </c>
    </row>
    <row r="49" spans="1:33" s="13" customFormat="1">
      <c r="A49" s="7">
        <f t="shared" si="0"/>
        <v>47</v>
      </c>
      <c r="B49" s="7" t="s">
        <v>33</v>
      </c>
      <c r="C49" s="7" t="s">
        <v>33</v>
      </c>
      <c r="D49" s="7" t="s">
        <v>329</v>
      </c>
      <c r="E49" s="30" t="s">
        <v>358</v>
      </c>
      <c r="F49" s="6" t="s">
        <v>359</v>
      </c>
      <c r="G49" s="8" t="s">
        <v>360</v>
      </c>
      <c r="H49" s="9" t="s">
        <v>57</v>
      </c>
      <c r="I49" s="7">
        <v>26</v>
      </c>
      <c r="J49" s="7" t="s">
        <v>58</v>
      </c>
      <c r="K49" s="10">
        <v>39295</v>
      </c>
      <c r="L49" s="9" t="s">
        <v>292</v>
      </c>
      <c r="M49" s="9" t="s">
        <v>286</v>
      </c>
      <c r="N49" s="7" t="s">
        <v>110</v>
      </c>
      <c r="O49" s="9" t="s">
        <v>361</v>
      </c>
      <c r="P49" s="9" t="s">
        <v>295</v>
      </c>
      <c r="Q49" s="9" t="s">
        <v>225</v>
      </c>
      <c r="R49" s="9" t="s">
        <v>167</v>
      </c>
      <c r="S49" s="9" t="s">
        <v>167</v>
      </c>
      <c r="T49" s="9" t="s">
        <v>167</v>
      </c>
      <c r="U49" s="29" t="s">
        <v>246</v>
      </c>
      <c r="V49" s="7" t="s">
        <v>25</v>
      </c>
      <c r="W49" s="7" t="s">
        <v>248</v>
      </c>
      <c r="X49" s="9" t="s">
        <v>152</v>
      </c>
      <c r="Y49" s="9"/>
      <c r="Z49" s="9"/>
      <c r="AA49" s="9"/>
      <c r="AB49" s="9" t="s">
        <v>152</v>
      </c>
      <c r="AC49" s="9" t="s">
        <v>152</v>
      </c>
      <c r="AD49" s="9" t="s">
        <v>152</v>
      </c>
      <c r="AE49" s="9" t="s">
        <v>152</v>
      </c>
      <c r="AF49" s="7"/>
      <c r="AG49" s="13">
        <f t="shared" si="1"/>
        <v>5</v>
      </c>
    </row>
    <row r="50" spans="1:33" s="13" customFormat="1">
      <c r="A50" s="7">
        <f t="shared" si="0"/>
        <v>48</v>
      </c>
      <c r="B50" s="7" t="s">
        <v>33</v>
      </c>
      <c r="C50" s="7" t="s">
        <v>33</v>
      </c>
      <c r="D50" s="7" t="s">
        <v>512</v>
      </c>
      <c r="E50" s="30" t="s">
        <v>362</v>
      </c>
      <c r="F50" s="6" t="s">
        <v>363</v>
      </c>
      <c r="G50" s="8" t="s">
        <v>364</v>
      </c>
      <c r="H50" s="9" t="s">
        <v>57</v>
      </c>
      <c r="I50" s="7">
        <v>25</v>
      </c>
      <c r="J50" s="7" t="s">
        <v>365</v>
      </c>
      <c r="K50" s="10">
        <v>40525</v>
      </c>
      <c r="L50" s="9" t="s">
        <v>89</v>
      </c>
      <c r="M50" s="9" t="s">
        <v>293</v>
      </c>
      <c r="N50" s="7" t="s">
        <v>110</v>
      </c>
      <c r="O50" s="9" t="s">
        <v>47</v>
      </c>
      <c r="P50" s="9" t="s">
        <v>349</v>
      </c>
      <c r="Q50" s="9" t="s">
        <v>349</v>
      </c>
      <c r="R50" s="9" t="s">
        <v>167</v>
      </c>
      <c r="S50" s="9" t="s">
        <v>167</v>
      </c>
      <c r="T50" s="9" t="s">
        <v>167</v>
      </c>
      <c r="U50" s="29" t="s">
        <v>247</v>
      </c>
      <c r="V50" s="7" t="s">
        <v>25</v>
      </c>
      <c r="W50" s="7" t="s">
        <v>248</v>
      </c>
      <c r="X50" s="9" t="s">
        <v>152</v>
      </c>
      <c r="Y50" s="9"/>
      <c r="Z50" s="9"/>
      <c r="AA50" s="9"/>
      <c r="AB50" s="9" t="s">
        <v>152</v>
      </c>
      <c r="AC50" s="9" t="s">
        <v>152</v>
      </c>
      <c r="AD50" s="9" t="s">
        <v>152</v>
      </c>
      <c r="AE50" s="9" t="s">
        <v>152</v>
      </c>
      <c r="AF50" s="7"/>
      <c r="AG50" s="13">
        <f t="shared" si="1"/>
        <v>5</v>
      </c>
    </row>
    <row r="51" spans="1:33" s="13" customFormat="1">
      <c r="A51" s="7">
        <f t="shared" si="0"/>
        <v>49</v>
      </c>
      <c r="B51" s="7" t="s">
        <v>33</v>
      </c>
      <c r="C51" s="7" t="s">
        <v>33</v>
      </c>
      <c r="D51" s="7" t="s">
        <v>357</v>
      </c>
      <c r="E51" s="30" t="s">
        <v>366</v>
      </c>
      <c r="F51" s="6" t="s">
        <v>367</v>
      </c>
      <c r="G51" s="8" t="s">
        <v>368</v>
      </c>
      <c r="H51" s="9" t="s">
        <v>57</v>
      </c>
      <c r="I51" s="7">
        <v>27</v>
      </c>
      <c r="J51" s="7" t="s">
        <v>369</v>
      </c>
      <c r="K51" s="10">
        <v>40391</v>
      </c>
      <c r="L51" s="9" t="s">
        <v>328</v>
      </c>
      <c r="M51" s="9" t="s">
        <v>293</v>
      </c>
      <c r="N51" s="7" t="s">
        <v>294</v>
      </c>
      <c r="O51" s="9" t="s">
        <v>47</v>
      </c>
      <c r="P51" s="9" t="s">
        <v>112</v>
      </c>
      <c r="Q51" s="9" t="s">
        <v>112</v>
      </c>
      <c r="R51" s="9" t="s">
        <v>167</v>
      </c>
      <c r="S51" s="9" t="s">
        <v>167</v>
      </c>
      <c r="T51" s="9" t="s">
        <v>167</v>
      </c>
      <c r="U51" s="29" t="s">
        <v>247</v>
      </c>
      <c r="V51" s="7" t="s">
        <v>25</v>
      </c>
      <c r="W51" s="7" t="s">
        <v>248</v>
      </c>
      <c r="X51" s="9" t="s">
        <v>152</v>
      </c>
      <c r="Y51" s="9"/>
      <c r="Z51" s="9"/>
      <c r="AA51" s="9"/>
      <c r="AB51" s="9" t="s">
        <v>152</v>
      </c>
      <c r="AC51" s="9" t="s">
        <v>152</v>
      </c>
      <c r="AD51" s="9" t="s">
        <v>152</v>
      </c>
      <c r="AE51" s="9" t="s">
        <v>152</v>
      </c>
      <c r="AF51" s="7"/>
      <c r="AG51" s="13">
        <f t="shared" si="1"/>
        <v>5</v>
      </c>
    </row>
    <row r="52" spans="1:33" s="13" customFormat="1">
      <c r="A52" s="7">
        <f t="shared" si="0"/>
        <v>50</v>
      </c>
      <c r="B52" s="7" t="s">
        <v>370</v>
      </c>
      <c r="C52" s="7" t="s">
        <v>370</v>
      </c>
      <c r="D52" s="7" t="s">
        <v>357</v>
      </c>
      <c r="E52" s="30" t="s">
        <v>371</v>
      </c>
      <c r="F52" s="6" t="s">
        <v>371</v>
      </c>
      <c r="G52" s="8" t="s">
        <v>372</v>
      </c>
      <c r="H52" s="9" t="s">
        <v>373</v>
      </c>
      <c r="I52" s="7">
        <v>24</v>
      </c>
      <c r="J52" s="7" t="s">
        <v>374</v>
      </c>
      <c r="K52" s="10">
        <v>40872</v>
      </c>
      <c r="L52" s="9" t="s">
        <v>214</v>
      </c>
      <c r="M52" s="9" t="s">
        <v>375</v>
      </c>
      <c r="N52" s="7" t="s">
        <v>110</v>
      </c>
      <c r="O52" s="9" t="s">
        <v>376</v>
      </c>
      <c r="P52" s="9" t="s">
        <v>197</v>
      </c>
      <c r="Q52" s="9" t="s">
        <v>197</v>
      </c>
      <c r="R52" s="9" t="s">
        <v>376</v>
      </c>
      <c r="S52" s="9" t="s">
        <v>376</v>
      </c>
      <c r="T52" s="9" t="s">
        <v>377</v>
      </c>
      <c r="U52" s="7" t="s">
        <v>25</v>
      </c>
      <c r="V52" s="7" t="s">
        <v>25</v>
      </c>
      <c r="W52" s="7" t="s">
        <v>248</v>
      </c>
      <c r="X52" s="9" t="s">
        <v>51</v>
      </c>
      <c r="Y52" s="9"/>
      <c r="Z52" s="9"/>
      <c r="AA52" s="9"/>
      <c r="AB52" s="9" t="s">
        <v>152</v>
      </c>
      <c r="AC52" s="9" t="s">
        <v>51</v>
      </c>
      <c r="AD52" s="9" t="s">
        <v>51</v>
      </c>
      <c r="AE52" s="9" t="s">
        <v>51</v>
      </c>
      <c r="AF52" s="7"/>
      <c r="AG52" s="13">
        <f t="shared" si="1"/>
        <v>5</v>
      </c>
    </row>
    <row r="53" spans="1:33" s="13" customFormat="1">
      <c r="A53" s="7">
        <f t="shared" si="0"/>
        <v>51</v>
      </c>
      <c r="B53" s="7" t="s">
        <v>33</v>
      </c>
      <c r="C53" s="7" t="s">
        <v>33</v>
      </c>
      <c r="D53" s="7" t="s">
        <v>357</v>
      </c>
      <c r="E53" s="30" t="s">
        <v>378</v>
      </c>
      <c r="F53" s="6" t="s">
        <v>379</v>
      </c>
      <c r="G53" s="8" t="s">
        <v>380</v>
      </c>
      <c r="H53" s="9" t="s">
        <v>79</v>
      </c>
      <c r="I53" s="7">
        <v>27</v>
      </c>
      <c r="J53" s="7" t="s">
        <v>381</v>
      </c>
      <c r="K53" s="10">
        <v>39326</v>
      </c>
      <c r="L53" s="9" t="s">
        <v>292</v>
      </c>
      <c r="M53" s="9" t="s">
        <v>256</v>
      </c>
      <c r="N53" s="7" t="s">
        <v>166</v>
      </c>
      <c r="O53" s="9" t="s">
        <v>47</v>
      </c>
      <c r="P53" s="9" t="s">
        <v>295</v>
      </c>
      <c r="Q53" s="9" t="s">
        <v>112</v>
      </c>
      <c r="R53" s="9" t="s">
        <v>167</v>
      </c>
      <c r="S53" s="9" t="s">
        <v>167</v>
      </c>
      <c r="T53" s="9" t="s">
        <v>167</v>
      </c>
      <c r="U53" s="29" t="s">
        <v>247</v>
      </c>
      <c r="V53" s="7" t="s">
        <v>25</v>
      </c>
      <c r="W53" s="7" t="s">
        <v>248</v>
      </c>
      <c r="X53" s="9"/>
      <c r="Y53" s="9"/>
      <c r="Z53" s="9"/>
      <c r="AA53" s="9"/>
      <c r="AB53" s="9"/>
      <c r="AC53" s="9" t="s">
        <v>152</v>
      </c>
      <c r="AD53" s="9" t="s">
        <v>152</v>
      </c>
      <c r="AE53" s="9" t="s">
        <v>152</v>
      </c>
      <c r="AF53" s="7"/>
      <c r="AG53" s="13">
        <f t="shared" si="1"/>
        <v>3</v>
      </c>
    </row>
    <row r="54" spans="1:33" s="13" customFormat="1">
      <c r="A54" s="7">
        <f t="shared" si="0"/>
        <v>52</v>
      </c>
      <c r="B54" s="7" t="s">
        <v>33</v>
      </c>
      <c r="C54" s="7" t="s">
        <v>33</v>
      </c>
      <c r="D54" s="7" t="s">
        <v>357</v>
      </c>
      <c r="E54" s="30" t="s">
        <v>382</v>
      </c>
      <c r="F54" s="6" t="s">
        <v>383</v>
      </c>
      <c r="G54" s="8" t="s">
        <v>384</v>
      </c>
      <c r="H54" s="9" t="s">
        <v>57</v>
      </c>
      <c r="I54" s="7">
        <v>25</v>
      </c>
      <c r="J54" s="7" t="s">
        <v>385</v>
      </c>
      <c r="K54" s="10">
        <v>40360</v>
      </c>
      <c r="L54" s="9" t="s">
        <v>328</v>
      </c>
      <c r="M54" s="9" t="s">
        <v>293</v>
      </c>
      <c r="N54" s="7" t="s">
        <v>61</v>
      </c>
      <c r="O54" s="9" t="s">
        <v>47</v>
      </c>
      <c r="P54" s="9" t="s">
        <v>202</v>
      </c>
      <c r="Q54" s="9" t="s">
        <v>511</v>
      </c>
      <c r="R54" s="9" t="s">
        <v>48</v>
      </c>
      <c r="S54" s="9" t="s">
        <v>167</v>
      </c>
      <c r="T54" s="9" t="s">
        <v>167</v>
      </c>
      <c r="U54" s="29" t="s">
        <v>247</v>
      </c>
      <c r="V54" s="7" t="s">
        <v>247</v>
      </c>
      <c r="W54" s="7" t="s">
        <v>248</v>
      </c>
      <c r="X54" s="9" t="s">
        <v>152</v>
      </c>
      <c r="Y54" s="9"/>
      <c r="Z54" s="9"/>
      <c r="AA54" s="9"/>
      <c r="AB54" s="9" t="s">
        <v>152</v>
      </c>
      <c r="AC54" s="9" t="s">
        <v>152</v>
      </c>
      <c r="AD54" s="9" t="s">
        <v>152</v>
      </c>
      <c r="AE54" s="9" t="s">
        <v>152</v>
      </c>
      <c r="AF54" s="7"/>
      <c r="AG54" s="13">
        <f t="shared" si="1"/>
        <v>5</v>
      </c>
    </row>
    <row r="55" spans="1:33" s="13" customFormat="1">
      <c r="A55" s="7">
        <f t="shared" si="0"/>
        <v>53</v>
      </c>
      <c r="B55" s="7" t="s">
        <v>33</v>
      </c>
      <c r="C55" s="7" t="s">
        <v>33</v>
      </c>
      <c r="D55" s="7" t="s">
        <v>127</v>
      </c>
      <c r="E55" s="30" t="s">
        <v>387</v>
      </c>
      <c r="F55" s="6" t="s">
        <v>388</v>
      </c>
      <c r="G55" s="8" t="s">
        <v>389</v>
      </c>
      <c r="H55" s="9" t="s">
        <v>57</v>
      </c>
      <c r="I55" s="7">
        <v>32</v>
      </c>
      <c r="J55" s="7" t="s">
        <v>390</v>
      </c>
      <c r="K55" s="10">
        <v>40969</v>
      </c>
      <c r="L55" s="9" t="s">
        <v>328</v>
      </c>
      <c r="M55" s="9" t="s">
        <v>256</v>
      </c>
      <c r="N55" s="7" t="s">
        <v>125</v>
      </c>
      <c r="O55" s="9" t="s">
        <v>47</v>
      </c>
      <c r="P55" s="9" t="s">
        <v>391</v>
      </c>
      <c r="Q55" s="9" t="s">
        <v>198</v>
      </c>
      <c r="R55" s="9" t="s">
        <v>47</v>
      </c>
      <c r="S55" s="9" t="s">
        <v>47</v>
      </c>
      <c r="T55" s="9" t="s">
        <v>47</v>
      </c>
      <c r="U55" s="29" t="s">
        <v>246</v>
      </c>
      <c r="V55" s="7" t="s">
        <v>246</v>
      </c>
      <c r="W55" s="7" t="s">
        <v>463</v>
      </c>
      <c r="X55" s="9"/>
      <c r="Y55" s="9"/>
      <c r="Z55" s="9"/>
      <c r="AA55" s="9"/>
      <c r="AB55" s="9"/>
      <c r="AC55" s="9" t="s">
        <v>152</v>
      </c>
      <c r="AD55" s="9" t="s">
        <v>152</v>
      </c>
      <c r="AE55" s="9" t="s">
        <v>152</v>
      </c>
      <c r="AF55" s="7" t="s">
        <v>521</v>
      </c>
      <c r="AG55" s="13">
        <f t="shared" si="1"/>
        <v>3</v>
      </c>
    </row>
    <row r="56" spans="1:33" s="13" customFormat="1">
      <c r="A56" s="7">
        <f t="shared" si="0"/>
        <v>54</v>
      </c>
      <c r="B56" s="7" t="s">
        <v>33</v>
      </c>
      <c r="C56" s="7" t="s">
        <v>33</v>
      </c>
      <c r="D56" s="7" t="s">
        <v>357</v>
      </c>
      <c r="E56" s="30" t="s">
        <v>392</v>
      </c>
      <c r="F56" s="6" t="s">
        <v>393</v>
      </c>
      <c r="G56" s="8" t="s">
        <v>394</v>
      </c>
      <c r="H56" s="9" t="s">
        <v>395</v>
      </c>
      <c r="I56" s="7">
        <v>30</v>
      </c>
      <c r="J56" s="7" t="s">
        <v>396</v>
      </c>
      <c r="K56" s="10">
        <v>38930</v>
      </c>
      <c r="L56" s="9" t="s">
        <v>397</v>
      </c>
      <c r="M56" s="9" t="s">
        <v>60</v>
      </c>
      <c r="N56" s="7" t="s">
        <v>176</v>
      </c>
      <c r="O56" s="9" t="s">
        <v>272</v>
      </c>
      <c r="P56" s="9" t="s">
        <v>220</v>
      </c>
      <c r="Q56" s="9" t="s">
        <v>288</v>
      </c>
      <c r="R56" s="9" t="s">
        <v>126</v>
      </c>
      <c r="S56" s="9" t="s">
        <v>81</v>
      </c>
      <c r="T56" s="9" t="s">
        <v>198</v>
      </c>
      <c r="U56" s="29" t="s">
        <v>246</v>
      </c>
      <c r="V56" s="7" t="s">
        <v>246</v>
      </c>
      <c r="W56" s="7" t="s">
        <v>248</v>
      </c>
      <c r="X56" s="9" t="s">
        <v>152</v>
      </c>
      <c r="Y56" s="9"/>
      <c r="Z56" s="9"/>
      <c r="AA56" s="9"/>
      <c r="AB56" s="9" t="s">
        <v>152</v>
      </c>
      <c r="AC56" s="9" t="s">
        <v>152</v>
      </c>
      <c r="AD56" s="9" t="s">
        <v>152</v>
      </c>
      <c r="AE56" s="9" t="s">
        <v>152</v>
      </c>
      <c r="AF56" s="7"/>
      <c r="AG56" s="13">
        <f>IF(B56="南京",IF(COUNTIF($X56:$AE56,"●")=0,"",COUNTIF($X56:$AE56,"●")),"")</f>
        <v>5</v>
      </c>
    </row>
    <row r="57" spans="1:33" s="13" customFormat="1">
      <c r="A57" s="7">
        <f t="shared" si="0"/>
        <v>55</v>
      </c>
      <c r="B57" s="7" t="s">
        <v>33</v>
      </c>
      <c r="C57" s="7" t="s">
        <v>33</v>
      </c>
      <c r="D57" s="7" t="s">
        <v>526</v>
      </c>
      <c r="E57" s="30" t="s">
        <v>537</v>
      </c>
      <c r="F57" s="6" t="s">
        <v>538</v>
      </c>
      <c r="G57" s="8" t="s">
        <v>539</v>
      </c>
      <c r="H57" s="9" t="s">
        <v>395</v>
      </c>
      <c r="I57" s="7">
        <v>36</v>
      </c>
      <c r="J57" s="7" t="s">
        <v>540</v>
      </c>
      <c r="K57" s="10">
        <v>38930</v>
      </c>
      <c r="L57" s="9" t="s">
        <v>286</v>
      </c>
      <c r="M57" s="9" t="s">
        <v>286</v>
      </c>
      <c r="N57" s="7" t="s">
        <v>176</v>
      </c>
      <c r="O57" s="9" t="s">
        <v>272</v>
      </c>
      <c r="P57" s="9" t="s">
        <v>541</v>
      </c>
      <c r="Q57" s="9" t="s">
        <v>542</v>
      </c>
      <c r="R57" s="9" t="s">
        <v>543</v>
      </c>
      <c r="S57" s="9" t="s">
        <v>81</v>
      </c>
      <c r="T57" s="9" t="s">
        <v>544</v>
      </c>
      <c r="U57" s="29" t="s">
        <v>25</v>
      </c>
      <c r="V57" s="7" t="s">
        <v>247</v>
      </c>
      <c r="W57" s="7" t="s">
        <v>248</v>
      </c>
      <c r="X57" s="9" t="s">
        <v>152</v>
      </c>
      <c r="Y57" s="11" t="s">
        <v>237</v>
      </c>
      <c r="Z57" s="9"/>
      <c r="AA57" s="9"/>
      <c r="AB57" s="9" t="s">
        <v>152</v>
      </c>
      <c r="AC57" s="9" t="s">
        <v>152</v>
      </c>
      <c r="AD57" s="9" t="s">
        <v>152</v>
      </c>
      <c r="AE57" s="9" t="s">
        <v>152</v>
      </c>
      <c r="AF57" s="7"/>
      <c r="AG57" s="13">
        <f t="shared" ref="AG57:AG65" si="3">IF(B57="南京",IF(COUNTIF($X57:$AE57,"●")=0,"",COUNTIF($X57:$AE57,"●")),"")</f>
        <v>5</v>
      </c>
    </row>
    <row r="58" spans="1:33" s="13" customFormat="1">
      <c r="A58" s="7">
        <f t="shared" si="0"/>
        <v>56</v>
      </c>
      <c r="B58" s="7" t="s">
        <v>33</v>
      </c>
      <c r="C58" s="7" t="s">
        <v>33</v>
      </c>
      <c r="D58" s="7" t="s">
        <v>526</v>
      </c>
      <c r="E58" s="30" t="s">
        <v>545</v>
      </c>
      <c r="F58" s="6" t="s">
        <v>546</v>
      </c>
      <c r="G58" s="8" t="s">
        <v>547</v>
      </c>
      <c r="H58" s="9" t="s">
        <v>395</v>
      </c>
      <c r="I58" s="7">
        <v>26</v>
      </c>
      <c r="J58" s="7" t="s">
        <v>548</v>
      </c>
      <c r="K58" s="10">
        <v>40391</v>
      </c>
      <c r="L58" s="9" t="s">
        <v>292</v>
      </c>
      <c r="M58" s="9" t="s">
        <v>60</v>
      </c>
      <c r="N58" s="7" t="s">
        <v>549</v>
      </c>
      <c r="O58" s="9" t="s">
        <v>47</v>
      </c>
      <c r="P58" s="9" t="s">
        <v>288</v>
      </c>
      <c r="Q58" s="9" t="s">
        <v>131</v>
      </c>
      <c r="R58" s="9" t="s">
        <v>272</v>
      </c>
      <c r="S58" s="9" t="s">
        <v>81</v>
      </c>
      <c r="T58" s="9" t="s">
        <v>167</v>
      </c>
      <c r="U58" s="29" t="s">
        <v>247</v>
      </c>
      <c r="V58" s="7" t="s">
        <v>247</v>
      </c>
      <c r="W58" s="7" t="s">
        <v>248</v>
      </c>
      <c r="X58" s="9" t="s">
        <v>152</v>
      </c>
      <c r="Y58" s="9"/>
      <c r="Z58" s="9"/>
      <c r="AA58" s="9"/>
      <c r="AB58" s="9" t="s">
        <v>152</v>
      </c>
      <c r="AC58" s="9" t="s">
        <v>152</v>
      </c>
      <c r="AD58" s="9" t="s">
        <v>152</v>
      </c>
      <c r="AE58" s="9" t="s">
        <v>152</v>
      </c>
      <c r="AF58" s="7"/>
      <c r="AG58" s="13">
        <f t="shared" si="3"/>
        <v>5</v>
      </c>
    </row>
    <row r="59" spans="1:33" s="13" customFormat="1">
      <c r="A59" s="7">
        <f t="shared" si="0"/>
        <v>57</v>
      </c>
      <c r="B59" s="7" t="s">
        <v>33</v>
      </c>
      <c r="C59" s="7" t="s">
        <v>33</v>
      </c>
      <c r="D59" s="7" t="s">
        <v>526</v>
      </c>
      <c r="E59" s="30" t="s">
        <v>550</v>
      </c>
      <c r="F59" s="6" t="s">
        <v>551</v>
      </c>
      <c r="G59" s="8" t="s">
        <v>552</v>
      </c>
      <c r="H59" s="9" t="s">
        <v>553</v>
      </c>
      <c r="I59" s="7">
        <v>25</v>
      </c>
      <c r="J59" s="7" t="s">
        <v>365</v>
      </c>
      <c r="K59" s="10">
        <v>40756</v>
      </c>
      <c r="L59" s="9" t="s">
        <v>214</v>
      </c>
      <c r="M59" s="9" t="s">
        <v>60</v>
      </c>
      <c r="N59" s="7" t="s">
        <v>176</v>
      </c>
      <c r="O59" s="9" t="s">
        <v>424</v>
      </c>
      <c r="P59" s="9" t="s">
        <v>131</v>
      </c>
      <c r="Q59" s="9" t="s">
        <v>65</v>
      </c>
      <c r="R59" s="9" t="s">
        <v>65</v>
      </c>
      <c r="S59" s="9" t="s">
        <v>81</v>
      </c>
      <c r="T59" s="9" t="s">
        <v>198</v>
      </c>
      <c r="U59" s="29" t="s">
        <v>25</v>
      </c>
      <c r="V59" s="29" t="s">
        <v>25</v>
      </c>
      <c r="W59" s="7" t="s">
        <v>248</v>
      </c>
      <c r="X59" s="9" t="s">
        <v>152</v>
      </c>
      <c r="Y59" s="9"/>
      <c r="Z59" s="9"/>
      <c r="AA59" s="9"/>
      <c r="AB59" s="9" t="s">
        <v>152</v>
      </c>
      <c r="AC59" s="9" t="s">
        <v>152</v>
      </c>
      <c r="AD59" s="9" t="s">
        <v>152</v>
      </c>
      <c r="AE59" s="9" t="s">
        <v>152</v>
      </c>
      <c r="AF59" s="7"/>
      <c r="AG59" s="13">
        <f t="shared" si="3"/>
        <v>5</v>
      </c>
    </row>
    <row r="60" spans="1:33" s="13" customFormat="1">
      <c r="A60" s="7">
        <f t="shared" si="0"/>
        <v>58</v>
      </c>
      <c r="B60" s="7" t="s">
        <v>554</v>
      </c>
      <c r="C60" s="7" t="s">
        <v>554</v>
      </c>
      <c r="D60" s="7" t="s">
        <v>555</v>
      </c>
      <c r="E60" s="30" t="s">
        <v>556</v>
      </c>
      <c r="F60" s="6" t="s">
        <v>557</v>
      </c>
      <c r="G60" s="8" t="s">
        <v>558</v>
      </c>
      <c r="H60" s="9" t="s">
        <v>57</v>
      </c>
      <c r="I60" s="7">
        <v>26</v>
      </c>
      <c r="J60" s="7" t="s">
        <v>559</v>
      </c>
      <c r="K60" s="10">
        <v>41091</v>
      </c>
      <c r="L60" s="9" t="s">
        <v>214</v>
      </c>
      <c r="M60" s="9" t="s">
        <v>421</v>
      </c>
      <c r="N60" s="7" t="s">
        <v>61</v>
      </c>
      <c r="O60" s="9" t="s">
        <v>64</v>
      </c>
      <c r="P60" s="9" t="s">
        <v>63</v>
      </c>
      <c r="Q60" s="9" t="s">
        <v>64</v>
      </c>
      <c r="R60" s="9" t="s">
        <v>64</v>
      </c>
      <c r="S60" s="9" t="s">
        <v>93</v>
      </c>
      <c r="T60" s="9" t="s">
        <v>64</v>
      </c>
      <c r="U60" s="29" t="s">
        <v>95</v>
      </c>
      <c r="V60" s="7" t="s">
        <v>95</v>
      </c>
      <c r="W60" s="7" t="s">
        <v>416</v>
      </c>
      <c r="X60" s="9" t="s">
        <v>51</v>
      </c>
      <c r="Y60" s="9"/>
      <c r="Z60" s="9" t="s">
        <v>51</v>
      </c>
      <c r="AA60" s="9" t="s">
        <v>51</v>
      </c>
      <c r="AB60" s="9" t="s">
        <v>51</v>
      </c>
      <c r="AC60" s="9" t="s">
        <v>51</v>
      </c>
      <c r="AD60" s="9" t="s">
        <v>51</v>
      </c>
      <c r="AE60" s="9" t="s">
        <v>51</v>
      </c>
      <c r="AF60" s="7"/>
      <c r="AG60" s="13">
        <f t="shared" si="3"/>
        <v>7</v>
      </c>
    </row>
    <row r="61" spans="1:33" s="13" customFormat="1">
      <c r="A61" s="7">
        <f t="shared" si="0"/>
        <v>59</v>
      </c>
      <c r="B61" s="7" t="s">
        <v>53</v>
      </c>
      <c r="C61" s="7" t="s">
        <v>53</v>
      </c>
      <c r="D61" s="7" t="s">
        <v>560</v>
      </c>
      <c r="E61" s="33" t="s">
        <v>561</v>
      </c>
      <c r="F61" s="8" t="s">
        <v>562</v>
      </c>
      <c r="G61" s="8" t="s">
        <v>563</v>
      </c>
      <c r="H61" s="9" t="s">
        <v>395</v>
      </c>
      <c r="I61" s="7">
        <v>26</v>
      </c>
      <c r="J61" s="7" t="s">
        <v>348</v>
      </c>
      <c r="K61" s="32">
        <v>40589</v>
      </c>
      <c r="L61" s="9" t="s">
        <v>214</v>
      </c>
      <c r="M61" s="9" t="s">
        <v>421</v>
      </c>
      <c r="N61" s="7" t="s">
        <v>110</v>
      </c>
      <c r="O61" s="9" t="s">
        <v>64</v>
      </c>
      <c r="P61" s="9" t="s">
        <v>349</v>
      </c>
      <c r="Q61" s="9" t="s">
        <v>64</v>
      </c>
      <c r="R61" s="9" t="s">
        <v>64</v>
      </c>
      <c r="S61" s="9" t="s">
        <v>105</v>
      </c>
      <c r="T61" s="9" t="s">
        <v>424</v>
      </c>
      <c r="U61" s="7" t="s">
        <v>95</v>
      </c>
      <c r="V61" s="7" t="s">
        <v>95</v>
      </c>
      <c r="W61" s="7" t="s">
        <v>425</v>
      </c>
      <c r="X61" s="9"/>
      <c r="Y61" s="9"/>
      <c r="Z61" s="9" t="s">
        <v>51</v>
      </c>
      <c r="AA61" s="9"/>
      <c r="AB61" s="9" t="s">
        <v>51</v>
      </c>
      <c r="AC61" s="9" t="s">
        <v>51</v>
      </c>
      <c r="AD61" s="9" t="s">
        <v>51</v>
      </c>
      <c r="AE61" s="9" t="s">
        <v>51</v>
      </c>
      <c r="AF61" s="34"/>
      <c r="AG61" s="35">
        <f t="shared" si="3"/>
        <v>5</v>
      </c>
    </row>
    <row r="62" spans="1:33" s="13" customFormat="1">
      <c r="A62" s="7">
        <f t="shared" si="0"/>
        <v>60</v>
      </c>
      <c r="B62" s="7" t="s">
        <v>53</v>
      </c>
      <c r="C62" s="7" t="s">
        <v>53</v>
      </c>
      <c r="D62" s="7" t="s">
        <v>560</v>
      </c>
      <c r="E62" s="33" t="s">
        <v>564</v>
      </c>
      <c r="F62" s="8" t="s">
        <v>565</v>
      </c>
      <c r="G62" s="8" t="s">
        <v>566</v>
      </c>
      <c r="H62" s="9" t="s">
        <v>79</v>
      </c>
      <c r="I62" s="7">
        <v>29</v>
      </c>
      <c r="J62" s="7" t="s">
        <v>467</v>
      </c>
      <c r="K62" s="32">
        <v>38899</v>
      </c>
      <c r="L62" s="9" t="s">
        <v>140</v>
      </c>
      <c r="M62" s="9" t="s">
        <v>421</v>
      </c>
      <c r="N62" s="7" t="s">
        <v>567</v>
      </c>
      <c r="O62" s="9" t="s">
        <v>105</v>
      </c>
      <c r="P62" s="9" t="s">
        <v>568</v>
      </c>
      <c r="Q62" s="9" t="s">
        <v>423</v>
      </c>
      <c r="R62" s="9" t="s">
        <v>499</v>
      </c>
      <c r="S62" s="9" t="s">
        <v>197</v>
      </c>
      <c r="T62" s="9" t="s">
        <v>64</v>
      </c>
      <c r="U62" s="7" t="s">
        <v>95</v>
      </c>
      <c r="V62" s="7" t="s">
        <v>95</v>
      </c>
      <c r="W62" s="7" t="s">
        <v>425</v>
      </c>
      <c r="X62" s="9"/>
      <c r="Y62" s="9"/>
      <c r="Z62" s="9" t="s">
        <v>51</v>
      </c>
      <c r="AA62" s="9"/>
      <c r="AB62" s="9" t="s">
        <v>51</v>
      </c>
      <c r="AC62" s="9" t="s">
        <v>51</v>
      </c>
      <c r="AD62" s="9" t="s">
        <v>51</v>
      </c>
      <c r="AE62" s="9" t="s">
        <v>51</v>
      </c>
      <c r="AF62" s="34"/>
      <c r="AG62" s="35">
        <f t="shared" si="3"/>
        <v>5</v>
      </c>
    </row>
    <row r="63" spans="1:33" s="13" customFormat="1">
      <c r="A63" s="7">
        <f t="shared" si="0"/>
        <v>61</v>
      </c>
      <c r="B63" s="7" t="s">
        <v>53</v>
      </c>
      <c r="C63" s="7" t="s">
        <v>53</v>
      </c>
      <c r="D63" s="7" t="s">
        <v>120</v>
      </c>
      <c r="E63" s="33" t="s">
        <v>569</v>
      </c>
      <c r="F63" s="8" t="s">
        <v>570</v>
      </c>
      <c r="G63" s="8" t="s">
        <v>571</v>
      </c>
      <c r="H63" s="9" t="s">
        <v>553</v>
      </c>
      <c r="I63" s="7">
        <v>30</v>
      </c>
      <c r="J63" s="7" t="s">
        <v>278</v>
      </c>
      <c r="K63" s="32">
        <v>38899</v>
      </c>
      <c r="L63" s="9" t="s">
        <v>292</v>
      </c>
      <c r="M63" s="9" t="s">
        <v>421</v>
      </c>
      <c r="N63" s="7" t="s">
        <v>176</v>
      </c>
      <c r="O63" s="9" t="s">
        <v>186</v>
      </c>
      <c r="P63" s="9" t="s">
        <v>568</v>
      </c>
      <c r="Q63" s="9" t="s">
        <v>105</v>
      </c>
      <c r="R63" s="9" t="s">
        <v>572</v>
      </c>
      <c r="S63" s="9" t="s">
        <v>272</v>
      </c>
      <c r="T63" s="9" t="s">
        <v>64</v>
      </c>
      <c r="U63" s="7" t="s">
        <v>95</v>
      </c>
      <c r="V63" s="7" t="s">
        <v>95</v>
      </c>
      <c r="W63" s="7" t="s">
        <v>425</v>
      </c>
      <c r="X63" s="9"/>
      <c r="Y63" s="9" t="s">
        <v>51</v>
      </c>
      <c r="Z63" s="9"/>
      <c r="AA63" s="9"/>
      <c r="AB63" s="9" t="s">
        <v>51</v>
      </c>
      <c r="AC63" s="9" t="s">
        <v>51</v>
      </c>
      <c r="AD63" s="9" t="s">
        <v>51</v>
      </c>
      <c r="AE63" s="9" t="s">
        <v>51</v>
      </c>
      <c r="AF63" s="34"/>
      <c r="AG63" s="35">
        <f t="shared" si="3"/>
        <v>5</v>
      </c>
    </row>
    <row r="64" spans="1:33" s="13" customFormat="1">
      <c r="A64" s="7">
        <f t="shared" si="0"/>
        <v>62</v>
      </c>
      <c r="B64" s="7" t="s">
        <v>554</v>
      </c>
      <c r="C64" s="7" t="s">
        <v>554</v>
      </c>
      <c r="D64" s="7" t="s">
        <v>120</v>
      </c>
      <c r="E64" s="30" t="s">
        <v>573</v>
      </c>
      <c r="F64" s="6" t="s">
        <v>574</v>
      </c>
      <c r="G64" s="8" t="s">
        <v>575</v>
      </c>
      <c r="H64" s="9" t="s">
        <v>395</v>
      </c>
      <c r="I64" s="7">
        <v>27</v>
      </c>
      <c r="J64" s="7" t="s">
        <v>576</v>
      </c>
      <c r="K64" s="10">
        <v>40360</v>
      </c>
      <c r="L64" s="9" t="s">
        <v>292</v>
      </c>
      <c r="M64" s="9" t="s">
        <v>577</v>
      </c>
      <c r="N64" s="7" t="s">
        <v>578</v>
      </c>
      <c r="O64" s="9" t="s">
        <v>47</v>
      </c>
      <c r="P64" s="9" t="s">
        <v>288</v>
      </c>
      <c r="Q64" s="9" t="s">
        <v>64</v>
      </c>
      <c r="R64" s="9" t="s">
        <v>104</v>
      </c>
      <c r="S64" s="9" t="s">
        <v>64</v>
      </c>
      <c r="T64" s="9" t="s">
        <v>167</v>
      </c>
      <c r="U64" s="7" t="s">
        <v>179</v>
      </c>
      <c r="V64" s="7" t="s">
        <v>66</v>
      </c>
      <c r="W64" s="7" t="s">
        <v>607</v>
      </c>
      <c r="X64" s="9"/>
      <c r="Y64" s="9" t="s">
        <v>51</v>
      </c>
      <c r="Z64" s="9"/>
      <c r="AA64" s="9"/>
      <c r="AB64" s="9" t="s">
        <v>51</v>
      </c>
      <c r="AC64" s="9" t="s">
        <v>51</v>
      </c>
      <c r="AD64" s="9" t="s">
        <v>51</v>
      </c>
      <c r="AE64" s="9" t="s">
        <v>51</v>
      </c>
      <c r="AF64" s="8" t="s">
        <v>602</v>
      </c>
      <c r="AG64" s="35">
        <f t="shared" si="3"/>
        <v>5</v>
      </c>
    </row>
    <row r="65" spans="1:33" s="13" customFormat="1">
      <c r="A65" s="7">
        <f t="shared" si="0"/>
        <v>63</v>
      </c>
      <c r="B65" s="7" t="s">
        <v>554</v>
      </c>
      <c r="C65" s="7" t="s">
        <v>554</v>
      </c>
      <c r="D65" s="7" t="s">
        <v>203</v>
      </c>
      <c r="E65" s="30" t="s">
        <v>579</v>
      </c>
      <c r="F65" s="6" t="s">
        <v>580</v>
      </c>
      <c r="G65" s="8" t="s">
        <v>581</v>
      </c>
      <c r="H65" s="9" t="s">
        <v>395</v>
      </c>
      <c r="I65" s="7">
        <v>29</v>
      </c>
      <c r="J65" s="7" t="s">
        <v>278</v>
      </c>
      <c r="K65" s="10">
        <v>40360</v>
      </c>
      <c r="L65" s="9" t="s">
        <v>292</v>
      </c>
      <c r="M65" s="9" t="s">
        <v>577</v>
      </c>
      <c r="N65" s="7" t="s">
        <v>578</v>
      </c>
      <c r="O65" s="9" t="s">
        <v>47</v>
      </c>
      <c r="P65" s="9" t="s">
        <v>288</v>
      </c>
      <c r="Q65" s="9" t="s">
        <v>64</v>
      </c>
      <c r="R65" s="9" t="s">
        <v>104</v>
      </c>
      <c r="S65" s="9" t="s">
        <v>64</v>
      </c>
      <c r="T65" s="9" t="s">
        <v>198</v>
      </c>
      <c r="U65" s="7" t="s">
        <v>179</v>
      </c>
      <c r="V65" s="7" t="s">
        <v>66</v>
      </c>
      <c r="W65" s="7" t="s">
        <v>248</v>
      </c>
      <c r="X65" s="9"/>
      <c r="Y65" s="9" t="s">
        <v>51</v>
      </c>
      <c r="Z65" s="9"/>
      <c r="AA65" s="9"/>
      <c r="AB65" s="9" t="s">
        <v>51</v>
      </c>
      <c r="AC65" s="9" t="s">
        <v>51</v>
      </c>
      <c r="AD65" s="9" t="s">
        <v>51</v>
      </c>
      <c r="AE65" s="9" t="s">
        <v>51</v>
      </c>
      <c r="AF65" s="36"/>
      <c r="AG65" s="35">
        <f t="shared" si="3"/>
        <v>5</v>
      </c>
    </row>
    <row r="66" spans="1:33" s="13" customFormat="1">
      <c r="A66" s="7">
        <f t="shared" si="0"/>
        <v>64</v>
      </c>
      <c r="B66" s="7" t="s">
        <v>67</v>
      </c>
      <c r="C66" s="7" t="s">
        <v>67</v>
      </c>
      <c r="D66" s="7" t="s">
        <v>402</v>
      </c>
      <c r="E66" s="30" t="s">
        <v>403</v>
      </c>
      <c r="F66" s="6" t="s">
        <v>404</v>
      </c>
      <c r="G66" s="8" t="s">
        <v>405</v>
      </c>
      <c r="H66" s="9" t="s">
        <v>38</v>
      </c>
      <c r="I66" s="7">
        <v>32</v>
      </c>
      <c r="J66" s="7" t="s">
        <v>381</v>
      </c>
      <c r="K66" s="10">
        <v>38192</v>
      </c>
      <c r="L66" s="9" t="s">
        <v>244</v>
      </c>
      <c r="M66" s="9" t="s">
        <v>406</v>
      </c>
      <c r="N66" s="7" t="s">
        <v>176</v>
      </c>
      <c r="O66" s="9" t="s">
        <v>407</v>
      </c>
      <c r="P66" s="9" t="s">
        <v>408</v>
      </c>
      <c r="Q66" s="9" t="s">
        <v>225</v>
      </c>
      <c r="R66" s="9" t="s">
        <v>111</v>
      </c>
      <c r="S66" s="9" t="s">
        <v>81</v>
      </c>
      <c r="T66" s="9" t="s">
        <v>81</v>
      </c>
      <c r="U66" s="7" t="s">
        <v>280</v>
      </c>
      <c r="V66" s="7" t="s">
        <v>280</v>
      </c>
      <c r="W66" s="7" t="s">
        <v>248</v>
      </c>
      <c r="X66" s="9"/>
      <c r="Y66" s="9" t="s">
        <v>152</v>
      </c>
      <c r="Z66" s="9"/>
      <c r="AA66" s="9"/>
      <c r="AB66" s="9" t="s">
        <v>152</v>
      </c>
      <c r="AC66" s="9" t="s">
        <v>152</v>
      </c>
      <c r="AD66" s="9" t="s">
        <v>152</v>
      </c>
      <c r="AE66" s="9" t="s">
        <v>152</v>
      </c>
      <c r="AF66" s="7"/>
      <c r="AG66" s="13">
        <f t="shared" si="1"/>
        <v>5</v>
      </c>
    </row>
    <row r="67" spans="1:33" s="13" customFormat="1">
      <c r="A67" s="7">
        <f t="shared" ref="A67:A88" si="4">ROW()-2</f>
        <v>65</v>
      </c>
      <c r="B67" s="7" t="s">
        <v>67</v>
      </c>
      <c r="C67" s="7" t="s">
        <v>67</v>
      </c>
      <c r="D67" s="7" t="s">
        <v>402</v>
      </c>
      <c r="E67" s="30" t="s">
        <v>409</v>
      </c>
      <c r="F67" s="6" t="s">
        <v>410</v>
      </c>
      <c r="G67" s="8" t="s">
        <v>411</v>
      </c>
      <c r="H67" s="9" t="s">
        <v>38</v>
      </c>
      <c r="I67" s="7">
        <v>29</v>
      </c>
      <c r="J67" s="7" t="s">
        <v>412</v>
      </c>
      <c r="K67" s="10">
        <v>40269</v>
      </c>
      <c r="L67" s="9" t="s">
        <v>292</v>
      </c>
      <c r="M67" s="9" t="s">
        <v>406</v>
      </c>
      <c r="N67" s="7" t="s">
        <v>386</v>
      </c>
      <c r="O67" s="9" t="s">
        <v>413</v>
      </c>
      <c r="P67" s="9" t="s">
        <v>414</v>
      </c>
      <c r="Q67" s="9" t="s">
        <v>415</v>
      </c>
      <c r="R67" s="9" t="s">
        <v>225</v>
      </c>
      <c r="S67" s="9" t="s">
        <v>81</v>
      </c>
      <c r="T67" s="9" t="s">
        <v>81</v>
      </c>
      <c r="U67" s="7" t="s">
        <v>66</v>
      </c>
      <c r="V67" s="7" t="s">
        <v>66</v>
      </c>
      <c r="W67" s="7" t="s">
        <v>416</v>
      </c>
      <c r="X67" s="9"/>
      <c r="Y67" s="9" t="s">
        <v>417</v>
      </c>
      <c r="Z67" s="9"/>
      <c r="AA67" s="9"/>
      <c r="AB67" s="9" t="s">
        <v>51</v>
      </c>
      <c r="AC67" s="9" t="s">
        <v>51</v>
      </c>
      <c r="AD67" s="9" t="s">
        <v>51</v>
      </c>
      <c r="AE67" s="9" t="s">
        <v>51</v>
      </c>
      <c r="AF67" s="7"/>
      <c r="AG67" s="13">
        <f t="shared" si="1"/>
        <v>4</v>
      </c>
    </row>
    <row r="68" spans="1:33" s="13" customFormat="1">
      <c r="A68" s="7">
        <f t="shared" si="4"/>
        <v>66</v>
      </c>
      <c r="B68" s="7" t="s">
        <v>67</v>
      </c>
      <c r="C68" s="7" t="s">
        <v>67</v>
      </c>
      <c r="D68" s="7" t="s">
        <v>402</v>
      </c>
      <c r="E68" s="30" t="s">
        <v>418</v>
      </c>
      <c r="F68" s="6" t="s">
        <v>419</v>
      </c>
      <c r="G68" s="8" t="s">
        <v>420</v>
      </c>
      <c r="H68" s="9" t="s">
        <v>79</v>
      </c>
      <c r="I68" s="7">
        <v>31</v>
      </c>
      <c r="J68" s="7" t="s">
        <v>72</v>
      </c>
      <c r="K68" s="10">
        <v>38930</v>
      </c>
      <c r="L68" s="9" t="s">
        <v>89</v>
      </c>
      <c r="M68" s="9" t="s">
        <v>421</v>
      </c>
      <c r="N68" s="7" t="s">
        <v>110</v>
      </c>
      <c r="O68" s="9" t="s">
        <v>73</v>
      </c>
      <c r="P68" s="9" t="s">
        <v>422</v>
      </c>
      <c r="Q68" s="9" t="s">
        <v>415</v>
      </c>
      <c r="R68" s="9" t="s">
        <v>423</v>
      </c>
      <c r="S68" s="9" t="s">
        <v>424</v>
      </c>
      <c r="T68" s="9" t="s">
        <v>424</v>
      </c>
      <c r="U68" s="7" t="s">
        <v>66</v>
      </c>
      <c r="V68" s="7" t="s">
        <v>66</v>
      </c>
      <c r="W68" s="7" t="s">
        <v>425</v>
      </c>
      <c r="X68" s="9"/>
      <c r="Y68" s="9" t="s">
        <v>51</v>
      </c>
      <c r="Z68" s="9"/>
      <c r="AA68" s="9"/>
      <c r="AB68" s="9" t="s">
        <v>51</v>
      </c>
      <c r="AC68" s="9" t="s">
        <v>51</v>
      </c>
      <c r="AD68" s="9" t="s">
        <v>51</v>
      </c>
      <c r="AE68" s="9" t="s">
        <v>51</v>
      </c>
      <c r="AF68" s="7"/>
      <c r="AG68" s="13">
        <f t="shared" si="1"/>
        <v>5</v>
      </c>
    </row>
    <row r="69" spans="1:33" s="13" customFormat="1">
      <c r="A69" s="7">
        <f t="shared" si="4"/>
        <v>67</v>
      </c>
      <c r="B69" s="7" t="s">
        <v>67</v>
      </c>
      <c r="C69" s="7" t="s">
        <v>67</v>
      </c>
      <c r="D69" s="7" t="s">
        <v>402</v>
      </c>
      <c r="E69" s="30" t="s">
        <v>426</v>
      </c>
      <c r="F69" s="6" t="s">
        <v>427</v>
      </c>
      <c r="G69" s="37" t="s">
        <v>428</v>
      </c>
      <c r="H69" s="38" t="s">
        <v>395</v>
      </c>
      <c r="I69" s="7">
        <v>25</v>
      </c>
      <c r="J69" s="7" t="s">
        <v>429</v>
      </c>
      <c r="K69" s="10">
        <v>40725</v>
      </c>
      <c r="L69" s="9" t="s">
        <v>328</v>
      </c>
      <c r="M69" s="9" t="s">
        <v>430</v>
      </c>
      <c r="N69" s="7" t="s">
        <v>431</v>
      </c>
      <c r="O69" s="9" t="s">
        <v>167</v>
      </c>
      <c r="P69" s="9" t="s">
        <v>432</v>
      </c>
      <c r="Q69" s="9" t="s">
        <v>433</v>
      </c>
      <c r="R69" s="9" t="s">
        <v>434</v>
      </c>
      <c r="S69" s="9" t="s">
        <v>434</v>
      </c>
      <c r="T69" s="9" t="s">
        <v>424</v>
      </c>
      <c r="U69" s="7" t="s">
        <v>66</v>
      </c>
      <c r="V69" s="7" t="s">
        <v>66</v>
      </c>
      <c r="W69" s="7" t="s">
        <v>425</v>
      </c>
      <c r="X69" s="9"/>
      <c r="Y69" s="9" t="s">
        <v>51</v>
      </c>
      <c r="Z69" s="9"/>
      <c r="AA69" s="9"/>
      <c r="AB69" s="9" t="s">
        <v>51</v>
      </c>
      <c r="AC69" s="9" t="s">
        <v>51</v>
      </c>
      <c r="AD69" s="9" t="s">
        <v>51</v>
      </c>
      <c r="AE69" s="9" t="s">
        <v>51</v>
      </c>
      <c r="AF69" s="7"/>
      <c r="AG69" s="13">
        <f t="shared" si="1"/>
        <v>5</v>
      </c>
    </row>
    <row r="70" spans="1:33" s="13" customFormat="1">
      <c r="A70" s="7">
        <f t="shared" si="4"/>
        <v>68</v>
      </c>
      <c r="B70" s="7" t="s">
        <v>67</v>
      </c>
      <c r="C70" s="7" t="s">
        <v>67</v>
      </c>
      <c r="D70" s="7" t="s">
        <v>402</v>
      </c>
      <c r="E70" s="30" t="s">
        <v>435</v>
      </c>
      <c r="F70" s="6" t="s">
        <v>436</v>
      </c>
      <c r="G70" s="8" t="s">
        <v>437</v>
      </c>
      <c r="H70" s="9" t="s">
        <v>79</v>
      </c>
      <c r="I70" s="7">
        <v>35</v>
      </c>
      <c r="J70" s="7" t="s">
        <v>438</v>
      </c>
      <c r="K70" s="10">
        <v>37073</v>
      </c>
      <c r="L70" s="9" t="s">
        <v>140</v>
      </c>
      <c r="M70" s="9" t="s">
        <v>256</v>
      </c>
      <c r="N70" s="7" t="s">
        <v>61</v>
      </c>
      <c r="O70" s="9" t="s">
        <v>91</v>
      </c>
      <c r="P70" s="9" t="s">
        <v>439</v>
      </c>
      <c r="Q70" s="9" t="s">
        <v>64</v>
      </c>
      <c r="R70" s="9" t="s">
        <v>64</v>
      </c>
      <c r="S70" s="9" t="s">
        <v>64</v>
      </c>
      <c r="T70" s="9" t="s">
        <v>64</v>
      </c>
      <c r="U70" s="29" t="s">
        <v>49</v>
      </c>
      <c r="V70" s="7" t="s">
        <v>49</v>
      </c>
      <c r="W70" s="7" t="s">
        <v>416</v>
      </c>
      <c r="X70" s="9"/>
      <c r="Y70" s="9"/>
      <c r="Z70" s="9"/>
      <c r="AA70" s="9"/>
      <c r="AB70" s="9"/>
      <c r="AC70" s="9" t="s">
        <v>51</v>
      </c>
      <c r="AD70" s="9" t="s">
        <v>51</v>
      </c>
      <c r="AE70" s="9" t="s">
        <v>51</v>
      </c>
      <c r="AF70" s="7"/>
      <c r="AG70" s="13">
        <f t="shared" si="1"/>
        <v>3</v>
      </c>
    </row>
    <row r="71" spans="1:33" s="13" customFormat="1">
      <c r="A71" s="7">
        <f t="shared" si="4"/>
        <v>69</v>
      </c>
      <c r="B71" s="7" t="s">
        <v>67</v>
      </c>
      <c r="C71" s="7" t="s">
        <v>67</v>
      </c>
      <c r="D71" s="7" t="s">
        <v>402</v>
      </c>
      <c r="E71" s="30" t="s">
        <v>440</v>
      </c>
      <c r="F71" s="6" t="s">
        <v>441</v>
      </c>
      <c r="G71" s="8" t="s">
        <v>442</v>
      </c>
      <c r="H71" s="9" t="s">
        <v>79</v>
      </c>
      <c r="I71" s="7">
        <v>24</v>
      </c>
      <c r="J71" s="7" t="s">
        <v>348</v>
      </c>
      <c r="K71" s="10">
        <v>40736</v>
      </c>
      <c r="L71" s="9" t="s">
        <v>214</v>
      </c>
      <c r="M71" s="9" t="s">
        <v>165</v>
      </c>
      <c r="N71" s="7" t="s">
        <v>110</v>
      </c>
      <c r="O71" s="9" t="s">
        <v>64</v>
      </c>
      <c r="P71" s="9" t="s">
        <v>443</v>
      </c>
      <c r="Q71" s="9" t="s">
        <v>64</v>
      </c>
      <c r="R71" s="9" t="s">
        <v>197</v>
      </c>
      <c r="S71" s="9" t="s">
        <v>94</v>
      </c>
      <c r="T71" s="9" t="s">
        <v>94</v>
      </c>
      <c r="U71" s="7" t="s">
        <v>66</v>
      </c>
      <c r="V71" s="7" t="s">
        <v>66</v>
      </c>
      <c r="W71" s="7" t="s">
        <v>416</v>
      </c>
      <c r="X71" s="9"/>
      <c r="Y71" s="9" t="s">
        <v>51</v>
      </c>
      <c r="Z71" s="9"/>
      <c r="AA71" s="9"/>
      <c r="AB71" s="9" t="s">
        <v>51</v>
      </c>
      <c r="AC71" s="9" t="s">
        <v>51</v>
      </c>
      <c r="AD71" s="9" t="s">
        <v>51</v>
      </c>
      <c r="AE71" s="9" t="s">
        <v>51</v>
      </c>
      <c r="AF71" s="7"/>
      <c r="AG71" s="13">
        <f t="shared" si="1"/>
        <v>5</v>
      </c>
    </row>
    <row r="72" spans="1:33" s="13" customFormat="1">
      <c r="A72" s="7">
        <f t="shared" si="4"/>
        <v>70</v>
      </c>
      <c r="B72" s="7" t="s">
        <v>67</v>
      </c>
      <c r="C72" s="7" t="s">
        <v>67</v>
      </c>
      <c r="D72" s="7" t="s">
        <v>402</v>
      </c>
      <c r="E72" s="30" t="s">
        <v>444</v>
      </c>
      <c r="F72" s="6" t="s">
        <v>445</v>
      </c>
      <c r="G72" s="8" t="s">
        <v>446</v>
      </c>
      <c r="H72" s="9" t="s">
        <v>38</v>
      </c>
      <c r="I72" s="7">
        <v>29</v>
      </c>
      <c r="J72" s="7" t="s">
        <v>447</v>
      </c>
      <c r="K72" s="10">
        <v>39692</v>
      </c>
      <c r="L72" s="9" t="s">
        <v>292</v>
      </c>
      <c r="M72" s="9" t="s">
        <v>165</v>
      </c>
      <c r="N72" s="7" t="s">
        <v>110</v>
      </c>
      <c r="O72" s="9" t="s">
        <v>319</v>
      </c>
      <c r="P72" s="9" t="s">
        <v>111</v>
      </c>
      <c r="Q72" s="9" t="s">
        <v>112</v>
      </c>
      <c r="R72" s="9" t="s">
        <v>126</v>
      </c>
      <c r="S72" s="9" t="s">
        <v>167</v>
      </c>
      <c r="T72" s="9" t="s">
        <v>167</v>
      </c>
      <c r="U72" s="7" t="s">
        <v>66</v>
      </c>
      <c r="V72" s="7" t="s">
        <v>66</v>
      </c>
      <c r="W72" s="7" t="s">
        <v>416</v>
      </c>
      <c r="X72" s="9"/>
      <c r="Y72" s="9" t="s">
        <v>51</v>
      </c>
      <c r="Z72" s="9"/>
      <c r="AA72" s="9"/>
      <c r="AB72" s="9" t="s">
        <v>51</v>
      </c>
      <c r="AC72" s="9" t="s">
        <v>51</v>
      </c>
      <c r="AD72" s="9" t="s">
        <v>51</v>
      </c>
      <c r="AE72" s="9" t="s">
        <v>51</v>
      </c>
      <c r="AF72" s="7"/>
      <c r="AG72" s="13">
        <f t="shared" si="1"/>
        <v>5</v>
      </c>
    </row>
    <row r="73" spans="1:33" s="13" customFormat="1">
      <c r="A73" s="7">
        <f t="shared" si="4"/>
        <v>71</v>
      </c>
      <c r="B73" s="7" t="s">
        <v>67</v>
      </c>
      <c r="C73" s="7" t="s">
        <v>67</v>
      </c>
      <c r="D73" s="7" t="s">
        <v>402</v>
      </c>
      <c r="E73" s="30" t="s">
        <v>448</v>
      </c>
      <c r="F73" s="6" t="s">
        <v>449</v>
      </c>
      <c r="G73" s="8" t="s">
        <v>450</v>
      </c>
      <c r="H73" s="9" t="s">
        <v>38</v>
      </c>
      <c r="I73" s="7">
        <v>28</v>
      </c>
      <c r="J73" s="7" t="s">
        <v>451</v>
      </c>
      <c r="K73" s="10">
        <v>39692</v>
      </c>
      <c r="L73" s="9" t="s">
        <v>397</v>
      </c>
      <c r="M73" s="9" t="s">
        <v>165</v>
      </c>
      <c r="N73" s="7" t="s">
        <v>61</v>
      </c>
      <c r="O73" s="9" t="s">
        <v>319</v>
      </c>
      <c r="P73" s="9" t="s">
        <v>111</v>
      </c>
      <c r="Q73" s="9" t="s">
        <v>112</v>
      </c>
      <c r="R73" s="9" t="s">
        <v>126</v>
      </c>
      <c r="S73" s="9" t="s">
        <v>167</v>
      </c>
      <c r="T73" s="9" t="s">
        <v>48</v>
      </c>
      <c r="U73" s="7" t="s">
        <v>66</v>
      </c>
      <c r="V73" s="7" t="s">
        <v>247</v>
      </c>
      <c r="W73" s="7" t="s">
        <v>416</v>
      </c>
      <c r="X73" s="9" t="s">
        <v>51</v>
      </c>
      <c r="Y73" s="9" t="s">
        <v>51</v>
      </c>
      <c r="Z73" s="9"/>
      <c r="AA73" s="9"/>
      <c r="AB73" s="9" t="s">
        <v>51</v>
      </c>
      <c r="AC73" s="9" t="s">
        <v>51</v>
      </c>
      <c r="AD73" s="9" t="s">
        <v>51</v>
      </c>
      <c r="AE73" s="9" t="s">
        <v>51</v>
      </c>
      <c r="AF73" s="7"/>
      <c r="AG73" s="13">
        <f t="shared" si="1"/>
        <v>6</v>
      </c>
    </row>
    <row r="74" spans="1:33" s="13" customFormat="1">
      <c r="A74" s="7">
        <f t="shared" si="4"/>
        <v>72</v>
      </c>
      <c r="B74" s="7" t="s">
        <v>67</v>
      </c>
      <c r="C74" s="7" t="s">
        <v>67</v>
      </c>
      <c r="D74" s="7" t="s">
        <v>402</v>
      </c>
      <c r="E74" s="30" t="s">
        <v>452</v>
      </c>
      <c r="F74" s="6" t="s">
        <v>453</v>
      </c>
      <c r="G74" s="8" t="s">
        <v>454</v>
      </c>
      <c r="H74" s="9" t="s">
        <v>38</v>
      </c>
      <c r="I74" s="7">
        <v>33</v>
      </c>
      <c r="J74" s="7" t="s">
        <v>455</v>
      </c>
      <c r="K74" s="10">
        <v>37073</v>
      </c>
      <c r="L74" s="9" t="s">
        <v>243</v>
      </c>
      <c r="M74" s="9" t="s">
        <v>244</v>
      </c>
      <c r="N74" s="7" t="s">
        <v>456</v>
      </c>
      <c r="O74" s="9" t="s">
        <v>102</v>
      </c>
      <c r="P74" s="9" t="s">
        <v>264</v>
      </c>
      <c r="Q74" s="9" t="s">
        <v>136</v>
      </c>
      <c r="R74" s="9" t="s">
        <v>106</v>
      </c>
      <c r="S74" s="9" t="s">
        <v>64</v>
      </c>
      <c r="T74" s="9" t="s">
        <v>81</v>
      </c>
      <c r="U74" s="7" t="s">
        <v>66</v>
      </c>
      <c r="V74" s="7" t="s">
        <v>66</v>
      </c>
      <c r="W74" s="7" t="s">
        <v>50</v>
      </c>
      <c r="X74" s="9"/>
      <c r="Y74" s="9"/>
      <c r="Z74" s="9"/>
      <c r="AA74" s="9"/>
      <c r="AB74" s="9"/>
      <c r="AC74" s="9" t="s">
        <v>417</v>
      </c>
      <c r="AD74" s="9" t="s">
        <v>51</v>
      </c>
      <c r="AE74" s="9" t="s">
        <v>51</v>
      </c>
      <c r="AF74" s="7"/>
      <c r="AG74" s="13">
        <f t="shared" si="1"/>
        <v>2</v>
      </c>
    </row>
    <row r="75" spans="1:33" s="13" customFormat="1">
      <c r="A75" s="7">
        <f t="shared" si="4"/>
        <v>73</v>
      </c>
      <c r="B75" s="7" t="s">
        <v>67</v>
      </c>
      <c r="C75" s="7" t="s">
        <v>67</v>
      </c>
      <c r="D75" s="7" t="s">
        <v>260</v>
      </c>
      <c r="E75" s="30" t="s">
        <v>489</v>
      </c>
      <c r="F75" s="6" t="s">
        <v>490</v>
      </c>
      <c r="G75" s="8" t="s">
        <v>491</v>
      </c>
      <c r="H75" s="9" t="s">
        <v>71</v>
      </c>
      <c r="I75" s="7">
        <v>30</v>
      </c>
      <c r="J75" s="7" t="s">
        <v>492</v>
      </c>
      <c r="K75" s="10">
        <v>40269</v>
      </c>
      <c r="L75" s="9" t="s">
        <v>140</v>
      </c>
      <c r="M75" s="9" t="s">
        <v>256</v>
      </c>
      <c r="N75" s="7" t="s">
        <v>176</v>
      </c>
      <c r="O75" s="9" t="s">
        <v>126</v>
      </c>
      <c r="P75" s="9" t="s">
        <v>111</v>
      </c>
      <c r="Q75" s="9" t="s">
        <v>272</v>
      </c>
      <c r="R75" s="9" t="s">
        <v>225</v>
      </c>
      <c r="S75" s="9" t="s">
        <v>493</v>
      </c>
      <c r="T75" s="9" t="s">
        <v>493</v>
      </c>
      <c r="U75" s="29" t="s">
        <v>246</v>
      </c>
      <c r="V75" s="7" t="s">
        <v>66</v>
      </c>
      <c r="W75" s="7" t="s">
        <v>248</v>
      </c>
      <c r="X75" s="9"/>
      <c r="Y75" s="9" t="s">
        <v>494</v>
      </c>
      <c r="Z75" s="9"/>
      <c r="AA75" s="9"/>
      <c r="AB75" s="9"/>
      <c r="AC75" s="9" t="s">
        <v>152</v>
      </c>
      <c r="AD75" s="9" t="s">
        <v>152</v>
      </c>
      <c r="AE75" s="9" t="s">
        <v>152</v>
      </c>
      <c r="AF75" s="7"/>
      <c r="AG75" s="13">
        <f t="shared" si="1"/>
        <v>3</v>
      </c>
    </row>
    <row r="76" spans="1:33" s="13" customFormat="1">
      <c r="A76" s="7">
        <f t="shared" si="4"/>
        <v>74</v>
      </c>
      <c r="B76" s="7" t="s">
        <v>33</v>
      </c>
      <c r="C76" s="7" t="s">
        <v>33</v>
      </c>
      <c r="D76" s="7" t="s">
        <v>281</v>
      </c>
      <c r="E76" s="30" t="s">
        <v>501</v>
      </c>
      <c r="F76" s="6" t="s">
        <v>502</v>
      </c>
      <c r="G76" s="8" t="s">
        <v>503</v>
      </c>
      <c r="H76" s="9" t="s">
        <v>57</v>
      </c>
      <c r="I76" s="7">
        <v>25</v>
      </c>
      <c r="J76" s="7" t="s">
        <v>317</v>
      </c>
      <c r="K76" s="10">
        <v>40862</v>
      </c>
      <c r="L76" s="9" t="s">
        <v>214</v>
      </c>
      <c r="M76" s="28" t="s">
        <v>165</v>
      </c>
      <c r="N76" s="7" t="s">
        <v>110</v>
      </c>
      <c r="O76" s="9" t="s">
        <v>424</v>
      </c>
      <c r="P76" s="9" t="s">
        <v>131</v>
      </c>
      <c r="Q76" s="9" t="s">
        <v>178</v>
      </c>
      <c r="R76" s="9" t="s">
        <v>424</v>
      </c>
      <c r="S76" s="9" t="s">
        <v>424</v>
      </c>
      <c r="T76" s="9" t="s">
        <v>424</v>
      </c>
      <c r="U76" s="29" t="s">
        <v>25</v>
      </c>
      <c r="V76" s="7" t="s">
        <v>25</v>
      </c>
      <c r="W76" s="7" t="s">
        <v>248</v>
      </c>
      <c r="X76" s="9" t="s">
        <v>152</v>
      </c>
      <c r="Y76" s="9"/>
      <c r="Z76" s="9"/>
      <c r="AA76" s="9"/>
      <c r="AB76" s="9" t="s">
        <v>152</v>
      </c>
      <c r="AC76" s="9" t="s">
        <v>152</v>
      </c>
      <c r="AD76" s="9" t="s">
        <v>152</v>
      </c>
      <c r="AE76" s="9" t="s">
        <v>152</v>
      </c>
      <c r="AF76" s="7"/>
      <c r="AG76" s="13">
        <f t="shared" si="1"/>
        <v>5</v>
      </c>
    </row>
    <row r="77" spans="1:33" s="13" customFormat="1">
      <c r="A77" s="7">
        <f t="shared" si="4"/>
        <v>75</v>
      </c>
      <c r="B77" s="7" t="s">
        <v>33</v>
      </c>
      <c r="C77" s="7" t="s">
        <v>33</v>
      </c>
      <c r="D77" s="7" t="s">
        <v>306</v>
      </c>
      <c r="E77" s="30" t="s">
        <v>504</v>
      </c>
      <c r="F77" s="6" t="s">
        <v>505</v>
      </c>
      <c r="G77" s="8" t="s">
        <v>506</v>
      </c>
      <c r="H77" s="9" t="s">
        <v>57</v>
      </c>
      <c r="I77" s="7">
        <v>25</v>
      </c>
      <c r="J77" s="7" t="s">
        <v>507</v>
      </c>
      <c r="K77" s="10">
        <v>41487</v>
      </c>
      <c r="L77" s="9" t="s">
        <v>214</v>
      </c>
      <c r="M77" s="9" t="s">
        <v>421</v>
      </c>
      <c r="N77" s="7" t="s">
        <v>231</v>
      </c>
      <c r="O77" s="9" t="s">
        <v>424</v>
      </c>
      <c r="P77" s="9" t="s">
        <v>178</v>
      </c>
      <c r="Q77" s="9" t="s">
        <v>178</v>
      </c>
      <c r="R77" s="9" t="s">
        <v>424</v>
      </c>
      <c r="S77" s="9" t="s">
        <v>424</v>
      </c>
      <c r="T77" s="9" t="s">
        <v>424</v>
      </c>
      <c r="U77" s="29" t="s">
        <v>25</v>
      </c>
      <c r="V77" s="7" t="s">
        <v>25</v>
      </c>
      <c r="W77" s="7" t="s">
        <v>248</v>
      </c>
      <c r="X77" s="9" t="s">
        <v>152</v>
      </c>
      <c r="Y77" s="9"/>
      <c r="Z77" s="9"/>
      <c r="AA77" s="9"/>
      <c r="AB77" s="9" t="s">
        <v>152</v>
      </c>
      <c r="AC77" s="9" t="s">
        <v>152</v>
      </c>
      <c r="AD77" s="9" t="s">
        <v>152</v>
      </c>
      <c r="AE77" s="9" t="s">
        <v>152</v>
      </c>
      <c r="AF77" s="7"/>
      <c r="AG77" s="13">
        <f t="shared" si="1"/>
        <v>5</v>
      </c>
    </row>
    <row r="78" spans="1:33" s="13" customFormat="1">
      <c r="A78" s="7">
        <f t="shared" si="4"/>
        <v>76</v>
      </c>
      <c r="B78" s="7" t="s">
        <v>158</v>
      </c>
      <c r="C78" s="7" t="s">
        <v>158</v>
      </c>
      <c r="D78" s="7" t="s">
        <v>512</v>
      </c>
      <c r="E78" s="30" t="s">
        <v>513</v>
      </c>
      <c r="F78" s="6" t="s">
        <v>513</v>
      </c>
      <c r="G78" s="8" t="s">
        <v>514</v>
      </c>
      <c r="H78" s="9" t="s">
        <v>162</v>
      </c>
      <c r="I78" s="7">
        <v>29</v>
      </c>
      <c r="J78" s="7" t="s">
        <v>156</v>
      </c>
      <c r="K78" s="10">
        <v>40299</v>
      </c>
      <c r="L78" s="9" t="s">
        <v>100</v>
      </c>
      <c r="M78" s="9" t="s">
        <v>60</v>
      </c>
      <c r="N78" s="7" t="s">
        <v>61</v>
      </c>
      <c r="O78" s="9" t="s">
        <v>515</v>
      </c>
      <c r="P78" s="9" t="s">
        <v>516</v>
      </c>
      <c r="Q78" s="9" t="s">
        <v>202</v>
      </c>
      <c r="R78" s="9" t="s">
        <v>82</v>
      </c>
      <c r="S78" s="9" t="s">
        <v>64</v>
      </c>
      <c r="T78" s="9" t="s">
        <v>64</v>
      </c>
      <c r="U78" s="29" t="s">
        <v>25</v>
      </c>
      <c r="V78" s="7" t="s">
        <v>25</v>
      </c>
      <c r="W78" s="7" t="s">
        <v>248</v>
      </c>
      <c r="X78" s="9" t="s">
        <v>51</v>
      </c>
      <c r="Y78" s="9"/>
      <c r="Z78" s="9"/>
      <c r="AA78" s="9"/>
      <c r="AB78" s="9" t="s">
        <v>51</v>
      </c>
      <c r="AC78" s="9" t="s">
        <v>249</v>
      </c>
      <c r="AD78" s="9" t="s">
        <v>51</v>
      </c>
      <c r="AE78" s="9" t="s">
        <v>51</v>
      </c>
      <c r="AF78" s="7"/>
      <c r="AG78" s="13">
        <f t="shared" si="1"/>
        <v>4</v>
      </c>
    </row>
    <row r="79" spans="1:33" s="13" customFormat="1">
      <c r="A79" s="7">
        <f t="shared" si="4"/>
        <v>77</v>
      </c>
      <c r="B79" s="7" t="s">
        <v>33</v>
      </c>
      <c r="C79" s="7" t="s">
        <v>67</v>
      </c>
      <c r="D79" s="7" t="s">
        <v>512</v>
      </c>
      <c r="E79" s="30" t="s">
        <v>517</v>
      </c>
      <c r="F79" s="6" t="s">
        <v>518</v>
      </c>
      <c r="G79" s="8" t="s">
        <v>519</v>
      </c>
      <c r="H79" s="9" t="s">
        <v>57</v>
      </c>
      <c r="I79" s="7">
        <v>28</v>
      </c>
      <c r="J79" s="7" t="s">
        <v>72</v>
      </c>
      <c r="K79" s="10">
        <v>39295</v>
      </c>
      <c r="L79" s="9" t="s">
        <v>59</v>
      </c>
      <c r="M79" s="9" t="s">
        <v>60</v>
      </c>
      <c r="N79" s="7" t="s">
        <v>386</v>
      </c>
      <c r="O79" s="9" t="s">
        <v>63</v>
      </c>
      <c r="P79" s="9" t="s">
        <v>520</v>
      </c>
      <c r="Q79" s="9" t="s">
        <v>131</v>
      </c>
      <c r="R79" s="9" t="s">
        <v>202</v>
      </c>
      <c r="S79" s="9" t="s">
        <v>65</v>
      </c>
      <c r="T79" s="9" t="s">
        <v>64</v>
      </c>
      <c r="U79" s="29" t="s">
        <v>25</v>
      </c>
      <c r="V79" s="7" t="s">
        <v>66</v>
      </c>
      <c r="W79" s="7" t="s">
        <v>248</v>
      </c>
      <c r="X79" s="9" t="s">
        <v>51</v>
      </c>
      <c r="Y79" s="9"/>
      <c r="Z79" s="9"/>
      <c r="AA79" s="9"/>
      <c r="AB79" s="9" t="s">
        <v>51</v>
      </c>
      <c r="AC79" s="9" t="s">
        <v>51</v>
      </c>
      <c r="AD79" s="9" t="s">
        <v>249</v>
      </c>
      <c r="AE79" s="9" t="s">
        <v>51</v>
      </c>
      <c r="AF79" s="7"/>
      <c r="AG79" s="13">
        <f t="shared" si="1"/>
        <v>4</v>
      </c>
    </row>
    <row r="80" spans="1:33" s="13" customFormat="1">
      <c r="A80" s="7">
        <f t="shared" si="4"/>
        <v>78</v>
      </c>
      <c r="B80" s="7" t="s">
        <v>554</v>
      </c>
      <c r="C80" s="7" t="s">
        <v>554</v>
      </c>
      <c r="D80" s="7" t="s">
        <v>127</v>
      </c>
      <c r="E80" s="30" t="s">
        <v>582</v>
      </c>
      <c r="F80" s="6" t="s">
        <v>583</v>
      </c>
      <c r="G80" s="8" t="s">
        <v>584</v>
      </c>
      <c r="H80" s="9" t="s">
        <v>395</v>
      </c>
      <c r="I80" s="7">
        <v>23</v>
      </c>
      <c r="J80" s="7" t="s">
        <v>585</v>
      </c>
      <c r="K80" s="10">
        <v>41091</v>
      </c>
      <c r="L80" s="9" t="s">
        <v>328</v>
      </c>
      <c r="M80" s="9" t="s">
        <v>421</v>
      </c>
      <c r="N80" s="7" t="s">
        <v>586</v>
      </c>
      <c r="O80" s="9" t="s">
        <v>167</v>
      </c>
      <c r="P80" s="9" t="s">
        <v>272</v>
      </c>
      <c r="Q80" s="9" t="s">
        <v>198</v>
      </c>
      <c r="R80" s="9" t="s">
        <v>167</v>
      </c>
      <c r="S80" s="9" t="s">
        <v>167</v>
      </c>
      <c r="T80" s="9" t="s">
        <v>198</v>
      </c>
      <c r="U80" s="7" t="s">
        <v>247</v>
      </c>
      <c r="V80" s="7" t="s">
        <v>247</v>
      </c>
      <c r="W80" s="7" t="s">
        <v>463</v>
      </c>
      <c r="X80" s="9" t="s">
        <v>152</v>
      </c>
      <c r="Y80" s="9"/>
      <c r="Z80" s="9"/>
      <c r="AA80" s="9" t="s">
        <v>152</v>
      </c>
      <c r="AB80" s="9"/>
      <c r="AC80" s="9"/>
      <c r="AD80" s="9" t="s">
        <v>51</v>
      </c>
      <c r="AE80" s="9" t="s">
        <v>51</v>
      </c>
      <c r="AF80" s="8" t="s">
        <v>587</v>
      </c>
      <c r="AG80" s="13">
        <f t="shared" si="1"/>
        <v>4</v>
      </c>
    </row>
    <row r="81" spans="1:33" s="13" customFormat="1">
      <c r="A81" s="7">
        <f t="shared" si="4"/>
        <v>79</v>
      </c>
      <c r="B81" s="7" t="s">
        <v>53</v>
      </c>
      <c r="C81" s="7" t="s">
        <v>53</v>
      </c>
      <c r="D81" s="7" t="s">
        <v>127</v>
      </c>
      <c r="E81" s="33" t="s">
        <v>588</v>
      </c>
      <c r="F81" s="8" t="s">
        <v>589</v>
      </c>
      <c r="G81" s="8" t="s">
        <v>590</v>
      </c>
      <c r="H81" s="9" t="s">
        <v>553</v>
      </c>
      <c r="I81" s="7">
        <v>22</v>
      </c>
      <c r="J81" s="7" t="s">
        <v>39</v>
      </c>
      <c r="K81" s="10">
        <v>41456</v>
      </c>
      <c r="L81" s="9" t="s">
        <v>328</v>
      </c>
      <c r="M81" s="9" t="s">
        <v>60</v>
      </c>
      <c r="N81" s="7" t="s">
        <v>386</v>
      </c>
      <c r="O81" s="9" t="s">
        <v>64</v>
      </c>
      <c r="P81" s="9" t="s">
        <v>515</v>
      </c>
      <c r="Q81" s="9" t="s">
        <v>48</v>
      </c>
      <c r="R81" s="9" t="s">
        <v>47</v>
      </c>
      <c r="S81" s="9" t="s">
        <v>48</v>
      </c>
      <c r="T81" s="9" t="s">
        <v>48</v>
      </c>
      <c r="U81" s="29" t="s">
        <v>25</v>
      </c>
      <c r="V81" s="29" t="s">
        <v>25</v>
      </c>
      <c r="W81" s="7" t="s">
        <v>463</v>
      </c>
      <c r="X81" s="9" t="s">
        <v>152</v>
      </c>
      <c r="Y81" s="9"/>
      <c r="Z81" s="9" t="s">
        <v>51</v>
      </c>
      <c r="AA81" s="9" t="s">
        <v>51</v>
      </c>
      <c r="AB81" s="9"/>
      <c r="AC81" s="9"/>
      <c r="AD81" s="9" t="s">
        <v>51</v>
      </c>
      <c r="AE81" s="9" t="s">
        <v>51</v>
      </c>
      <c r="AF81" s="34" t="s">
        <v>587</v>
      </c>
      <c r="AG81" s="13">
        <f t="shared" si="1"/>
        <v>5</v>
      </c>
    </row>
    <row r="82" spans="1:33" s="13" customFormat="1">
      <c r="A82" s="7">
        <f t="shared" si="4"/>
        <v>80</v>
      </c>
      <c r="B82" s="7" t="s">
        <v>53</v>
      </c>
      <c r="C82" s="7" t="s">
        <v>53</v>
      </c>
      <c r="D82" s="7" t="s">
        <v>127</v>
      </c>
      <c r="E82" s="33" t="s">
        <v>591</v>
      </c>
      <c r="F82" s="8" t="s">
        <v>592</v>
      </c>
      <c r="G82" s="8" t="s">
        <v>593</v>
      </c>
      <c r="H82" s="9" t="s">
        <v>395</v>
      </c>
      <c r="I82" s="7">
        <v>24</v>
      </c>
      <c r="J82" s="7" t="s">
        <v>412</v>
      </c>
      <c r="K82" s="10">
        <v>41456</v>
      </c>
      <c r="L82" s="9" t="s">
        <v>328</v>
      </c>
      <c r="M82" s="9" t="s">
        <v>421</v>
      </c>
      <c r="N82" s="7" t="s">
        <v>110</v>
      </c>
      <c r="O82" s="9" t="s">
        <v>64</v>
      </c>
      <c r="P82" s="9" t="s">
        <v>272</v>
      </c>
      <c r="Q82" s="9" t="s">
        <v>198</v>
      </c>
      <c r="R82" s="9" t="s">
        <v>167</v>
      </c>
      <c r="S82" s="9" t="s">
        <v>272</v>
      </c>
      <c r="T82" s="9" t="s">
        <v>198</v>
      </c>
      <c r="U82" s="7" t="s">
        <v>95</v>
      </c>
      <c r="V82" s="7" t="s">
        <v>95</v>
      </c>
      <c r="W82" s="7" t="s">
        <v>463</v>
      </c>
      <c r="X82" s="9" t="s">
        <v>51</v>
      </c>
      <c r="Y82" s="9"/>
      <c r="Z82" s="9" t="s">
        <v>51</v>
      </c>
      <c r="AA82" s="9" t="s">
        <v>51</v>
      </c>
      <c r="AB82" s="9"/>
      <c r="AC82" s="9"/>
      <c r="AD82" s="9" t="s">
        <v>51</v>
      </c>
      <c r="AE82" s="9" t="s">
        <v>51</v>
      </c>
      <c r="AF82" s="34" t="s">
        <v>587</v>
      </c>
      <c r="AG82" s="13">
        <f t="shared" si="1"/>
        <v>5</v>
      </c>
    </row>
    <row r="83" spans="1:33" s="13" customFormat="1">
      <c r="A83" s="7">
        <f t="shared" si="4"/>
        <v>81</v>
      </c>
      <c r="B83" s="7" t="s">
        <v>53</v>
      </c>
      <c r="C83" s="7" t="s">
        <v>53</v>
      </c>
      <c r="D83" s="7" t="s">
        <v>127</v>
      </c>
      <c r="E83" s="33" t="s">
        <v>594</v>
      </c>
      <c r="F83" s="8" t="s">
        <v>595</v>
      </c>
      <c r="G83" s="8" t="s">
        <v>596</v>
      </c>
      <c r="H83" s="9" t="s">
        <v>395</v>
      </c>
      <c r="I83" s="7">
        <v>24</v>
      </c>
      <c r="J83" s="7" t="s">
        <v>597</v>
      </c>
      <c r="K83" s="10">
        <v>41456</v>
      </c>
      <c r="L83" s="9" t="s">
        <v>328</v>
      </c>
      <c r="M83" s="9" t="s">
        <v>577</v>
      </c>
      <c r="N83" s="7" t="s">
        <v>578</v>
      </c>
      <c r="O83" s="9" t="s">
        <v>167</v>
      </c>
      <c r="P83" s="9" t="s">
        <v>272</v>
      </c>
      <c r="Q83" s="9" t="s">
        <v>198</v>
      </c>
      <c r="R83" s="9" t="s">
        <v>167</v>
      </c>
      <c r="S83" s="9" t="s">
        <v>598</v>
      </c>
      <c r="T83" s="9" t="s">
        <v>598</v>
      </c>
      <c r="U83" s="7" t="s">
        <v>247</v>
      </c>
      <c r="V83" s="29" t="s">
        <v>247</v>
      </c>
      <c r="W83" s="7" t="s">
        <v>463</v>
      </c>
      <c r="X83" s="9" t="s">
        <v>152</v>
      </c>
      <c r="Y83" s="9"/>
      <c r="Z83" s="9"/>
      <c r="AA83" s="9"/>
      <c r="AB83" s="9"/>
      <c r="AC83" s="9"/>
      <c r="AD83" s="9" t="s">
        <v>51</v>
      </c>
      <c r="AE83" s="9" t="s">
        <v>51</v>
      </c>
      <c r="AF83" s="34" t="s">
        <v>587</v>
      </c>
      <c r="AG83" s="35">
        <f t="shared" ref="AG83" si="5">IF(B83="南京",IF(COUNTIF($X83:$AE83,"●")=0,"",COUNTIF($X83:$AE83,"●")),"")</f>
        <v>3</v>
      </c>
    </row>
    <row r="84" spans="1:33" s="13" customFormat="1">
      <c r="A84" s="7">
        <f t="shared" si="4"/>
        <v>82</v>
      </c>
      <c r="B84" s="7" t="s">
        <v>67</v>
      </c>
      <c r="C84" s="7" t="s">
        <v>67</v>
      </c>
      <c r="D84" s="7" t="s">
        <v>127</v>
      </c>
      <c r="E84" s="30" t="s">
        <v>457</v>
      </c>
      <c r="F84" s="6" t="s">
        <v>458</v>
      </c>
      <c r="G84" s="8" t="s">
        <v>459</v>
      </c>
      <c r="H84" s="9" t="s">
        <v>38</v>
      </c>
      <c r="I84" s="7">
        <v>28</v>
      </c>
      <c r="J84" s="7" t="s">
        <v>460</v>
      </c>
      <c r="K84" s="10">
        <v>41487</v>
      </c>
      <c r="L84" s="9" t="s">
        <v>214</v>
      </c>
      <c r="M84" s="9" t="s">
        <v>165</v>
      </c>
      <c r="N84" s="7" t="s">
        <v>110</v>
      </c>
      <c r="O84" s="9" t="s">
        <v>64</v>
      </c>
      <c r="P84" s="9" t="s">
        <v>94</v>
      </c>
      <c r="Q84" s="9" t="s">
        <v>461</v>
      </c>
      <c r="R84" s="9" t="s">
        <v>462</v>
      </c>
      <c r="S84" s="9" t="s">
        <v>462</v>
      </c>
      <c r="T84" s="9" t="s">
        <v>462</v>
      </c>
      <c r="U84" s="7" t="s">
        <v>25</v>
      </c>
      <c r="V84" s="7" t="s">
        <v>66</v>
      </c>
      <c r="W84" s="7" t="s">
        <v>463</v>
      </c>
      <c r="X84" s="9" t="s">
        <v>51</v>
      </c>
      <c r="Y84" s="9" t="s">
        <v>51</v>
      </c>
      <c r="Z84" s="9"/>
      <c r="AA84" s="9" t="s">
        <v>51</v>
      </c>
      <c r="AB84" s="9"/>
      <c r="AC84" s="9"/>
      <c r="AD84" s="9" t="s">
        <v>51</v>
      </c>
      <c r="AE84" s="9" t="s">
        <v>51</v>
      </c>
      <c r="AF84" s="34" t="s">
        <v>587</v>
      </c>
      <c r="AG84" s="13">
        <f t="shared" si="1"/>
        <v>5</v>
      </c>
    </row>
    <row r="85" spans="1:33" s="13" customFormat="1">
      <c r="A85" s="7">
        <f t="shared" si="4"/>
        <v>83</v>
      </c>
      <c r="B85" s="7" t="s">
        <v>67</v>
      </c>
      <c r="C85" s="7" t="s">
        <v>67</v>
      </c>
      <c r="D85" s="7" t="s">
        <v>127</v>
      </c>
      <c r="E85" s="30" t="s">
        <v>464</v>
      </c>
      <c r="F85" s="6" t="s">
        <v>465</v>
      </c>
      <c r="G85" s="8" t="s">
        <v>466</v>
      </c>
      <c r="H85" s="9" t="s">
        <v>38</v>
      </c>
      <c r="I85" s="7">
        <v>23</v>
      </c>
      <c r="J85" s="7" t="s">
        <v>467</v>
      </c>
      <c r="K85" s="10">
        <v>41122</v>
      </c>
      <c r="L85" s="9" t="s">
        <v>214</v>
      </c>
      <c r="M85" s="9" t="s">
        <v>165</v>
      </c>
      <c r="N85" s="7" t="s">
        <v>125</v>
      </c>
      <c r="O85" s="9" t="s">
        <v>64</v>
      </c>
      <c r="P85" s="9" t="s">
        <v>272</v>
      </c>
      <c r="Q85" s="9" t="s">
        <v>91</v>
      </c>
      <c r="R85" s="9" t="s">
        <v>91</v>
      </c>
      <c r="S85" s="9" t="s">
        <v>64</v>
      </c>
      <c r="T85" s="9" t="s">
        <v>91</v>
      </c>
      <c r="U85" s="7" t="s">
        <v>25</v>
      </c>
      <c r="V85" s="7" t="s">
        <v>66</v>
      </c>
      <c r="W85" s="7" t="s">
        <v>463</v>
      </c>
      <c r="X85" s="9" t="s">
        <v>51</v>
      </c>
      <c r="Y85" s="9" t="s">
        <v>51</v>
      </c>
      <c r="Z85" s="9"/>
      <c r="AA85" s="9" t="s">
        <v>51</v>
      </c>
      <c r="AB85" s="9"/>
      <c r="AC85" s="9"/>
      <c r="AD85" s="9" t="s">
        <v>51</v>
      </c>
      <c r="AE85" s="9" t="s">
        <v>51</v>
      </c>
      <c r="AF85" s="34" t="s">
        <v>587</v>
      </c>
      <c r="AG85" s="13">
        <f t="shared" si="1"/>
        <v>5</v>
      </c>
    </row>
    <row r="86" spans="1:33" s="13" customFormat="1">
      <c r="A86" s="7">
        <f t="shared" si="4"/>
        <v>84</v>
      </c>
      <c r="B86" s="7" t="s">
        <v>67</v>
      </c>
      <c r="C86" s="7" t="s">
        <v>67</v>
      </c>
      <c r="D86" s="7" t="s">
        <v>127</v>
      </c>
      <c r="E86" s="30" t="s">
        <v>468</v>
      </c>
      <c r="F86" s="6" t="s">
        <v>469</v>
      </c>
      <c r="G86" s="6" t="s">
        <v>470</v>
      </c>
      <c r="H86" s="9" t="s">
        <v>38</v>
      </c>
      <c r="I86" s="7">
        <v>24</v>
      </c>
      <c r="J86" s="7" t="s">
        <v>471</v>
      </c>
      <c r="K86" s="10" t="s">
        <v>472</v>
      </c>
      <c r="L86" s="9" t="s">
        <v>473</v>
      </c>
      <c r="M86" s="9" t="s">
        <v>165</v>
      </c>
      <c r="N86" s="7" t="s">
        <v>110</v>
      </c>
      <c r="O86" s="9" t="s">
        <v>64</v>
      </c>
      <c r="P86" s="9" t="s">
        <v>474</v>
      </c>
      <c r="Q86" s="9" t="s">
        <v>475</v>
      </c>
      <c r="R86" s="9" t="s">
        <v>64</v>
      </c>
      <c r="S86" s="9" t="s">
        <v>462</v>
      </c>
      <c r="T86" s="9" t="s">
        <v>462</v>
      </c>
      <c r="U86" s="7" t="s">
        <v>25</v>
      </c>
      <c r="V86" s="7" t="s">
        <v>25</v>
      </c>
      <c r="W86" s="7" t="s">
        <v>463</v>
      </c>
      <c r="X86" s="9" t="s">
        <v>51</v>
      </c>
      <c r="Y86" s="9"/>
      <c r="Z86" s="9"/>
      <c r="AA86" s="9"/>
      <c r="AB86" s="9"/>
      <c r="AC86" s="9"/>
      <c r="AD86" s="9" t="s">
        <v>51</v>
      </c>
      <c r="AE86" s="9" t="s">
        <v>51</v>
      </c>
      <c r="AF86" s="34" t="s">
        <v>587</v>
      </c>
      <c r="AG86" s="13">
        <v>6</v>
      </c>
    </row>
    <row r="87" spans="1:33" s="13" customFormat="1">
      <c r="A87" s="7">
        <f t="shared" si="4"/>
        <v>85</v>
      </c>
      <c r="B87" s="7" t="s">
        <v>67</v>
      </c>
      <c r="C87" s="7" t="s">
        <v>67</v>
      </c>
      <c r="D87" s="7" t="s">
        <v>127</v>
      </c>
      <c r="E87" s="30" t="s">
        <v>476</v>
      </c>
      <c r="F87" s="6" t="s">
        <v>477</v>
      </c>
      <c r="G87" s="8" t="s">
        <v>478</v>
      </c>
      <c r="H87" s="9" t="s">
        <v>479</v>
      </c>
      <c r="I87" s="7">
        <v>24</v>
      </c>
      <c r="J87" s="7" t="s">
        <v>480</v>
      </c>
      <c r="K87" s="10">
        <v>41153</v>
      </c>
      <c r="L87" s="9" t="s">
        <v>473</v>
      </c>
      <c r="M87" s="9" t="s">
        <v>165</v>
      </c>
      <c r="N87" s="7" t="s">
        <v>61</v>
      </c>
      <c r="O87" s="9" t="s">
        <v>64</v>
      </c>
      <c r="P87" s="9" t="s">
        <v>178</v>
      </c>
      <c r="Q87" s="9" t="s">
        <v>178</v>
      </c>
      <c r="R87" s="9" t="s">
        <v>167</v>
      </c>
      <c r="S87" s="9" t="s">
        <v>481</v>
      </c>
      <c r="T87" s="9" t="s">
        <v>481</v>
      </c>
      <c r="U87" s="7" t="s">
        <v>25</v>
      </c>
      <c r="V87" s="7" t="s">
        <v>247</v>
      </c>
      <c r="W87" s="7" t="s">
        <v>463</v>
      </c>
      <c r="X87" s="9" t="s">
        <v>51</v>
      </c>
      <c r="Y87" s="9"/>
      <c r="Z87" s="9"/>
      <c r="AA87" s="9"/>
      <c r="AB87" s="9"/>
      <c r="AC87" s="9"/>
      <c r="AD87" s="9" t="s">
        <v>51</v>
      </c>
      <c r="AE87" s="9" t="s">
        <v>51</v>
      </c>
      <c r="AF87" s="34" t="s">
        <v>587</v>
      </c>
      <c r="AG87" s="13">
        <f t="shared" ref="AG87:AG88" si="6">IF(B87="南京",IF(COUNTIF($X87:$AE87,"●")=0,"",COUNTIF($X87:$AE87,"●")),"")</f>
        <v>3</v>
      </c>
    </row>
    <row r="88" spans="1:33" s="13" customFormat="1">
      <c r="A88" s="7">
        <f t="shared" si="4"/>
        <v>86</v>
      </c>
      <c r="B88" s="7" t="s">
        <v>67</v>
      </c>
      <c r="C88" s="7" t="s">
        <v>67</v>
      </c>
      <c r="D88" s="7" t="s">
        <v>127</v>
      </c>
      <c r="E88" s="30" t="s">
        <v>482</v>
      </c>
      <c r="F88" s="6" t="s">
        <v>483</v>
      </c>
      <c r="G88" s="8" t="s">
        <v>484</v>
      </c>
      <c r="H88" s="9" t="s">
        <v>38</v>
      </c>
      <c r="I88" s="7">
        <v>24</v>
      </c>
      <c r="J88" s="7" t="s">
        <v>485</v>
      </c>
      <c r="K88" s="10">
        <v>41486</v>
      </c>
      <c r="L88" s="9" t="s">
        <v>214</v>
      </c>
      <c r="M88" s="9" t="s">
        <v>165</v>
      </c>
      <c r="N88" s="7" t="s">
        <v>486</v>
      </c>
      <c r="O88" s="9" t="s">
        <v>64</v>
      </c>
      <c r="P88" s="9" t="s">
        <v>94</v>
      </c>
      <c r="Q88" s="9" t="s">
        <v>94</v>
      </c>
      <c r="R88" s="9" t="s">
        <v>64</v>
      </c>
      <c r="S88" s="9" t="s">
        <v>64</v>
      </c>
      <c r="T88" s="9" t="s">
        <v>64</v>
      </c>
      <c r="U88" s="7" t="s">
        <v>25</v>
      </c>
      <c r="V88" s="7" t="s">
        <v>25</v>
      </c>
      <c r="W88" s="7" t="s">
        <v>463</v>
      </c>
      <c r="X88" s="9" t="s">
        <v>51</v>
      </c>
      <c r="Y88" s="9"/>
      <c r="Z88" s="9"/>
      <c r="AA88" s="9" t="s">
        <v>51</v>
      </c>
      <c r="AB88" s="9"/>
      <c r="AC88" s="9"/>
      <c r="AD88" s="9" t="s">
        <v>51</v>
      </c>
      <c r="AE88" s="9" t="s">
        <v>51</v>
      </c>
      <c r="AF88" s="34" t="s">
        <v>587</v>
      </c>
      <c r="AG88" s="13">
        <f t="shared" si="6"/>
        <v>4</v>
      </c>
    </row>
    <row r="89" spans="1:33">
      <c r="W89" s="2" t="s">
        <v>398</v>
      </c>
      <c r="X89" s="14">
        <f>COUNTIF(X3:X88,"●")</f>
        <v>37</v>
      </c>
      <c r="Y89" s="14">
        <f t="shared" ref="Y89:AE89" si="7">COUNTIF(Y3:Y88,"●")</f>
        <v>19</v>
      </c>
      <c r="Z89" s="14">
        <f t="shared" si="7"/>
        <v>11</v>
      </c>
      <c r="AA89" s="14">
        <f t="shared" si="7"/>
        <v>8</v>
      </c>
      <c r="AB89" s="14">
        <f t="shared" si="7"/>
        <v>56</v>
      </c>
      <c r="AC89" s="14">
        <f t="shared" si="7"/>
        <v>58</v>
      </c>
      <c r="AD89" s="14">
        <f t="shared" si="7"/>
        <v>71</v>
      </c>
      <c r="AE89" s="14">
        <f t="shared" si="7"/>
        <v>77</v>
      </c>
      <c r="AF89" s="15">
        <v>1</v>
      </c>
      <c r="AG89" s="16">
        <f>COUNTIF(AG$3:AG$88,AF89)</f>
        <v>2</v>
      </c>
    </row>
    <row r="90" spans="1:33">
      <c r="AF90" s="15">
        <v>2</v>
      </c>
      <c r="AG90" s="16">
        <f t="shared" ref="AG90:AG94" si="8">COUNTIF(AG$3:AG$88,AF90)</f>
        <v>3</v>
      </c>
    </row>
    <row r="91" spans="1:33">
      <c r="AF91" s="15">
        <v>3</v>
      </c>
      <c r="AG91" s="16">
        <f t="shared" si="8"/>
        <v>11</v>
      </c>
    </row>
    <row r="92" spans="1:33">
      <c r="AF92" s="15">
        <v>4</v>
      </c>
      <c r="AG92" s="16">
        <f t="shared" si="8"/>
        <v>13</v>
      </c>
    </row>
    <row r="93" spans="1:33">
      <c r="AF93" s="15">
        <v>5</v>
      </c>
      <c r="AG93" s="16">
        <f t="shared" si="8"/>
        <v>40</v>
      </c>
    </row>
    <row r="94" spans="1:33">
      <c r="AF94" s="15">
        <v>6</v>
      </c>
      <c r="AG94" s="16">
        <f t="shared" si="8"/>
        <v>4</v>
      </c>
    </row>
    <row r="95" spans="1:33">
      <c r="AF95" s="15" t="s">
        <v>398</v>
      </c>
      <c r="AG95" s="16">
        <f>SUM(AG89:AG94)</f>
        <v>73</v>
      </c>
    </row>
    <row r="96" spans="1:33" ht="9.9499999999999993" customHeight="1">
      <c r="AF96" s="17"/>
    </row>
  </sheetData>
  <autoFilter ref="A2:AF95"/>
  <mergeCells count="25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F1:AF2"/>
    <mergeCell ref="S1:S2"/>
    <mergeCell ref="T1:T2"/>
    <mergeCell ref="U1:U2"/>
    <mergeCell ref="V1:V2"/>
    <mergeCell ref="W1:W2"/>
    <mergeCell ref="X1:AE1"/>
  </mergeCells>
  <phoneticPr fontId="4"/>
  <pageMargins left="0.51181102362204722" right="0.51181102362204722" top="0.74803149606299213" bottom="0.74803149606299213" header="0.31496062992125984" footer="0.31496062992125984"/>
  <pageSetup scale="45" orientation="portrait" r:id="rId1"/>
  <headerFooter>
    <oddHeader>&amp;C&amp;F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LDNS受験者リスト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amamiya_m</dc:creator>
  <cp:lastModifiedBy>wangyi</cp:lastModifiedBy>
  <dcterms:created xsi:type="dcterms:W3CDTF">2014-02-18T19:04:48Z</dcterms:created>
  <dcterms:modified xsi:type="dcterms:W3CDTF">2014-02-27T03:12:57Z</dcterms:modified>
</cp:coreProperties>
</file>