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ropbox\Prof\"/>
    </mc:Choice>
  </mc:AlternateContent>
  <xr:revisionPtr revIDLastSave="0" documentId="13_ncr:1_{777BBE1A-075B-4A07-83B9-C695A814D1B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검색결과" sheetId="1" r:id="rId1"/>
  </sheets>
  <definedNames>
    <definedName name="_xlnm._FilterDatabase" localSheetId="0" hidden="1">검색결과!$C$1:$K$1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2" i="1"/>
  <c r="S3" i="1" l="1"/>
  <c r="S4" i="1"/>
  <c r="S5" i="1"/>
  <c r="S6" i="1"/>
  <c r="S7" i="1"/>
  <c r="S8" i="1"/>
  <c r="S9" i="1"/>
  <c r="S10" i="1"/>
  <c r="S11" i="1"/>
  <c r="S12" i="1"/>
  <c r="T2" i="1" l="1"/>
</calcChain>
</file>

<file path=xl/sharedStrings.xml><?xml version="1.0" encoding="utf-8"?>
<sst xmlns="http://schemas.openxmlformats.org/spreadsheetml/2006/main" count="323" uniqueCount="270">
  <si>
    <t>ISSN</t>
    <phoneticPr fontId="1" type="noConversion"/>
  </si>
  <si>
    <t>Performance Analysis of Addressing Mechanisms in Inter-operable IoT Device with Low-Power Wake-Up Radio</t>
    <phoneticPr fontId="1" type="noConversion"/>
  </si>
  <si>
    <t>MDPI Sensors</t>
    <phoneticPr fontId="1" type="noConversion"/>
  </si>
  <si>
    <t>1424-8220</t>
    <phoneticPr fontId="1" type="noConversion"/>
  </si>
  <si>
    <t>19(23)</t>
    <phoneticPr fontId="1" type="noConversion"/>
  </si>
  <si>
    <t>Adaptive and Distributed Radio Resource Allocation in Densely Deployed Wireless LANs: A Game Theoretic Approach</t>
    <phoneticPr fontId="1" type="noConversion"/>
  </si>
  <si>
    <t>2018. 5. 14.</t>
    <phoneticPr fontId="1" type="noConversion"/>
  </si>
  <si>
    <t>IEEE TRANSACTIONS ON VEHICULAR TECHNOLOGY</t>
    <phoneticPr fontId="1" type="noConversion"/>
  </si>
  <si>
    <t>0018-9545</t>
    <phoneticPr fontId="1" type="noConversion"/>
  </si>
  <si>
    <t>67(5)</t>
    <phoneticPr fontId="1" type="noConversion"/>
  </si>
  <si>
    <t>4466-4475</t>
    <phoneticPr fontId="1" type="noConversion"/>
  </si>
  <si>
    <t>2018. 4. 16.</t>
    <phoneticPr fontId="1" type="noConversion"/>
  </si>
  <si>
    <t>67(4)</t>
    <phoneticPr fontId="1" type="noConversion"/>
  </si>
  <si>
    <t>3172-3185</t>
    <phoneticPr fontId="1" type="noConversion"/>
  </si>
  <si>
    <t>VoIP Capacity Analysis in Full Duplex WLANs</t>
    <phoneticPr fontId="1" type="noConversion"/>
  </si>
  <si>
    <t>2017. 12. 14.</t>
    <phoneticPr fontId="1" type="noConversion"/>
  </si>
  <si>
    <t>66(12)</t>
    <phoneticPr fontId="1" type="noConversion"/>
  </si>
  <si>
    <t>11419-11424</t>
    <phoneticPr fontId="1" type="noConversion"/>
  </si>
  <si>
    <t>Taewon Song, Taeyoon Kim</t>
    <phoneticPr fontId="1" type="noConversion"/>
  </si>
  <si>
    <t>Taewon Song, Tae-Yoon Kim, Wonjung Kim, Sangheon Pack</t>
    <phoneticPr fontId="1" type="noConversion"/>
  </si>
  <si>
    <t>Wonjung Kim, Taewon Song, Taeyoon Kim, Hyunhee Park, Sangheon Pack</t>
    <phoneticPr fontId="1" type="noConversion"/>
  </si>
  <si>
    <t>학위</t>
    <phoneticPr fontId="1" type="noConversion"/>
  </si>
  <si>
    <t>2016. 11. 22</t>
    <phoneticPr fontId="1" type="noConversion"/>
  </si>
  <si>
    <t>RA-PSM: a rate-aware power saving mechanism in multi-rate wireless LANs</t>
    <phoneticPr fontId="1" type="noConversion"/>
  </si>
  <si>
    <t>ORS-FA: An Opportunistic Relay Selection Scheme for Frame-Aggregated Environments</t>
    <phoneticPr fontId="1" type="noConversion"/>
  </si>
  <si>
    <t>Taewon Song, Wonjung Kim, Sangheon Pack</t>
    <phoneticPr fontId="1" type="noConversion"/>
  </si>
  <si>
    <t>2015. 9. 9</t>
    <phoneticPr fontId="1" type="noConversion"/>
  </si>
  <si>
    <t>1022-0038</t>
    <phoneticPr fontId="1" type="noConversion"/>
  </si>
  <si>
    <t>22(6)</t>
    <phoneticPr fontId="1" type="noConversion"/>
  </si>
  <si>
    <t>1767-1777</t>
    <phoneticPr fontId="1" type="noConversion"/>
  </si>
  <si>
    <t>2015. 2. 3</t>
    <phoneticPr fontId="1" type="noConversion"/>
  </si>
  <si>
    <t>0929-6212</t>
    <phoneticPr fontId="1" type="noConversion"/>
  </si>
  <si>
    <t>82(4)</t>
    <phoneticPr fontId="1" type="noConversion"/>
  </si>
  <si>
    <t>2351-2361</t>
    <phoneticPr fontId="1" type="noConversion"/>
  </si>
  <si>
    <t>Multi-band Directional Neighbor Discovery in Self-Organized mmWave ad-hoc Networks</t>
    <phoneticPr fontId="1" type="noConversion"/>
  </si>
  <si>
    <t>2015. 3. 10</t>
    <phoneticPr fontId="1" type="noConversion"/>
  </si>
  <si>
    <t>64(3)</t>
    <phoneticPr fontId="1" type="noConversion"/>
  </si>
  <si>
    <t>1143-1155</t>
    <phoneticPr fontId="1" type="noConversion"/>
  </si>
  <si>
    <t>Springer Wireless Personal Communications</t>
    <phoneticPr fontId="1" type="noConversion"/>
  </si>
  <si>
    <t>FRAS: Fair Rate Adaptation Scheme for Directional Multicast in 60GHz Multi-Gigabits WLANs</t>
    <phoneticPr fontId="1" type="noConversion"/>
  </si>
  <si>
    <t>Wonjung Kim, Taewon Song, Sangheon Pack</t>
    <phoneticPr fontId="1" type="noConversion"/>
  </si>
  <si>
    <t>77(2)</t>
    <phoneticPr fontId="1" type="noConversion"/>
  </si>
  <si>
    <t>1007-1017</t>
    <phoneticPr fontId="1" type="noConversion"/>
  </si>
  <si>
    <t>A Cross Layer Approach to Reduce Channel Access Delay Jitter in IEEE 802.11 WLANs</t>
    <phoneticPr fontId="1" type="noConversion"/>
  </si>
  <si>
    <t>69(4)</t>
    <phoneticPr fontId="1" type="noConversion"/>
  </si>
  <si>
    <t>1379-1390</t>
    <phoneticPr fontId="1" type="noConversion"/>
  </si>
  <si>
    <t>A Channel Adaptive ACK Mechanism in High Rate Wireless Personal Area Networks</t>
    <phoneticPr fontId="1" type="noConversion"/>
  </si>
  <si>
    <t>Jong-In Lee, Wonjung Kim, Taewon Song, Sangheon Pack, Chul-Hee Kang, Sungho Hwang</t>
    <phoneticPr fontId="1" type="noConversion"/>
  </si>
  <si>
    <t>66(2)</t>
    <phoneticPr fontId="1" type="noConversion"/>
  </si>
  <si>
    <t>473-488</t>
    <phoneticPr fontId="1" type="noConversion"/>
  </si>
  <si>
    <t>Conf</t>
    <phoneticPr fontId="1" type="noConversion"/>
  </si>
  <si>
    <t>An Efficient Scheduling Scheme in Full Duplex Wireless LANs</t>
    <phoneticPr fontId="1" type="noConversion"/>
  </si>
  <si>
    <t>Wonjung Kim, Tae-Yoon Kim, Taewon Song, and Sangheon Pack</t>
    <phoneticPr fontId="1" type="noConversion"/>
  </si>
  <si>
    <t>2017. 1.</t>
    <phoneticPr fontId="1" type="noConversion"/>
  </si>
  <si>
    <t>International Conference on Electronics, information, and Communication (ICEIC) 2017</t>
    <phoneticPr fontId="1" type="noConversion"/>
  </si>
  <si>
    <t>Taewon Song and Sangheon Pack</t>
    <phoneticPr fontId="1" type="noConversion"/>
  </si>
  <si>
    <t>2016. 10.</t>
    <phoneticPr fontId="1" type="noConversion"/>
  </si>
  <si>
    <t>International Conference on ICT Convergence (ICTC) 2016</t>
    <phoneticPr fontId="1" type="noConversion"/>
  </si>
  <si>
    <t>Performance Analysis of Full duplex WLANs</t>
    <phoneticPr fontId="1" type="noConversion"/>
  </si>
  <si>
    <t>Wonjung Kim, Taewon Song, Tae-Yoon Kim, and Sangheon Pack</t>
    <phoneticPr fontId="1" type="noConversion"/>
  </si>
  <si>
    <t xml:space="preserve">2016. 1. </t>
    <phoneticPr fontId="1" type="noConversion"/>
  </si>
  <si>
    <t>An Integrated MAC for Uplink and Downlink MIMO Transmissions in WLANs</t>
    <phoneticPr fontId="1" type="noConversion"/>
  </si>
  <si>
    <t>Tae-Yoon Kim, Taewon Song, Wonjung Kim, and Sangheon Pack</t>
    <phoneticPr fontId="1" type="noConversion"/>
  </si>
  <si>
    <t>2016. 1.</t>
    <phoneticPr fontId="1" type="noConversion"/>
  </si>
  <si>
    <t>Channel Bonding Algorithm for Densely Deployed Wireless LAN</t>
    <phoneticPr fontId="1" type="noConversion"/>
  </si>
  <si>
    <t>Taewon Song, Tae-Yoon Kim, Wonjung Kim, and Sangheon Pack</t>
    <phoneticPr fontId="1" type="noConversion"/>
  </si>
  <si>
    <t>International Conference on Information Networking (ICOIN) 2016</t>
    <phoneticPr fontId="1" type="noConversion"/>
  </si>
  <si>
    <t>A Probabilistic Neighbor Discovery Algorithm in Wireless Ad hoc Networks</t>
    <phoneticPr fontId="1" type="noConversion"/>
  </si>
  <si>
    <t>Taewon Song, Hyunhee Park, and Sangheon Pack</t>
    <phoneticPr fontId="1" type="noConversion"/>
  </si>
  <si>
    <t>2014. 5</t>
    <phoneticPr fontId="1" type="noConversion"/>
  </si>
  <si>
    <t>IEEE Vehicular Technology Conference (VTC) 2014-Spring</t>
    <phoneticPr fontId="1" type="noConversion"/>
  </si>
  <si>
    <t>Probabilistic Controller Selection in Software-Defined Networks</t>
    <phoneticPr fontId="1" type="noConversion"/>
  </si>
  <si>
    <t>Minsu Shin, Taewon Song, and Sangheon Pack</t>
    <phoneticPr fontId="1" type="noConversion"/>
  </si>
  <si>
    <t>2013. 8.</t>
    <phoneticPr fontId="1" type="noConversion"/>
  </si>
  <si>
    <t>AsiaFI 2013 Summer School (Poster)</t>
    <phoneticPr fontId="1" type="noConversion"/>
  </si>
  <si>
    <t>Design of Terahertz Wireless Communications Simulator for Future Wireless Internet</t>
    <phoneticPr fontId="1" type="noConversion"/>
  </si>
  <si>
    <t>Seongman Min, Wonjung Kim, Taewon Song, and Sangheon Pack</t>
    <phoneticPr fontId="1" type="noConversion"/>
  </si>
  <si>
    <t>2012. 8.</t>
    <phoneticPr fontId="1" type="noConversion"/>
  </si>
  <si>
    <t>AsiaFI 2012 Summer School (Poster)</t>
    <phoneticPr fontId="1" type="noConversion"/>
  </si>
  <si>
    <t>Rate Adaptation for Directional Multicast in IEEE 802.11 ad Networks</t>
    <phoneticPr fontId="1" type="noConversion"/>
  </si>
  <si>
    <t>Wonjung Kim, Taewon Song, and Sangheon Pack</t>
    <phoneticPr fontId="1" type="noConversion"/>
  </si>
  <si>
    <t>2012. 1.</t>
    <phoneticPr fontId="1" type="noConversion"/>
  </si>
  <si>
    <t>International Conference on Consumer Electronics (ICCE) 2012</t>
    <phoneticPr fontId="1" type="noConversion"/>
  </si>
  <si>
    <t>Consistent Random Backoff to Reduce Channel Access Delay Jitter in IEEE 802.11 WLANs</t>
    <phoneticPr fontId="1" type="noConversion"/>
  </si>
  <si>
    <t>Sangheon Pack, Kihun Kim, Wonjung Kim, and Taewon Song</t>
    <phoneticPr fontId="1" type="noConversion"/>
  </si>
  <si>
    <t xml:space="preserve">2011. 7. </t>
    <phoneticPr fontId="1" type="noConversion"/>
  </si>
  <si>
    <t>Opportunistic Relay Selection Scheme with Frame Aggregation</t>
    <phoneticPr fontId="1" type="noConversion"/>
  </si>
  <si>
    <t>Taewon Song, Wonjung Kim, and Sangheon Pack</t>
    <phoneticPr fontId="1" type="noConversion"/>
  </si>
  <si>
    <t>2011. 1.</t>
    <phoneticPr fontId="1" type="noConversion"/>
  </si>
  <si>
    <t>IEEE International Consumer Communications &amp; Networking Conference (CCNC) 2011</t>
    <phoneticPr fontId="1" type="noConversion"/>
  </si>
  <si>
    <t>40(7)</t>
    <phoneticPr fontId="1" type="noConversion"/>
  </si>
  <si>
    <t>1276-1285</t>
    <phoneticPr fontId="1" type="noConversion"/>
  </si>
  <si>
    <t>39(9)</t>
    <phoneticPr fontId="1" type="noConversion"/>
  </si>
  <si>
    <t>561-569</t>
    <phoneticPr fontId="1" type="noConversion"/>
  </si>
  <si>
    <t>39(2)</t>
    <phoneticPr fontId="1" type="noConversion"/>
  </si>
  <si>
    <t>95-101</t>
    <phoneticPr fontId="1" type="noConversion"/>
  </si>
  <si>
    <t>2013. 11.</t>
    <phoneticPr fontId="1" type="noConversion"/>
  </si>
  <si>
    <t>19(11)</t>
    <phoneticPr fontId="1" type="noConversion"/>
  </si>
  <si>
    <t>606-610</t>
    <phoneticPr fontId="1" type="noConversion"/>
  </si>
  <si>
    <t>485-490</t>
    <phoneticPr fontId="1" type="noConversion"/>
  </si>
  <si>
    <t>2009. 6.</t>
    <phoneticPr fontId="1" type="noConversion"/>
  </si>
  <si>
    <t>2010. 12.</t>
    <phoneticPr fontId="1" type="noConversion"/>
  </si>
  <si>
    <t>13(6)</t>
    <phoneticPr fontId="1" type="noConversion"/>
  </si>
  <si>
    <t>1175-1180</t>
    <phoneticPr fontId="1" type="noConversion"/>
  </si>
  <si>
    <t>Phuket, Thailand</t>
    <phoneticPr fontId="1" type="noConversion"/>
  </si>
  <si>
    <t>Jeju, Korea</t>
    <phoneticPr fontId="1" type="noConversion"/>
  </si>
  <si>
    <t>Danang, Vietnam</t>
    <phoneticPr fontId="1" type="noConversion"/>
  </si>
  <si>
    <t>Kota Kinabalu, Malaysia</t>
    <phoneticPr fontId="1" type="noConversion"/>
  </si>
  <si>
    <t>Seoul, Korea</t>
    <phoneticPr fontId="1" type="noConversion"/>
  </si>
  <si>
    <t>Hongkong, Hongkong</t>
    <phoneticPr fontId="1" type="noConversion"/>
  </si>
  <si>
    <t>Las Vegas, USA</t>
    <phoneticPr fontId="1" type="noConversion"/>
  </si>
  <si>
    <t>Hawaii, USA</t>
    <phoneticPr fontId="1" type="noConversion"/>
  </si>
  <si>
    <t>1226-4717</t>
    <phoneticPr fontId="1" type="noConversion"/>
  </si>
  <si>
    <t>2383-6318</t>
    <phoneticPr fontId="1" type="noConversion"/>
  </si>
  <si>
    <t>1598-2858</t>
    <phoneticPr fontId="1" type="noConversion"/>
  </si>
  <si>
    <t>17(6)</t>
    <phoneticPr fontId="1" type="noConversion"/>
  </si>
  <si>
    <t>2234-4772</t>
    <phoneticPr fontId="1" type="noConversion"/>
  </si>
  <si>
    <t>2015. 7. 21.</t>
    <phoneticPr fontId="1" type="noConversion"/>
  </si>
  <si>
    <t>2014. 9. 3.</t>
    <phoneticPr fontId="1" type="noConversion"/>
  </si>
  <si>
    <t>2014. 2. 7.</t>
    <phoneticPr fontId="1" type="noConversion"/>
  </si>
  <si>
    <t>An Energy Efficient Message Dissemination Scheme in Platoon-Based Driving Systems</t>
    <phoneticPr fontId="1" type="noConversion"/>
  </si>
  <si>
    <t>Taeyoon Kim, Taewon Song, Sangheon Pack</t>
    <phoneticPr fontId="1" type="noConversion"/>
  </si>
  <si>
    <t>MDPI Energies</t>
    <phoneticPr fontId="1" type="noConversion"/>
  </si>
  <si>
    <t>1996-1073</t>
    <phoneticPr fontId="1" type="noConversion"/>
  </si>
  <si>
    <t>13(15)</t>
    <phoneticPr fontId="1" type="noConversion"/>
  </si>
  <si>
    <t>MU-MIMO enabled uplink OFDMA MAC protocol in dense IEEE 802.11ax WLANs</t>
    <phoneticPr fontId="1" type="noConversion"/>
  </si>
  <si>
    <t>Sohyun Joo, Taeyoon Kim, Taewon Song, Sangheon Pack</t>
    <phoneticPr fontId="1" type="noConversion"/>
  </si>
  <si>
    <t>ICT Express</t>
    <phoneticPr fontId="1" type="noConversion"/>
  </si>
  <si>
    <t>2405-9595</t>
    <phoneticPr fontId="1" type="noConversion"/>
  </si>
  <si>
    <t>6(4)</t>
    <phoneticPr fontId="1" type="noConversion"/>
  </si>
  <si>
    <t>287-290</t>
    <phoneticPr fontId="1" type="noConversion"/>
  </si>
  <si>
    <r>
      <t xml:space="preserve">Opportunistic and </t>
    </r>
    <r>
      <rPr>
        <sz val="10"/>
        <rFont val="맑은 고딕"/>
        <family val="3"/>
        <charset val="129"/>
      </rPr>
      <t>D</t>
    </r>
    <r>
      <rPr>
        <sz val="10"/>
        <rFont val="Microsoft GothicNeo"/>
        <family val="3"/>
        <scheme val="major"/>
      </rPr>
      <t xml:space="preserve">ecentralized </t>
    </r>
    <r>
      <rPr>
        <sz val="10"/>
        <rFont val="맑은 고딕"/>
        <family val="3"/>
        <charset val="129"/>
      </rPr>
      <t>A</t>
    </r>
    <r>
      <rPr>
        <sz val="10"/>
        <rFont val="Microsoft GothicNeo"/>
        <family val="3"/>
        <scheme val="major"/>
      </rPr>
      <t xml:space="preserve">lgorithms for </t>
    </r>
    <r>
      <rPr>
        <sz val="10"/>
        <rFont val="맑은 고딕"/>
        <family val="3"/>
        <charset val="129"/>
      </rPr>
      <t>I</t>
    </r>
    <r>
      <rPr>
        <sz val="10"/>
        <rFont val="Microsoft GothicNeo"/>
        <family val="3"/>
        <scheme val="major"/>
      </rPr>
      <t xml:space="preserve">mproving </t>
    </r>
    <r>
      <rPr>
        <sz val="10"/>
        <rFont val="맑은 고딕"/>
        <family val="3"/>
        <charset val="129"/>
      </rPr>
      <t>P</t>
    </r>
    <r>
      <rPr>
        <sz val="10"/>
        <rFont val="Microsoft GothicNeo"/>
        <family val="3"/>
        <scheme val="major"/>
      </rPr>
      <t xml:space="preserve">erformance in </t>
    </r>
    <r>
      <rPr>
        <sz val="10"/>
        <rFont val="맑은 고딕"/>
        <family val="3"/>
        <charset val="129"/>
      </rPr>
      <t>W</t>
    </r>
    <r>
      <rPr>
        <sz val="10"/>
        <rFont val="Microsoft GothicNeo"/>
        <family val="3"/>
        <scheme val="major"/>
      </rPr>
      <t>ireless LANs</t>
    </r>
    <phoneticPr fontId="1" type="noConversion"/>
  </si>
  <si>
    <t>Tae-Yoon Kim, Taewon Song, Wonjung Kim, Sangheon Pack</t>
    <phoneticPr fontId="1" type="noConversion"/>
  </si>
  <si>
    <t>Sangheon Pack, Seongman Min, Taewon Song, Wonjung Kim, Nakjung Choi, Hyunhee Park</t>
    <phoneticPr fontId="1" type="noConversion"/>
  </si>
  <si>
    <t>Springer Wireless Networks</t>
    <phoneticPr fontId="1" type="noConversion"/>
  </si>
  <si>
    <t>Sangheon Pack, Kihun Kim, Wonjung Kim, Taewon Song, Seongman Min</t>
    <phoneticPr fontId="1" type="noConversion"/>
  </si>
  <si>
    <t>International Conference on Electronics, Information, and Communication (ICEIC) 2016</t>
    <phoneticPr fontId="1" type="noConversion"/>
  </si>
  <si>
    <t>IEEE ICCCN Workshop on Performance Modeling and Evaluation in Computer and Telecommunication Networks</t>
    <phoneticPr fontId="1" type="noConversion"/>
  </si>
  <si>
    <t>Performance Analysis of Synchronous Multi-Radio Multi-Link MAC Protocols in IEEE 802.11be Extremely High Throughput WLANs</t>
    <phoneticPr fontId="1" type="noConversion"/>
  </si>
  <si>
    <r>
      <rPr>
        <sz val="10"/>
        <rFont val="Microsoft GothicNeo Light"/>
        <family val="2"/>
        <charset val="129"/>
      </rPr>
      <t>구분</t>
    </r>
    <phoneticPr fontId="1" type="noConversion"/>
  </si>
  <si>
    <r>
      <rPr>
        <sz val="10"/>
        <rFont val="Microsoft GothicNeo Light"/>
        <family val="3"/>
        <charset val="129"/>
      </rPr>
      <t>제목</t>
    </r>
    <phoneticPr fontId="1" type="noConversion"/>
  </si>
  <si>
    <r>
      <rPr>
        <sz val="10"/>
        <rFont val="Microsoft GothicNeo Light"/>
        <family val="3"/>
        <charset val="129"/>
      </rPr>
      <t>저자</t>
    </r>
    <phoneticPr fontId="1" type="noConversion"/>
  </si>
  <si>
    <r>
      <rPr>
        <sz val="10"/>
        <rFont val="Microsoft GothicNeo Light"/>
        <family val="2"/>
        <charset val="129"/>
      </rPr>
      <t>주저자여부</t>
    </r>
    <phoneticPr fontId="1" type="noConversion"/>
  </si>
  <si>
    <r>
      <rPr>
        <sz val="10"/>
        <rFont val="Microsoft GothicNeo Light"/>
        <family val="2"/>
        <charset val="129"/>
      </rPr>
      <t>저자수</t>
    </r>
    <phoneticPr fontId="1" type="noConversion"/>
  </si>
  <si>
    <r>
      <rPr>
        <sz val="10"/>
        <rFont val="Microsoft GothicNeo Light"/>
        <family val="2"/>
        <charset val="129"/>
      </rPr>
      <t>발표일</t>
    </r>
    <r>
      <rPr>
        <sz val="10"/>
        <rFont val="Myriad Pro"/>
        <family val="2"/>
      </rPr>
      <t>/</t>
    </r>
    <r>
      <rPr>
        <sz val="10"/>
        <rFont val="Microsoft GothicNeo Light"/>
        <family val="2"/>
        <charset val="129"/>
      </rPr>
      <t>등록일</t>
    </r>
    <phoneticPr fontId="1" type="noConversion"/>
  </si>
  <si>
    <r>
      <rPr>
        <sz val="10"/>
        <rFont val="Microsoft GothicNeo Light"/>
        <family val="3"/>
        <charset val="129"/>
      </rPr>
      <t>학술지명</t>
    </r>
    <phoneticPr fontId="1" type="noConversion"/>
  </si>
  <si>
    <r>
      <rPr>
        <sz val="10"/>
        <rFont val="Microsoft GothicNeo Light"/>
        <family val="2"/>
        <charset val="129"/>
      </rPr>
      <t>권호</t>
    </r>
    <r>
      <rPr>
        <sz val="10"/>
        <rFont val="Myriad Pro"/>
        <family val="2"/>
      </rPr>
      <t xml:space="preserve"> (Vol, Issue)</t>
    </r>
    <phoneticPr fontId="1" type="noConversion"/>
  </si>
  <si>
    <r>
      <rPr>
        <sz val="10"/>
        <rFont val="Microsoft GothicNeo Light"/>
        <family val="3"/>
        <charset val="129"/>
      </rPr>
      <t>페이지</t>
    </r>
    <phoneticPr fontId="1" type="noConversion"/>
  </si>
  <si>
    <r>
      <t>Hyunhee Park, </t>
    </r>
    <r>
      <rPr>
        <sz val="10"/>
        <color rgb="FF333333"/>
        <rFont val="Myriad Pro"/>
        <family val="2"/>
      </rPr>
      <t>Yongsun Kim, Taewon Song, Sangheon Pack</t>
    </r>
    <phoneticPr fontId="1" type="noConversion"/>
  </si>
  <si>
    <r>
      <rPr>
        <sz val="10"/>
        <rFont val="Microsoft GothicNeo Light"/>
        <family val="3"/>
        <charset val="129"/>
      </rPr>
      <t>무선랜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시스템에서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전이중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통신을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위한</t>
    </r>
    <r>
      <rPr>
        <sz val="10"/>
        <rFont val="Myriad Pro"/>
        <family val="2"/>
      </rPr>
      <t xml:space="preserve"> MAC </t>
    </r>
    <r>
      <rPr>
        <sz val="10"/>
        <rFont val="Microsoft GothicNeo Light"/>
        <family val="3"/>
        <charset val="129"/>
      </rPr>
      <t>프로토콜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분석</t>
    </r>
    <phoneticPr fontId="1" type="noConversion"/>
  </si>
  <si>
    <r>
      <rPr>
        <sz val="10"/>
        <rFont val="Microsoft GothicNeo Light"/>
        <family val="3"/>
        <charset val="129"/>
      </rPr>
      <t>김원중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송태원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김태윤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백상헌</t>
    </r>
    <phoneticPr fontId="1" type="noConversion"/>
  </si>
  <si>
    <r>
      <rPr>
        <sz val="10"/>
        <rFont val="Microsoft GothicNeo Light"/>
        <family val="3"/>
        <charset val="129"/>
      </rPr>
      <t>한국통신학회논문지</t>
    </r>
    <phoneticPr fontId="1" type="noConversion"/>
  </si>
  <si>
    <r>
      <rPr>
        <sz val="10"/>
        <rFont val="Microsoft GothicNeo Light"/>
        <family val="3"/>
        <charset val="129"/>
      </rPr>
      <t>무선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애드혹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네트워크에서의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확률적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이웃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탐색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기법</t>
    </r>
    <phoneticPr fontId="1" type="noConversion"/>
  </si>
  <si>
    <r>
      <rPr>
        <sz val="10"/>
        <rFont val="Microsoft GothicNeo Light"/>
        <family val="3"/>
        <charset val="129"/>
      </rPr>
      <t>송태원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박현희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백상헌</t>
    </r>
    <phoneticPr fontId="1" type="noConversion"/>
  </si>
  <si>
    <r>
      <t xml:space="preserve">IEEE 802.11 </t>
    </r>
    <r>
      <rPr>
        <sz val="10"/>
        <rFont val="Microsoft GothicNeo Light"/>
        <family val="3"/>
        <charset val="129"/>
      </rPr>
      <t>무선랜에서의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멀티미디어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전송을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위한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스케일러블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비디오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코딩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인지형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재전송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기법</t>
    </r>
    <phoneticPr fontId="1" type="noConversion"/>
  </si>
  <si>
    <r>
      <rPr>
        <sz val="10"/>
        <rFont val="Microsoft GothicNeo Light"/>
        <family val="3"/>
        <charset val="129"/>
      </rPr>
      <t>김나명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송태원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김원중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백상헌</t>
    </r>
    <phoneticPr fontId="1" type="noConversion"/>
  </si>
  <si>
    <r>
      <rPr>
        <sz val="10"/>
        <rFont val="Microsoft GothicNeo Light"/>
        <family val="3"/>
        <charset val="129"/>
      </rPr>
      <t>소프트웨어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정의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네트워크에서의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확률적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컨트롤러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선택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기법</t>
    </r>
    <phoneticPr fontId="1" type="noConversion"/>
  </si>
  <si>
    <r>
      <rPr>
        <sz val="10"/>
        <rFont val="Microsoft GothicNeo Light"/>
        <family val="3"/>
        <charset val="129"/>
      </rPr>
      <t>신민수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송태원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백상헌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신명기</t>
    </r>
    <phoneticPr fontId="1" type="noConversion"/>
  </si>
  <si>
    <r>
      <rPr>
        <sz val="10"/>
        <rFont val="Microsoft GothicNeo Light"/>
        <family val="3"/>
        <charset val="129"/>
      </rPr>
      <t>한국정보과학회논문지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컴퓨팅의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실제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및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레터</t>
    </r>
    <phoneticPr fontId="1" type="noConversion"/>
  </si>
  <si>
    <r>
      <t xml:space="preserve">IEEE 802.11n </t>
    </r>
    <r>
      <rPr>
        <sz val="10"/>
        <rFont val="Microsoft GothicNeo Light"/>
        <family val="3"/>
        <charset val="129"/>
      </rPr>
      <t>무선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네트워크에서의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협력적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프레임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집약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기법</t>
    </r>
    <phoneticPr fontId="1" type="noConversion"/>
  </si>
  <si>
    <r>
      <rPr>
        <sz val="10"/>
        <rFont val="Microsoft GothicNeo Light"/>
        <family val="3"/>
        <charset val="129"/>
      </rPr>
      <t>송태원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백상헌</t>
    </r>
    <phoneticPr fontId="1" type="noConversion"/>
  </si>
  <si>
    <r>
      <rPr>
        <sz val="10"/>
        <rFont val="Microsoft GothicNeo Light"/>
        <family val="3"/>
        <charset val="129"/>
      </rPr>
      <t>정보처리학회논문지</t>
    </r>
    <r>
      <rPr>
        <sz val="10"/>
        <rFont val="Myriad Pro"/>
        <family val="2"/>
      </rPr>
      <t>C</t>
    </r>
    <phoneticPr fontId="1" type="noConversion"/>
  </si>
  <si>
    <r>
      <t>IEEE 802.11n</t>
    </r>
    <r>
      <rPr>
        <sz val="10"/>
        <rFont val="Microsoft GothicNeo Light"/>
        <family val="3"/>
        <charset val="129"/>
      </rPr>
      <t>에서의</t>
    </r>
    <r>
      <rPr>
        <sz val="10"/>
        <rFont val="Myriad Pro"/>
        <family val="2"/>
      </rPr>
      <t xml:space="preserve"> 2</t>
    </r>
    <r>
      <rPr>
        <sz val="10"/>
        <rFont val="Microsoft GothicNeo Light"/>
        <family val="3"/>
        <charset val="129"/>
      </rPr>
      <t>단계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프레임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집약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기법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성능</t>
    </r>
    <r>
      <rPr>
        <sz val="10"/>
        <rFont val="Myriad Pro"/>
        <family val="2"/>
      </rPr>
      <t xml:space="preserve"> </t>
    </r>
    <r>
      <rPr>
        <sz val="10"/>
        <rFont val="Microsoft GothicNeo Light"/>
        <family val="3"/>
        <charset val="129"/>
      </rPr>
      <t>분석</t>
    </r>
    <phoneticPr fontId="1" type="noConversion"/>
  </si>
  <si>
    <r>
      <rPr>
        <sz val="10"/>
        <rFont val="Microsoft GothicNeo Light"/>
        <family val="3"/>
        <charset val="129"/>
      </rPr>
      <t>송태원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양성열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백상헌</t>
    </r>
    <r>
      <rPr>
        <sz val="10"/>
        <rFont val="Myriad Pro"/>
        <family val="2"/>
      </rPr>
      <t xml:space="preserve">, </t>
    </r>
    <r>
      <rPr>
        <sz val="10"/>
        <rFont val="Microsoft GothicNeo Light"/>
        <family val="3"/>
        <charset val="129"/>
      </rPr>
      <t>윤주상</t>
    </r>
    <phoneticPr fontId="1" type="noConversion"/>
  </si>
  <si>
    <r>
      <rPr>
        <sz val="10"/>
        <rFont val="Microsoft GothicNeo Light"/>
        <family val="3"/>
        <charset val="129"/>
      </rPr>
      <t>한국정보통신학회논문지</t>
    </r>
    <phoneticPr fontId="1" type="noConversion"/>
  </si>
  <si>
    <t>MDPI Applied Science</t>
    <phoneticPr fontId="1" type="noConversion"/>
  </si>
  <si>
    <t>2076-3417</t>
    <phoneticPr fontId="1" type="noConversion"/>
  </si>
  <si>
    <t>Phase-Divided MAC Protocol for Integrated Uplink and Downlink Multiuser MIMO WLANs</t>
    <phoneticPr fontId="1" type="noConversion"/>
  </si>
  <si>
    <t>11(1)</t>
    <phoneticPr fontId="1" type="noConversion"/>
  </si>
  <si>
    <t>Opportunistic Offloading Scheme for Content Delivery Service using Electro-Mobility Networks</t>
    <phoneticPr fontId="1" type="noConversion"/>
  </si>
  <si>
    <t>A Two-Phase Resource Allocation Algorithm for Densely Deployed OFDMA WLANs</t>
    <phoneticPr fontId="1" type="noConversion"/>
  </si>
  <si>
    <t>Kyoto, Japan</t>
    <phoneticPr fontId="1" type="noConversion"/>
  </si>
  <si>
    <t>Yeunwoong Kyung, Eunchan Kim, and Taewon Song</t>
    <phoneticPr fontId="1" type="noConversion"/>
  </si>
  <si>
    <t>IET Intelligent Transport Systems</t>
    <phoneticPr fontId="1" type="noConversion"/>
  </si>
  <si>
    <t>1751-9578</t>
    <phoneticPr fontId="1" type="noConversion"/>
  </si>
  <si>
    <t>CSV: Content Service Offloading System with Vehicular Caching</t>
    <phoneticPr fontId="1" type="noConversion"/>
  </si>
  <si>
    <t>Yeunwoong Kyung and Taewon Song</t>
    <phoneticPr fontId="1" type="noConversion"/>
  </si>
  <si>
    <t>2022. 10. 1.</t>
    <phoneticPr fontId="1" type="noConversion"/>
  </si>
  <si>
    <t>Sensors</t>
    <phoneticPr fontId="1" type="noConversion"/>
  </si>
  <si>
    <t>22(20)</t>
    <phoneticPr fontId="1" type="noConversion"/>
  </si>
  <si>
    <t>An Improved Routing Approach for Enhancing QoS Performance for D2D Communication in B5G Networks</t>
    <phoneticPr fontId="1" type="noConversion"/>
  </si>
  <si>
    <t>Valmik Tilwari, Taewon Song, and Sangheon Pack</t>
    <phoneticPr fontId="1" type="noConversion"/>
  </si>
  <si>
    <t>2022. 12. 1.</t>
    <phoneticPr fontId="1" type="noConversion"/>
  </si>
  <si>
    <t>Electronics</t>
    <phoneticPr fontId="1" type="noConversion"/>
  </si>
  <si>
    <t>11(24)</t>
    <phoneticPr fontId="1" type="noConversion"/>
  </si>
  <si>
    <t>GAN-based sensor data augmentation: Application for counting moving people and detecting directions using PIR sensors</t>
    <phoneticPr fontId="1" type="noConversion"/>
  </si>
  <si>
    <t>Jaeseok Yun, Daehee Kim, Dong Min Kim, Taewon Song, and Jiyoung Woo</t>
    <phoneticPr fontId="1" type="noConversion"/>
  </si>
  <si>
    <t>2023. 1. 1.</t>
    <phoneticPr fontId="1" type="noConversion"/>
  </si>
  <si>
    <t>Engineering Applications of Artificial Intelligence</t>
    <phoneticPr fontId="1" type="noConversion"/>
  </si>
  <si>
    <t>2079-9292</t>
    <phoneticPr fontId="1" type="noConversion"/>
  </si>
  <si>
    <t>0952-1976</t>
    <phoneticPr fontId="1" type="noConversion"/>
  </si>
  <si>
    <t>117(A)</t>
    <phoneticPr fontId="1" type="noConversion"/>
  </si>
  <si>
    <t>HARE: Hybrid ARQ-Based Adaptive Retransmission Control Scheme for Synchronous Multi-Link in Wireless LANs</t>
    <phoneticPr fontId="1" type="noConversion"/>
  </si>
  <si>
    <t>Taewon Song and Woong-hee Lee</t>
    <phoneticPr fontId="1" type="noConversion"/>
  </si>
  <si>
    <t>2023. 8. 1.</t>
    <phoneticPr fontId="1" type="noConversion"/>
  </si>
  <si>
    <t>72(8)</t>
    <phoneticPr fontId="1" type="noConversion"/>
  </si>
  <si>
    <t>Priority-Aware Actuation Update Scheme in Heterogeneous Industrial Networks</t>
    <phoneticPr fontId="1" type="noConversion"/>
  </si>
  <si>
    <t>Yeunwoong Kyung, Jihoon Sung, Haneul Ko, Taewon Song, and Youngjun Kim</t>
    <phoneticPr fontId="1" type="noConversion"/>
  </si>
  <si>
    <t>1 (공동)</t>
    <phoneticPr fontId="1" type="noConversion"/>
  </si>
  <si>
    <t>2024. 1. 7.</t>
    <phoneticPr fontId="1" type="noConversion"/>
  </si>
  <si>
    <t>24(2)</t>
    <phoneticPr fontId="1" type="noConversion"/>
  </si>
  <si>
    <t>Taewon Song and Yeunwoong Kyung</t>
    <phoneticPr fontId="1" type="noConversion"/>
  </si>
  <si>
    <t>IEEE Internet of Things Journal</t>
    <phoneticPr fontId="1" type="noConversion"/>
  </si>
  <si>
    <t>2327-4662</t>
    <phoneticPr fontId="1" type="noConversion"/>
  </si>
  <si>
    <t>A multi-criteria aware integrated decision making routing protocol for IoT communication toward 6G networks</t>
    <phoneticPr fontId="1" type="noConversion"/>
  </si>
  <si>
    <t>V. Tilwari, T. Song, U. Nandini, V. Sivasankaran, and S. Pack</t>
    <phoneticPr fontId="1" type="noConversion"/>
  </si>
  <si>
    <t>CGSS: A New Framework of Compressed Sensing Based on Geometric Sequential Representation Against Insufficient Observations</t>
    <phoneticPr fontId="1" type="noConversion"/>
  </si>
  <si>
    <t>Woong-Hee Lee; Taewon Song</t>
    <phoneticPr fontId="1" type="noConversion"/>
  </si>
  <si>
    <t>Rating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</si>
  <si>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</si>
  <si>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</si>
  <si>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</si>
  <si>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환산율</t>
    <phoneticPr fontId="1" type="noConversion"/>
  </si>
  <si>
    <t>2024. 4. 1.</t>
    <phoneticPr fontId="1" type="noConversion"/>
  </si>
  <si>
    <t>3321-3335</t>
    <phoneticPr fontId="1" type="noConversion"/>
  </si>
  <si>
    <t>열1</t>
  </si>
  <si>
    <t>IEEE Transactions on Vehicular Technology</t>
    <phoneticPr fontId="1" type="noConversion"/>
  </si>
  <si>
    <t>2024. 5. 1.</t>
    <phoneticPr fontId="1" type="noConversion"/>
  </si>
  <si>
    <t>2024. 7. 1.</t>
    <phoneticPr fontId="1" type="noConversion"/>
  </si>
  <si>
    <t>2024. 9. 1.</t>
    <phoneticPr fontId="1" type="noConversion"/>
  </si>
  <si>
    <r>
      <rPr>
        <sz val="10"/>
        <rFont val="Myriad Pro"/>
        <family val="2"/>
      </rPr>
      <t>열3</t>
    </r>
    <phoneticPr fontId="1" type="noConversion"/>
  </si>
  <si>
    <t>11(18)</t>
    <phoneticPr fontId="1" type="noConversion"/>
  </si>
  <si>
    <t>29993-30003</t>
    <phoneticPr fontId="1" type="noConversion"/>
  </si>
  <si>
    <t>11(9)</t>
    <phoneticPr fontId="1" type="noConversion"/>
  </si>
  <si>
    <t>16700-16709</t>
    <phoneticPr fontId="1" type="noConversion"/>
  </si>
  <si>
    <t>18(4)</t>
    <phoneticPr fontId="1" type="noConversion"/>
  </si>
  <si>
    <t>591-598</t>
    <phoneticPr fontId="1" type="noConversion"/>
  </si>
  <si>
    <t>10302-10313</t>
    <phoneticPr fontId="1" type="noConversion"/>
  </si>
  <si>
    <t>2020. 8. 1.</t>
    <phoneticPr fontId="1" type="noConversion"/>
  </si>
  <si>
    <t>2020. 12. 1.</t>
    <phoneticPr fontId="1" type="noConversion"/>
  </si>
  <si>
    <t>2021. 1. 1.</t>
    <phoneticPr fontId="1" type="noConversion"/>
  </si>
  <si>
    <t>2019. 12. 1.</t>
    <phoneticPr fontId="1" type="noConversion"/>
  </si>
  <si>
    <t>Impact Factor</t>
    <phoneticPr fontId="1" type="noConversion"/>
  </si>
  <si>
    <t>Denoising-Autoencoder-Aided Euclidean Distance Matrix Reconstruction for Connectivity-Based Localization: A Low-Rank Perspective</t>
    <phoneticPr fontId="1" type="noConversion"/>
  </si>
  <si>
    <t>Woong-Hee Lee, Mustafa Ozger, Ursula Challita, Taewon Song</t>
    <phoneticPr fontId="1" type="noConversion"/>
  </si>
  <si>
    <t>2025. 3. 1.</t>
    <phoneticPr fontId="1" type="noConversion"/>
  </si>
  <si>
    <t>15(5)</t>
    <phoneticPr fontId="1" type="noConversion"/>
  </si>
  <si>
    <t>2656</t>
    <phoneticPr fontId="1" type="noConversion"/>
  </si>
  <si>
    <t>Adaptive Client Training Scale Orchestration for Federated Learning</t>
    <phoneticPr fontId="1" type="noConversion"/>
  </si>
  <si>
    <t>2023 14th International Conference on Information and Communication Technology Convergence (ICTC)</t>
    <phoneticPr fontId="1" type="noConversion"/>
  </si>
  <si>
    <t>Younghwan Jeong; Taewon Song; Taeyoon Kim</t>
    <phoneticPr fontId="1" type="noConversion"/>
  </si>
  <si>
    <t>2023.10.</t>
    <phoneticPr fontId="1" type="noConversion"/>
  </si>
  <si>
    <t>Opportunistic Task Offloading in UAV-assisted Mobile Edge Computing: A Deep Reinforcement Learning Approach</t>
    <phoneticPr fontId="1" type="noConversion"/>
  </si>
  <si>
    <t>Taewon Song</t>
    <phoneticPr fontId="1" type="noConversion"/>
  </si>
  <si>
    <t>Cost-efficient Deployment Scheme for User and Control Plane Functions in Non-public Networks</t>
    <phoneticPr fontId="1" type="noConversion"/>
  </si>
  <si>
    <t>Yeunwoong Kyung; Jaewook Lee; Seokwon Jang; Haneul Ko; Taewon Song</t>
    <phoneticPr fontId="1" type="noConversion"/>
  </si>
  <si>
    <t>DRQN-based Task Offloading in UAV-assisted Mobile Edge Computing Environments with Hidden Channel Conditions</t>
    <phoneticPr fontId="1" type="noConversion"/>
  </si>
  <si>
    <t>2024.10.</t>
    <phoneticPr fontId="1" type="noConversion"/>
  </si>
  <si>
    <t>2024 15th International Conference on Information and Communication Technology Convergence (ICTC)</t>
    <phoneticPr fontId="1" type="noConversion"/>
  </si>
  <si>
    <t>Deep-Reinforcement-Learning-Based Age-of-Information-Aware Low-Power Active Queue Management for IoT Sensor Networks</t>
    <phoneticPr fontId="1" type="noConversion"/>
  </si>
  <si>
    <t>가중치</t>
    <phoneticPr fontId="1" type="noConversion"/>
  </si>
  <si>
    <t>Neighbor-aware shared container instance warming framework for serverless edge computing</t>
    <phoneticPr fontId="1" type="noConversion"/>
  </si>
  <si>
    <t>Yumi Kim, Bokyeong Kim, Taewon Song, Haneul Ko</t>
    <phoneticPr fontId="1" type="noConversion"/>
  </si>
  <si>
    <r>
      <t>1 (</t>
    </r>
    <r>
      <rPr>
        <sz val="10"/>
        <rFont val="돋움"/>
        <family val="3"/>
        <charset val="129"/>
      </rPr>
      <t>공동</t>
    </r>
    <r>
      <rPr>
        <sz val="10"/>
        <rFont val="Myriad Pro"/>
        <family val="2"/>
      </rPr>
      <t>)</t>
    </r>
    <phoneticPr fontId="1" type="noConversion"/>
  </si>
  <si>
    <t>2026. 1. 1.</t>
    <phoneticPr fontId="1" type="noConversion"/>
  </si>
  <si>
    <t>Future Generation Computer Systems</t>
    <phoneticPr fontId="1" type="noConversion"/>
  </si>
  <si>
    <t>1872-7115</t>
    <phoneticPr fontId="1" type="noConversion"/>
  </si>
  <si>
    <t>174</t>
    <phoneticPr fontId="1" type="noConversion"/>
  </si>
  <si>
    <t>107986</t>
    <phoneticPr fontId="1" type="noConversion"/>
  </si>
  <si>
    <t>Q1</t>
    <phoneticPr fontId="1" type="noConversion"/>
  </si>
  <si>
    <t>열4</t>
  </si>
  <si>
    <t xml:space="preserve"> </t>
    <phoneticPr fontId="1" type="noConversion"/>
  </si>
  <si>
    <t>JCR</t>
    <phoneticPr fontId="1" type="noConversion"/>
  </si>
  <si>
    <t>기본점수</t>
    <phoneticPr fontId="1" type="noConversion"/>
  </si>
  <si>
    <t>분야</t>
    <phoneticPr fontId="1" type="noConversion"/>
  </si>
  <si>
    <t>COMPUTER SCIENCE, THEORY &amp; METHODS</t>
    <phoneticPr fontId="1" type="noConversion"/>
  </si>
  <si>
    <t>ENGINEERING, MULTIDISCIPLINARY</t>
    <phoneticPr fontId="1" type="noConversion"/>
  </si>
  <si>
    <t>COMPUTER SCIENCE, INFORMATION SYSTEMS</t>
    <phoneticPr fontId="1" type="noConversion"/>
  </si>
  <si>
    <t>ENGINEERING, ELECTRICAL &amp; ELECTRONIC</t>
    <phoneticPr fontId="1" type="noConversion"/>
  </si>
  <si>
    <t>INSTRUMENTS &amp; INSTRUMENTATION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</si>
</sst>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00_);[Red]\(0.000\)"/>
  </numFmts>
  <fonts count="11">
    <font>
      <sz val="10"/>
      <name val="Arial"/>
      <family val="2"/>
    </font>
    <font>
      <sz val="8"/>
      <name val="돋움"/>
      <family val="3"/>
      <charset val="129"/>
    </font>
    <font>
      <sz val="10"/>
      <name val="Microsoft GothicNeo"/>
      <family val="3"/>
      <scheme val="major"/>
    </font>
    <font>
      <sz val="10"/>
      <name val="맑은 고딕"/>
      <family val="3"/>
      <charset val="129"/>
    </font>
    <font>
      <sz val="10"/>
      <name val="Myriad Pro"/>
      <family val="2"/>
    </font>
    <font>
      <sz val="10"/>
      <name val="Microsoft GothicNeo Light"/>
      <family val="2"/>
      <charset val="129"/>
    </font>
    <font>
      <sz val="10"/>
      <name val="Microsoft GothicNeo Light"/>
      <family val="3"/>
      <charset val="129"/>
    </font>
    <font>
      <sz val="10"/>
      <color rgb="FF333333"/>
      <name val="Myriad Pro"/>
      <family val="2"/>
    </font>
    <font>
      <sz val="10"/>
      <name val="Arial"/>
      <family val="2"/>
    </font>
    <font>
      <sz val="10"/>
      <name val="Myriad Pro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14" fontId="4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 applyAlignment="1">
      <alignment vertical="center" wrapText="1"/>
    </xf>
    <xf numFmtId="176" fontId="9" fillId="2" borderId="0" xfId="1" applyNumberFormat="1" applyFont="1" applyFill="1" applyAlignment="1">
      <alignment horizontal="center" vertical="center" wrapText="1"/>
    </xf>
    <xf numFmtId="176" fontId="9" fillId="0" borderId="0" xfId="1" applyNumberFormat="1" applyFont="1" applyAlignment="1">
      <alignment vertical="center" wrapText="1"/>
    </xf>
    <xf numFmtId="176" fontId="4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177" fontId="4" fillId="2" borderId="0" xfId="0" applyNumberFormat="1" applyFont="1" applyFill="1" applyAlignment="1">
      <alignment horizontal="center" vertical="center" wrapText="1"/>
    </xf>
    <xf numFmtId="177" fontId="4" fillId="0" borderId="0" xfId="0" applyNumberFormat="1" applyFont="1" applyAlignment="1">
      <alignment vertical="center" wrapText="1"/>
    </xf>
    <xf numFmtId="178" fontId="4" fillId="0" borderId="0" xfId="0" applyNumberFormat="1" applyFont="1" applyAlignment="1">
      <alignment vertical="center" wrapText="1"/>
    </xf>
    <xf numFmtId="177" fontId="9" fillId="2" borderId="0" xfId="1" applyNumberFormat="1" applyFont="1" applyFill="1" applyAlignment="1">
      <alignment horizontal="center" vertical="center" wrapText="1"/>
    </xf>
    <xf numFmtId="177" fontId="4" fillId="0" borderId="0" xfId="1" applyNumberFormat="1" applyFont="1" applyAlignment="1">
      <alignment vertical="center" wrapText="1"/>
    </xf>
    <xf numFmtId="177" fontId="9" fillId="0" borderId="0" xfId="1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178" fontId="4" fillId="0" borderId="1" xfId="0" applyNumberFormat="1" applyFont="1" applyBorder="1" applyAlignment="1">
      <alignment vertical="center" wrapText="1"/>
    </xf>
    <xf numFmtId="177" fontId="9" fillId="0" borderId="1" xfId="1" applyNumberFormat="1" applyFont="1" applyBorder="1" applyAlignment="1">
      <alignment vertical="center" wrapText="1"/>
    </xf>
    <xf numFmtId="176" fontId="9" fillId="0" borderId="1" xfId="1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3" fillId="2" borderId="0" xfId="0" applyNumberFormat="1" applyFont="1" applyFill="1" applyAlignment="1">
      <alignment horizontal="center" vertical="center" wrapText="1"/>
    </xf>
    <xf numFmtId="177" fontId="4" fillId="0" borderId="1" xfId="1" applyNumberFormat="1" applyFont="1" applyBorder="1" applyAlignment="1">
      <alignment vertical="center" wrapText="1"/>
    </xf>
    <xf numFmtId="177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family val="2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numFmt numFmtId="176" formatCode="0_);[Red]\(0\)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family val="2"/>
        <scheme val="none"/>
      </font>
      <numFmt numFmtId="177" formatCode="0.0_);[Red]\(0.0\)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family val="2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numFmt numFmtId="178" formatCode="0.000_);[Red]\(0.000\)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numFmt numFmtId="177" formatCode="0.0_);[Red]\(0.0\)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numFmt numFmtId="179" formatCode="yyyy/m/d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yriad Pro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T12" totalsRowShown="0" headerRowDxfId="21" dataDxfId="20">
  <autoFilter ref="A1:T12" xr:uid="{00000000-0009-0000-0100-000001000000}"/>
  <sortState xmlns:xlrd2="http://schemas.microsoft.com/office/spreadsheetml/2017/richdata2" ref="A2:R24">
    <sortCondition descending="1" ref="G1:G24"/>
  </sortState>
  <tableColumns count="20">
    <tableColumn id="1" xr3:uid="{00000000-0010-0000-0000-000001000000}" name="열1" dataDxfId="19"/>
    <tableColumn id="2" xr3:uid="{00000000-0010-0000-0000-000002000000}" name="구분" dataDxfId="18"/>
    <tableColumn id="3" xr3:uid="{00000000-0010-0000-0000-000003000000}" name="제목" dataDxfId="17"/>
    <tableColumn id="4" xr3:uid="{00000000-0010-0000-0000-000004000000}" name="저자" dataDxfId="16"/>
    <tableColumn id="5" xr3:uid="{00000000-0010-0000-0000-000005000000}" name="주저자여부" dataDxfId="15"/>
    <tableColumn id="6" xr3:uid="{00000000-0010-0000-0000-000006000000}" name="저자수" dataDxfId="14"/>
    <tableColumn id="7" xr3:uid="{00000000-0010-0000-0000-000007000000}" name="발표일/등록일" dataDxfId="13"/>
    <tableColumn id="8" xr3:uid="{00000000-0010-0000-0000-000008000000}" name="학술지명" dataDxfId="12"/>
    <tableColumn id="9" xr3:uid="{00000000-0010-0000-0000-000009000000}" name="ISSN" dataDxfId="11"/>
    <tableColumn id="10" xr3:uid="{00000000-0010-0000-0000-00000A000000}" name="권호 (Vol, Issue)" dataDxfId="10"/>
    <tableColumn id="11" xr3:uid="{00000000-0010-0000-0000-00000B000000}" name="페이지" dataDxfId="9"/>
    <tableColumn id="20" xr3:uid="{E8567B7E-7615-48B2-A9F1-1ECB9ED0DFE1}" name="분야" dataDxfId="0"/>
    <tableColumn id="17" xr3:uid="{00000000-0010-0000-0000-000011000000}" name="Impact Factor" dataDxfId="4"/>
    <tableColumn id="19" xr3:uid="{B70C4D17-BBEE-49CA-ADAC-A12EFA62BA3A}" name="JCR" dataDxfId="2" dataCellStyle="백분율"/>
    <tableColumn id="12" xr3:uid="{00000000-0010-0000-0000-00000C000000}" name="Rating" dataDxfId="3"/>
    <tableColumn id="15" xr3:uid="{00000000-0010-0000-0000-00000F000000}" name="기본점수" dataDxfId="1" dataCellStyle="백분율"/>
    <tableColumn id="13" xr3:uid="{00000000-0010-0000-0000-00000D000000}" name="환산율" dataDxfId="8"/>
    <tableColumn id="14" xr3:uid="{00000000-0010-0000-0000-00000E000000}" name="가중치" dataDxfId="7" dataCellStyle="백분율"/>
    <tableColumn id="16" xr3:uid="{00000000-0010-0000-0000-000010000000}" name="열3" dataDxfId="6">
      <calculatedColumnFormula>표1[[#This Row],[환산율]]*표1[[#This Row],[가중치]]*표1[[#This Row],[기본점수]]</calculatedColumnFormula>
    </tableColumn>
    <tableColumn id="18" xr3:uid="{00000000-0010-0000-0000-000012000000}" name="열4" dataDxfId="5">
      <calculatedColumnFormula>SUM(표1[열3])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갤러리">
  <a:themeElements>
    <a:clrScheme name="갤러리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Microsoft GothicNeo">
      <a:majorFont>
        <a:latin typeface="Microsoft GothicNeo"/>
        <a:ea typeface="Microsoft GothicNeo"/>
        <a:cs typeface=""/>
      </a:majorFont>
      <a:minorFont>
        <a:latin typeface="Microsoft GothicNeo Light"/>
        <a:ea typeface="Microsoft GothicNeo Light"/>
        <a:cs typeface=""/>
      </a:minorFont>
    </a:fontScheme>
    <a:fmtScheme name="갤러리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zoomScale="70" zoomScaleNormal="70" workbookViewId="0">
      <pane xSplit="3" topLeftCell="D1" activePane="topRight" state="frozen"/>
      <selection pane="topRight" activeCell="H5" sqref="H5"/>
    </sheetView>
  </sheetViews>
  <sheetFormatPr defaultColWidth="8.6328125" defaultRowHeight="12.5"/>
  <cols>
    <col min="1" max="1" width="6.36328125" style="1" customWidth="1"/>
    <col min="2" max="2" width="8.81640625" style="1" customWidth="1"/>
    <col min="3" max="3" width="31.1796875" style="1" customWidth="1"/>
    <col min="4" max="4" width="24.6328125" style="1" customWidth="1"/>
    <col min="5" max="5" width="7.81640625" style="1" customWidth="1"/>
    <col min="6" max="6" width="8" style="1" customWidth="1"/>
    <col min="7" max="7" width="13.453125" style="6" customWidth="1"/>
    <col min="8" max="8" width="22.1796875" style="1" customWidth="1"/>
    <col min="9" max="9" width="10.1796875" style="4" customWidth="1"/>
    <col min="10" max="10" width="15.453125" style="4" customWidth="1"/>
    <col min="11" max="12" width="12" style="4" customWidth="1"/>
    <col min="13" max="13" width="9.453125" style="13" customWidth="1"/>
    <col min="15" max="15" width="8.6328125" style="4"/>
    <col min="16" max="16" width="11.81640625" style="16" bestFit="1" customWidth="1"/>
    <col min="17" max="17" width="8.6328125" style="4"/>
    <col min="18" max="18" width="8.36328125" style="1" customWidth="1"/>
    <col min="20" max="20" width="6.36328125" style="9" bestFit="1" customWidth="1"/>
    <col min="21" max="16384" width="8.6328125" style="1"/>
  </cols>
  <sheetData>
    <row r="1" spans="1:21" s="2" customFormat="1" ht="26">
      <c r="A1" s="2" t="s">
        <v>215</v>
      </c>
      <c r="B1" s="2" t="s">
        <v>139</v>
      </c>
      <c r="C1" s="2" t="s">
        <v>140</v>
      </c>
      <c r="D1" s="2" t="s">
        <v>141</v>
      </c>
      <c r="E1" s="2" t="s">
        <v>142</v>
      </c>
      <c r="F1" s="2" t="s">
        <v>143</v>
      </c>
      <c r="G1" s="5" t="s">
        <v>144</v>
      </c>
      <c r="H1" s="2" t="s">
        <v>145</v>
      </c>
      <c r="I1" s="3" t="s">
        <v>0</v>
      </c>
      <c r="J1" s="3" t="s">
        <v>146</v>
      </c>
      <c r="K1" s="3" t="s">
        <v>147</v>
      </c>
      <c r="L1" s="25" t="s">
        <v>264</v>
      </c>
      <c r="M1" s="12" t="s">
        <v>232</v>
      </c>
      <c r="N1" s="25" t="s">
        <v>262</v>
      </c>
      <c r="O1" s="3" t="s">
        <v>208</v>
      </c>
      <c r="P1" s="7" t="s">
        <v>263</v>
      </c>
      <c r="Q1" s="2" t="s">
        <v>212</v>
      </c>
      <c r="R1" s="15" t="s">
        <v>250</v>
      </c>
      <c r="S1" s="11" t="s">
        <v>220</v>
      </c>
      <c r="T1" s="11" t="s">
        <v>260</v>
      </c>
    </row>
    <row r="2" spans="1:21" ht="50">
      <c r="C2" s="1" t="s">
        <v>251</v>
      </c>
      <c r="D2" s="1" t="s">
        <v>252</v>
      </c>
      <c r="E2" s="1" t="s">
        <v>253</v>
      </c>
      <c r="F2" s="1">
        <v>4</v>
      </c>
      <c r="G2" s="6" t="s">
        <v>254</v>
      </c>
      <c r="H2" s="1" t="s">
        <v>255</v>
      </c>
      <c r="I2" s="4" t="s">
        <v>256</v>
      </c>
      <c r="J2" s="4" t="s">
        <v>257</v>
      </c>
      <c r="K2" s="4" t="s">
        <v>258</v>
      </c>
      <c r="L2" s="4" t="s">
        <v>265</v>
      </c>
      <c r="M2" s="13">
        <v>6.1</v>
      </c>
      <c r="N2" s="16">
        <v>9.9</v>
      </c>
      <c r="O2" s="4" t="s">
        <v>259</v>
      </c>
      <c r="P2" s="9">
        <v>300</v>
      </c>
      <c r="Q2" s="1">
        <v>0.4</v>
      </c>
      <c r="R2" s="16">
        <v>3</v>
      </c>
      <c r="S2" s="10">
        <f>표1[[#This Row],[환산율]]*표1[[#This Row],[가중치]]*표1[[#This Row],[기본점수]]</f>
        <v>360.00000000000006</v>
      </c>
      <c r="T2" s="10">
        <f>SUM(표1[열3])</f>
        <v>3985.5</v>
      </c>
    </row>
    <row r="3" spans="1:21" ht="50">
      <c r="C3" s="1" t="s">
        <v>233</v>
      </c>
      <c r="D3" s="1" t="s">
        <v>234</v>
      </c>
      <c r="E3" s="1">
        <v>1</v>
      </c>
      <c r="F3" s="1">
        <v>4</v>
      </c>
      <c r="G3" s="6" t="s">
        <v>235</v>
      </c>
      <c r="H3" s="1" t="s">
        <v>165</v>
      </c>
      <c r="I3" s="4" t="s">
        <v>166</v>
      </c>
      <c r="J3" s="4" t="s">
        <v>236</v>
      </c>
      <c r="K3" s="4" t="s">
        <v>237</v>
      </c>
      <c r="L3" s="4" t="s">
        <v>266</v>
      </c>
      <c r="M3" s="14">
        <v>2.5</v>
      </c>
      <c r="N3" s="16">
        <v>24</v>
      </c>
      <c r="O3" s="4" t="s">
        <v>209</v>
      </c>
      <c r="P3" s="9">
        <v>300</v>
      </c>
      <c r="Q3" s="1">
        <v>0.6</v>
      </c>
      <c r="R3" s="16">
        <f>2*1.3</f>
        <v>2.6</v>
      </c>
      <c r="S3" s="10">
        <f>표1[[#This Row],[환산율]]*표1[[#This Row],[가중치]]*표1[[#This Row],[기본점수]]</f>
        <v>468</v>
      </c>
      <c r="T3" s="10" t="s">
        <v>261</v>
      </c>
    </row>
    <row r="4" spans="1:21" ht="50">
      <c r="C4" s="1" t="s">
        <v>206</v>
      </c>
      <c r="D4" s="1" t="s">
        <v>207</v>
      </c>
      <c r="E4" s="1">
        <v>1</v>
      </c>
      <c r="F4" s="1">
        <v>2</v>
      </c>
      <c r="G4" s="6" t="s">
        <v>219</v>
      </c>
      <c r="H4" s="1" t="s">
        <v>202</v>
      </c>
      <c r="I4" s="4" t="s">
        <v>203</v>
      </c>
      <c r="J4" s="4" t="s">
        <v>221</v>
      </c>
      <c r="K4" s="4" t="s">
        <v>222</v>
      </c>
      <c r="L4" s="4" t="s">
        <v>267</v>
      </c>
      <c r="M4" s="14">
        <v>10.6</v>
      </c>
      <c r="N4" s="16">
        <v>2.2000000000000002</v>
      </c>
      <c r="O4" s="4" t="s">
        <v>209</v>
      </c>
      <c r="P4" s="8">
        <v>300</v>
      </c>
      <c r="Q4" s="1">
        <v>0.8</v>
      </c>
      <c r="R4" s="17">
        <v>4</v>
      </c>
      <c r="S4" s="10">
        <f>표1[[#This Row],[환산율]]*표1[[#This Row],[가중치]]*표1[[#This Row],[기본점수]]</f>
        <v>960</v>
      </c>
      <c r="T4" s="10"/>
    </row>
    <row r="5" spans="1:21" ht="75">
      <c r="C5" s="1" t="s">
        <v>204</v>
      </c>
      <c r="D5" s="1" t="s">
        <v>205</v>
      </c>
      <c r="E5" s="1">
        <v>0</v>
      </c>
      <c r="F5" s="1">
        <v>5</v>
      </c>
      <c r="G5" s="6" t="s">
        <v>218</v>
      </c>
      <c r="H5" s="1" t="s">
        <v>134</v>
      </c>
      <c r="I5" s="4" t="s">
        <v>27</v>
      </c>
      <c r="J5" s="4">
        <v>30</v>
      </c>
      <c r="K5" s="4" t="s">
        <v>214</v>
      </c>
      <c r="L5" s="4" t="s">
        <v>268</v>
      </c>
      <c r="M5" s="14">
        <v>3</v>
      </c>
      <c r="N5" s="16">
        <v>45.3</v>
      </c>
      <c r="O5" s="4" t="s">
        <v>210</v>
      </c>
      <c r="P5" s="8">
        <v>300</v>
      </c>
      <c r="Q5" s="1">
        <v>0.05</v>
      </c>
      <c r="R5" s="17">
        <v>1</v>
      </c>
      <c r="S5" s="10">
        <f>표1[[#This Row],[환산율]]*표1[[#This Row],[가중치]]*표1[[#This Row],[기본점수]]</f>
        <v>15</v>
      </c>
      <c r="T5" s="10"/>
    </row>
    <row r="6" spans="1:21" ht="50">
      <c r="C6" s="1" t="s">
        <v>249</v>
      </c>
      <c r="D6" s="1" t="s">
        <v>201</v>
      </c>
      <c r="E6" s="1">
        <v>1</v>
      </c>
      <c r="F6" s="1">
        <v>2</v>
      </c>
      <c r="G6" s="6" t="s">
        <v>217</v>
      </c>
      <c r="H6" s="1" t="s">
        <v>202</v>
      </c>
      <c r="I6" s="4" t="s">
        <v>203</v>
      </c>
      <c r="J6" s="4" t="s">
        <v>223</v>
      </c>
      <c r="K6" s="4" t="s">
        <v>224</v>
      </c>
      <c r="L6" s="4" t="s">
        <v>267</v>
      </c>
      <c r="M6" s="14">
        <v>10.6</v>
      </c>
      <c r="N6" s="16">
        <v>2.2000000000000002</v>
      </c>
      <c r="O6" s="4" t="s">
        <v>209</v>
      </c>
      <c r="P6" s="8">
        <v>300</v>
      </c>
      <c r="Q6" s="1">
        <v>0.8</v>
      </c>
      <c r="R6" s="17">
        <v>4</v>
      </c>
      <c r="S6" s="10">
        <f>표1[[#This Row],[환산율]]*표1[[#This Row],[가중치]]*표1[[#This Row],[기본점수]]</f>
        <v>960</v>
      </c>
      <c r="T6" s="10"/>
    </row>
    <row r="7" spans="1:21" ht="75">
      <c r="C7" s="1" t="s">
        <v>169</v>
      </c>
      <c r="D7" s="1" t="s">
        <v>172</v>
      </c>
      <c r="E7" s="1">
        <v>1</v>
      </c>
      <c r="F7" s="1">
        <v>3</v>
      </c>
      <c r="G7" s="6" t="s">
        <v>213</v>
      </c>
      <c r="H7" s="1" t="s">
        <v>173</v>
      </c>
      <c r="I7" s="4" t="s">
        <v>174</v>
      </c>
      <c r="J7" s="4" t="s">
        <v>225</v>
      </c>
      <c r="K7" s="4" t="s">
        <v>226</v>
      </c>
      <c r="L7" s="4" t="s">
        <v>268</v>
      </c>
      <c r="M7" s="14">
        <v>2.7</v>
      </c>
      <c r="N7" s="16">
        <v>51.1</v>
      </c>
      <c r="O7" s="4" t="s">
        <v>211</v>
      </c>
      <c r="P7" s="8">
        <v>150</v>
      </c>
      <c r="Q7" s="1">
        <v>0.7</v>
      </c>
      <c r="R7" s="17">
        <v>1</v>
      </c>
      <c r="S7" s="10">
        <f>표1[[#This Row],[환산율]]*표1[[#This Row],[가중치]]*표1[[#This Row],[기본점수]]</f>
        <v>105</v>
      </c>
      <c r="T7" s="10"/>
    </row>
    <row r="8" spans="1:21" ht="50">
      <c r="C8" s="1" t="s">
        <v>196</v>
      </c>
      <c r="D8" s="1" t="s">
        <v>197</v>
      </c>
      <c r="E8" s="1" t="s">
        <v>198</v>
      </c>
      <c r="F8" s="1">
        <v>5</v>
      </c>
      <c r="G8" s="6" t="s">
        <v>199</v>
      </c>
      <c r="H8" s="1" t="s">
        <v>2</v>
      </c>
      <c r="I8" s="4" t="s">
        <v>3</v>
      </c>
      <c r="J8" s="4" t="s">
        <v>200</v>
      </c>
      <c r="K8" s="4">
        <v>357</v>
      </c>
      <c r="L8" s="4" t="s">
        <v>269</v>
      </c>
      <c r="M8" s="14">
        <v>3.9</v>
      </c>
      <c r="N8" s="16">
        <v>29.4</v>
      </c>
      <c r="O8" s="4" t="s">
        <v>210</v>
      </c>
      <c r="P8" s="8">
        <v>300</v>
      </c>
      <c r="Q8" s="1">
        <v>0.3</v>
      </c>
      <c r="R8" s="17">
        <v>1</v>
      </c>
      <c r="S8" s="10">
        <f>표1[[#This Row],[환산율]]*표1[[#This Row],[가중치]]*표1[[#This Row],[기본점수]]</f>
        <v>90</v>
      </c>
      <c r="T8" s="10"/>
    </row>
    <row r="9" spans="1:21" ht="75">
      <c r="C9" s="1" t="s">
        <v>192</v>
      </c>
      <c r="D9" s="1" t="s">
        <v>193</v>
      </c>
      <c r="E9" s="1">
        <v>1</v>
      </c>
      <c r="F9" s="1">
        <v>2</v>
      </c>
      <c r="G9" s="6" t="s">
        <v>194</v>
      </c>
      <c r="H9" s="1" t="s">
        <v>216</v>
      </c>
      <c r="I9" s="4" t="s">
        <v>8</v>
      </c>
      <c r="J9" s="4" t="s">
        <v>195</v>
      </c>
      <c r="K9" s="4" t="s">
        <v>227</v>
      </c>
      <c r="L9" s="4" t="s">
        <v>268</v>
      </c>
      <c r="M9" s="14">
        <v>6.2389999999999999</v>
      </c>
      <c r="N9" s="16">
        <v>13.587</v>
      </c>
      <c r="O9" s="4" t="s">
        <v>209</v>
      </c>
      <c r="P9" s="8">
        <v>300</v>
      </c>
      <c r="Q9" s="1">
        <v>0.8</v>
      </c>
      <c r="R9" s="17">
        <v>2</v>
      </c>
      <c r="S9" s="10">
        <f>표1[[#This Row],[환산율]]*표1[[#This Row],[가중치]]*표1[[#This Row],[기본점수]]</f>
        <v>480</v>
      </c>
      <c r="T9" s="10"/>
    </row>
    <row r="10" spans="1:21" ht="50">
      <c r="C10" s="1" t="s">
        <v>185</v>
      </c>
      <c r="D10" s="1" t="s">
        <v>186</v>
      </c>
      <c r="E10" s="1">
        <v>0</v>
      </c>
      <c r="F10" s="1">
        <v>5</v>
      </c>
      <c r="G10" s="6" t="s">
        <v>187</v>
      </c>
      <c r="H10" s="1" t="s">
        <v>188</v>
      </c>
      <c r="I10" s="4" t="s">
        <v>190</v>
      </c>
      <c r="J10" s="4" t="s">
        <v>191</v>
      </c>
      <c r="K10" s="4">
        <v>105508</v>
      </c>
      <c r="L10" s="4" t="s">
        <v>266</v>
      </c>
      <c r="M10" s="14">
        <v>7.8019999999999996</v>
      </c>
      <c r="N10" s="16">
        <v>4.891</v>
      </c>
      <c r="O10" s="4" t="s">
        <v>209</v>
      </c>
      <c r="P10" s="8">
        <v>300</v>
      </c>
      <c r="Q10" s="1">
        <v>0.05</v>
      </c>
      <c r="R10" s="17">
        <v>3</v>
      </c>
      <c r="S10" s="10">
        <f>표1[[#This Row],[환산율]]*표1[[#This Row],[가중치]]*표1[[#This Row],[기본점수]]</f>
        <v>45.000000000000007</v>
      </c>
      <c r="T10" s="10"/>
    </row>
    <row r="11" spans="1:21" ht="75">
      <c r="C11" s="1" t="s">
        <v>180</v>
      </c>
      <c r="D11" s="1" t="s">
        <v>181</v>
      </c>
      <c r="E11" s="1">
        <v>0</v>
      </c>
      <c r="F11" s="1">
        <v>3</v>
      </c>
      <c r="G11" s="6" t="s">
        <v>182</v>
      </c>
      <c r="H11" s="1" t="s">
        <v>183</v>
      </c>
      <c r="I11" s="4" t="s">
        <v>189</v>
      </c>
      <c r="J11" s="4" t="s">
        <v>184</v>
      </c>
      <c r="K11" s="4">
        <v>4118</v>
      </c>
      <c r="L11" s="4" t="s">
        <v>268</v>
      </c>
      <c r="M11" s="14">
        <v>2.3969999999999998</v>
      </c>
      <c r="N11" s="16">
        <v>52.93</v>
      </c>
      <c r="O11" s="4" t="s">
        <v>211</v>
      </c>
      <c r="P11" s="8">
        <v>150</v>
      </c>
      <c r="Q11" s="1">
        <v>0.15</v>
      </c>
      <c r="R11" s="17">
        <v>1</v>
      </c>
      <c r="S11" s="10">
        <f>표1[[#This Row],[환산율]]*표1[[#This Row],[가중치]]*표1[[#This Row],[기본점수]]</f>
        <v>22.5</v>
      </c>
      <c r="T11" s="10"/>
    </row>
    <row r="12" spans="1:21" s="18" customFormat="1" ht="50.5" thickBot="1">
      <c r="C12" s="18" t="s">
        <v>175</v>
      </c>
      <c r="D12" s="18" t="s">
        <v>176</v>
      </c>
      <c r="E12" s="18">
        <v>1</v>
      </c>
      <c r="F12" s="18">
        <v>2</v>
      </c>
      <c r="G12" s="19" t="s">
        <v>177</v>
      </c>
      <c r="H12" s="18" t="s">
        <v>178</v>
      </c>
      <c r="I12" s="20" t="s">
        <v>3</v>
      </c>
      <c r="J12" s="20" t="s">
        <v>179</v>
      </c>
      <c r="K12" s="20">
        <v>7967</v>
      </c>
      <c r="L12" s="20" t="s">
        <v>269</v>
      </c>
      <c r="M12" s="21">
        <v>3.5760000000000001</v>
      </c>
      <c r="N12" s="26">
        <v>21.094000000000001</v>
      </c>
      <c r="O12" s="20" t="s">
        <v>209</v>
      </c>
      <c r="P12" s="23">
        <v>300</v>
      </c>
      <c r="Q12" s="18">
        <v>0.8</v>
      </c>
      <c r="R12" s="22">
        <v>2</v>
      </c>
      <c r="S12" s="24">
        <f>표1[[#This Row],[환산율]]*표1[[#This Row],[가중치]]*표1[[#This Row],[기본점수]]</f>
        <v>480</v>
      </c>
      <c r="T12" s="24"/>
    </row>
    <row r="13" spans="1:21" ht="50.5" thickTop="1">
      <c r="C13" s="1" t="s">
        <v>138</v>
      </c>
      <c r="D13" s="1" t="s">
        <v>18</v>
      </c>
      <c r="E13" s="1">
        <v>1</v>
      </c>
      <c r="F13" s="1">
        <v>2</v>
      </c>
      <c r="G13" s="6" t="s">
        <v>230</v>
      </c>
      <c r="H13" s="1" t="s">
        <v>165</v>
      </c>
      <c r="I13" s="4" t="s">
        <v>166</v>
      </c>
      <c r="J13" s="4" t="s">
        <v>168</v>
      </c>
      <c r="K13" s="4">
        <v>317</v>
      </c>
      <c r="M13" s="14">
        <v>2.5</v>
      </c>
      <c r="N13" s="27"/>
      <c r="P13" s="17"/>
      <c r="T13" s="8"/>
      <c r="U13" s="10"/>
    </row>
    <row r="14" spans="1:21" ht="37.5">
      <c r="C14" s="1" t="s">
        <v>120</v>
      </c>
      <c r="D14" s="1" t="s">
        <v>121</v>
      </c>
      <c r="E14" s="1">
        <v>0</v>
      </c>
      <c r="F14" s="1">
        <v>3</v>
      </c>
      <c r="G14" s="6" t="s">
        <v>228</v>
      </c>
      <c r="H14" s="1" t="s">
        <v>122</v>
      </c>
      <c r="I14" s="4" t="s">
        <v>123</v>
      </c>
      <c r="J14" s="4" t="s">
        <v>124</v>
      </c>
      <c r="K14" s="4">
        <v>3940</v>
      </c>
      <c r="M14" s="14">
        <v>3</v>
      </c>
      <c r="N14" s="27"/>
      <c r="P14" s="17"/>
      <c r="T14" s="8"/>
      <c r="U14" s="10"/>
    </row>
    <row r="15" spans="1:21" ht="37.5">
      <c r="C15" s="1" t="s">
        <v>125</v>
      </c>
      <c r="D15" s="1" t="s">
        <v>126</v>
      </c>
      <c r="E15" s="1">
        <v>0</v>
      </c>
      <c r="F15" s="1">
        <v>4</v>
      </c>
      <c r="G15" s="6" t="s">
        <v>229</v>
      </c>
      <c r="H15" s="1" t="s">
        <v>127</v>
      </c>
      <c r="I15" s="4" t="s">
        <v>128</v>
      </c>
      <c r="J15" s="4" t="s">
        <v>129</v>
      </c>
      <c r="K15" s="4" t="s">
        <v>130</v>
      </c>
      <c r="P15" s="17"/>
      <c r="T15" s="8"/>
      <c r="U15" s="10"/>
    </row>
    <row r="16" spans="1:21" ht="50">
      <c r="C16" s="1" t="s">
        <v>1</v>
      </c>
      <c r="D16" s="1" t="s">
        <v>18</v>
      </c>
      <c r="E16" s="1">
        <v>1</v>
      </c>
      <c r="F16" s="1">
        <v>2</v>
      </c>
      <c r="G16" s="6" t="s">
        <v>231</v>
      </c>
      <c r="H16" s="1" t="s">
        <v>2</v>
      </c>
      <c r="I16" s="4" t="s">
        <v>3</v>
      </c>
      <c r="J16" s="4" t="s">
        <v>4</v>
      </c>
      <c r="K16" s="4">
        <v>5106</v>
      </c>
      <c r="P16" s="17"/>
      <c r="T16" s="8"/>
      <c r="U16" s="10"/>
    </row>
    <row r="17" spans="1:21" ht="50">
      <c r="C17" s="1" t="s">
        <v>5</v>
      </c>
      <c r="D17" s="1" t="s">
        <v>19</v>
      </c>
      <c r="E17" s="1">
        <v>1</v>
      </c>
      <c r="F17" s="1">
        <v>4</v>
      </c>
      <c r="G17" s="6" t="s">
        <v>6</v>
      </c>
      <c r="H17" s="1" t="s">
        <v>7</v>
      </c>
      <c r="I17" s="4" t="s">
        <v>8</v>
      </c>
      <c r="J17" s="4" t="s">
        <v>9</v>
      </c>
      <c r="K17" s="4" t="s">
        <v>10</v>
      </c>
      <c r="P17" s="17"/>
      <c r="T17" s="8"/>
      <c r="U17" s="10"/>
    </row>
    <row r="18" spans="1:21" ht="37.5">
      <c r="C18" s="1" t="s">
        <v>167</v>
      </c>
      <c r="D18" s="1" t="s">
        <v>132</v>
      </c>
      <c r="E18" s="1">
        <v>0</v>
      </c>
      <c r="F18" s="1">
        <v>4</v>
      </c>
      <c r="G18" s="6" t="s">
        <v>11</v>
      </c>
      <c r="H18" s="1" t="s">
        <v>7</v>
      </c>
      <c r="I18" s="4" t="s">
        <v>8</v>
      </c>
      <c r="J18" s="4" t="s">
        <v>12</v>
      </c>
      <c r="K18" s="4" t="s">
        <v>13</v>
      </c>
      <c r="P18" s="17"/>
      <c r="T18" s="8"/>
      <c r="U18" s="10"/>
    </row>
    <row r="19" spans="1:21" ht="37.5">
      <c r="C19" s="1" t="s">
        <v>14</v>
      </c>
      <c r="D19" s="1" t="s">
        <v>20</v>
      </c>
      <c r="E19" s="1">
        <v>0</v>
      </c>
      <c r="F19" s="1">
        <v>5</v>
      </c>
      <c r="G19" s="6" t="s">
        <v>15</v>
      </c>
      <c r="H19" s="1" t="s">
        <v>7</v>
      </c>
      <c r="I19" s="4" t="s">
        <v>8</v>
      </c>
      <c r="J19" s="4" t="s">
        <v>16</v>
      </c>
      <c r="K19" s="4" t="s">
        <v>17</v>
      </c>
      <c r="P19" s="17"/>
      <c r="T19" s="8"/>
      <c r="U19" s="10"/>
    </row>
    <row r="20" spans="1:21" ht="50">
      <c r="C20" s="1" t="s">
        <v>23</v>
      </c>
      <c r="D20" s="1" t="s">
        <v>133</v>
      </c>
      <c r="E20" s="1">
        <v>0</v>
      </c>
      <c r="F20" s="1">
        <v>6</v>
      </c>
      <c r="G20" s="6" t="s">
        <v>26</v>
      </c>
      <c r="H20" s="1" t="s">
        <v>134</v>
      </c>
      <c r="I20" s="4" t="s">
        <v>27</v>
      </c>
      <c r="J20" s="4" t="s">
        <v>28</v>
      </c>
      <c r="K20" s="4" t="s">
        <v>29</v>
      </c>
      <c r="P20" s="17"/>
      <c r="T20" s="8"/>
      <c r="U20" s="10"/>
    </row>
    <row r="21" spans="1:21" ht="37.5">
      <c r="C21" s="1" t="s">
        <v>34</v>
      </c>
      <c r="D21" s="1" t="s">
        <v>148</v>
      </c>
      <c r="E21" s="1">
        <v>0</v>
      </c>
      <c r="F21" s="1">
        <v>4</v>
      </c>
      <c r="G21" s="6" t="s">
        <v>35</v>
      </c>
      <c r="H21" s="1" t="s">
        <v>7</v>
      </c>
      <c r="I21" s="4" t="s">
        <v>8</v>
      </c>
      <c r="J21" s="4" t="s">
        <v>36</v>
      </c>
      <c r="K21" s="4" t="s">
        <v>37</v>
      </c>
      <c r="P21" s="17"/>
      <c r="T21" s="8"/>
      <c r="U21" s="10"/>
    </row>
    <row r="22" spans="1:21" ht="37.5">
      <c r="C22" s="1" t="s">
        <v>24</v>
      </c>
      <c r="D22" s="1" t="s">
        <v>25</v>
      </c>
      <c r="E22" s="1">
        <v>1</v>
      </c>
      <c r="F22" s="1">
        <v>3</v>
      </c>
      <c r="G22" s="6" t="s">
        <v>30</v>
      </c>
      <c r="H22" s="1" t="s">
        <v>38</v>
      </c>
      <c r="I22" s="4" t="s">
        <v>31</v>
      </c>
      <c r="J22" s="4" t="s">
        <v>32</v>
      </c>
      <c r="K22" s="4" t="s">
        <v>33</v>
      </c>
      <c r="P22" s="17"/>
      <c r="T22" s="8"/>
      <c r="U22" s="10"/>
    </row>
    <row r="23" spans="1:21" ht="37.5">
      <c r="C23" s="1" t="s">
        <v>39</v>
      </c>
      <c r="D23" s="1" t="s">
        <v>40</v>
      </c>
      <c r="E23" s="1">
        <v>0</v>
      </c>
      <c r="F23" s="1">
        <v>3</v>
      </c>
      <c r="H23" s="1" t="s">
        <v>38</v>
      </c>
      <c r="I23" s="4" t="s">
        <v>31</v>
      </c>
      <c r="J23" s="4" t="s">
        <v>41</v>
      </c>
      <c r="K23" s="4" t="s">
        <v>42</v>
      </c>
      <c r="P23" s="17"/>
      <c r="T23" s="8"/>
      <c r="U23" s="10"/>
    </row>
    <row r="24" spans="1:21" ht="37.5">
      <c r="C24" s="1" t="s">
        <v>43</v>
      </c>
      <c r="D24" s="1" t="s">
        <v>135</v>
      </c>
      <c r="E24" s="1">
        <v>0</v>
      </c>
      <c r="F24" s="1">
        <v>5</v>
      </c>
      <c r="H24" s="1" t="s">
        <v>38</v>
      </c>
      <c r="I24" s="4" t="s">
        <v>31</v>
      </c>
      <c r="J24" s="4" t="s">
        <v>44</v>
      </c>
      <c r="K24" s="4" t="s">
        <v>45</v>
      </c>
      <c r="P24" s="17"/>
      <c r="T24" s="8"/>
      <c r="U24" s="10"/>
    </row>
    <row r="25" spans="1:21" ht="50">
      <c r="C25" s="1" t="s">
        <v>46</v>
      </c>
      <c r="D25" s="1" t="s">
        <v>47</v>
      </c>
      <c r="E25" s="1">
        <v>0</v>
      </c>
      <c r="F25" s="1">
        <v>6</v>
      </c>
      <c r="H25" s="1" t="s">
        <v>38</v>
      </c>
      <c r="I25" s="4" t="s">
        <v>31</v>
      </c>
      <c r="J25" s="4" t="s">
        <v>48</v>
      </c>
      <c r="K25" s="4" t="s">
        <v>49</v>
      </c>
      <c r="P25" s="17"/>
      <c r="T25" s="8"/>
      <c r="U25" s="10"/>
    </row>
    <row r="26" spans="1:21">
      <c r="A26" s="1" t="s">
        <v>50</v>
      </c>
    </row>
    <row r="27" spans="1:21" ht="62.5">
      <c r="C27" s="1" t="s">
        <v>246</v>
      </c>
      <c r="D27" s="1" t="s">
        <v>243</v>
      </c>
      <c r="E27" s="1">
        <v>1</v>
      </c>
      <c r="F27" s="1">
        <v>1</v>
      </c>
      <c r="G27" s="6" t="s">
        <v>247</v>
      </c>
      <c r="H27" s="1" t="s">
        <v>248</v>
      </c>
      <c r="I27" s="4" t="s">
        <v>105</v>
      </c>
    </row>
    <row r="28" spans="1:21" ht="62.5">
      <c r="C28" s="1" t="s">
        <v>244</v>
      </c>
      <c r="D28" s="1" t="s">
        <v>245</v>
      </c>
      <c r="E28" s="1">
        <v>0</v>
      </c>
      <c r="F28" s="1">
        <v>5</v>
      </c>
      <c r="G28" s="6" t="s">
        <v>241</v>
      </c>
      <c r="H28" s="1" t="s">
        <v>239</v>
      </c>
      <c r="I28" s="4" t="s">
        <v>105</v>
      </c>
    </row>
    <row r="29" spans="1:21" ht="62.5">
      <c r="C29" s="1" t="s">
        <v>242</v>
      </c>
      <c r="D29" s="1" t="s">
        <v>243</v>
      </c>
      <c r="E29" s="1">
        <v>1</v>
      </c>
      <c r="F29" s="1">
        <v>1</v>
      </c>
      <c r="G29" s="6" t="s">
        <v>241</v>
      </c>
      <c r="H29" s="1" t="s">
        <v>239</v>
      </c>
      <c r="I29" s="4" t="s">
        <v>105</v>
      </c>
    </row>
    <row r="30" spans="1:21" ht="62.5">
      <c r="C30" s="1" t="s">
        <v>238</v>
      </c>
      <c r="D30" s="1" t="s">
        <v>240</v>
      </c>
      <c r="E30" s="1">
        <v>0</v>
      </c>
      <c r="F30" s="1">
        <v>3</v>
      </c>
      <c r="G30" s="6" t="s">
        <v>241</v>
      </c>
      <c r="H30" s="1" t="s">
        <v>239</v>
      </c>
      <c r="I30" s="4" t="s">
        <v>105</v>
      </c>
    </row>
    <row r="31" spans="1:21" ht="50">
      <c r="C31" s="1" t="s">
        <v>51</v>
      </c>
      <c r="D31" s="1" t="s">
        <v>52</v>
      </c>
      <c r="E31" s="1">
        <v>0</v>
      </c>
      <c r="F31" s="1">
        <v>4</v>
      </c>
      <c r="G31" s="6" t="s">
        <v>53</v>
      </c>
      <c r="H31" s="1" t="s">
        <v>54</v>
      </c>
      <c r="I31" s="4" t="s">
        <v>104</v>
      </c>
    </row>
    <row r="32" spans="1:21" ht="37.5">
      <c r="C32" s="1" t="s">
        <v>170</v>
      </c>
      <c r="D32" s="1" t="s">
        <v>55</v>
      </c>
      <c r="E32" s="1">
        <v>1</v>
      </c>
      <c r="F32" s="1">
        <v>2</v>
      </c>
      <c r="G32" s="6" t="s">
        <v>56</v>
      </c>
      <c r="H32" s="1" t="s">
        <v>57</v>
      </c>
      <c r="I32" s="4" t="s">
        <v>105</v>
      </c>
    </row>
    <row r="33" spans="3:11" ht="62.5">
      <c r="C33" s="1" t="s">
        <v>58</v>
      </c>
      <c r="D33" s="1" t="s">
        <v>59</v>
      </c>
      <c r="E33" s="1">
        <v>0</v>
      </c>
      <c r="F33" s="1">
        <v>4</v>
      </c>
      <c r="G33" s="6" t="s">
        <v>60</v>
      </c>
      <c r="H33" s="1" t="s">
        <v>136</v>
      </c>
      <c r="I33" s="4" t="s">
        <v>106</v>
      </c>
    </row>
    <row r="34" spans="3:11" ht="62.5">
      <c r="C34" s="1" t="s">
        <v>61</v>
      </c>
      <c r="D34" s="1" t="s">
        <v>62</v>
      </c>
      <c r="E34" s="1">
        <v>0</v>
      </c>
      <c r="F34" s="1">
        <v>4</v>
      </c>
      <c r="G34" s="6" t="s">
        <v>63</v>
      </c>
      <c r="H34" s="1" t="s">
        <v>136</v>
      </c>
      <c r="I34" s="4" t="s">
        <v>106</v>
      </c>
    </row>
    <row r="35" spans="3:11" ht="37.5">
      <c r="C35" s="1" t="s">
        <v>64</v>
      </c>
      <c r="D35" s="1" t="s">
        <v>65</v>
      </c>
      <c r="E35" s="1">
        <v>1</v>
      </c>
      <c r="F35" s="1">
        <v>4</v>
      </c>
      <c r="G35" s="6" t="s">
        <v>63</v>
      </c>
      <c r="H35" s="1" t="s">
        <v>66</v>
      </c>
      <c r="I35" s="4" t="s">
        <v>107</v>
      </c>
    </row>
    <row r="36" spans="3:11" ht="37.5">
      <c r="C36" s="1" t="s">
        <v>67</v>
      </c>
      <c r="D36" s="1" t="s">
        <v>68</v>
      </c>
      <c r="E36" s="1">
        <v>1</v>
      </c>
      <c r="F36" s="1">
        <v>3</v>
      </c>
      <c r="G36" s="6" t="s">
        <v>69</v>
      </c>
      <c r="H36" s="1" t="s">
        <v>70</v>
      </c>
      <c r="I36" s="4" t="s">
        <v>108</v>
      </c>
    </row>
    <row r="37" spans="3:11" ht="25">
      <c r="C37" s="1" t="s">
        <v>71</v>
      </c>
      <c r="D37" s="1" t="s">
        <v>72</v>
      </c>
      <c r="E37" s="1">
        <v>0</v>
      </c>
      <c r="F37" s="1">
        <v>3</v>
      </c>
      <c r="G37" s="6" t="s">
        <v>73</v>
      </c>
      <c r="H37" s="1" t="s">
        <v>74</v>
      </c>
      <c r="I37" s="4" t="s">
        <v>109</v>
      </c>
    </row>
    <row r="38" spans="3:11" ht="37.5">
      <c r="C38" s="1" t="s">
        <v>75</v>
      </c>
      <c r="D38" s="1" t="s">
        <v>76</v>
      </c>
      <c r="E38" s="1">
        <v>0</v>
      </c>
      <c r="F38" s="1">
        <v>4</v>
      </c>
      <c r="G38" s="6" t="s">
        <v>77</v>
      </c>
      <c r="H38" s="1" t="s">
        <v>78</v>
      </c>
      <c r="I38" s="4" t="s">
        <v>171</v>
      </c>
    </row>
    <row r="39" spans="3:11" ht="37.5">
      <c r="C39" s="1" t="s">
        <v>79</v>
      </c>
      <c r="D39" s="1" t="s">
        <v>80</v>
      </c>
      <c r="E39" s="1">
        <v>0</v>
      </c>
      <c r="F39" s="1">
        <v>3</v>
      </c>
      <c r="G39" s="6" t="s">
        <v>81</v>
      </c>
      <c r="H39" s="1" t="s">
        <v>82</v>
      </c>
      <c r="I39" s="4" t="s">
        <v>110</v>
      </c>
    </row>
    <row r="40" spans="3:11" ht="62.5">
      <c r="C40" s="1" t="s">
        <v>83</v>
      </c>
      <c r="D40" s="1" t="s">
        <v>84</v>
      </c>
      <c r="E40" s="1">
        <v>0</v>
      </c>
      <c r="F40" s="1">
        <v>4</v>
      </c>
      <c r="G40" s="6" t="s">
        <v>85</v>
      </c>
      <c r="H40" s="1" t="s">
        <v>137</v>
      </c>
      <c r="I40" s="4" t="s">
        <v>111</v>
      </c>
    </row>
    <row r="41" spans="3:11" ht="62.5">
      <c r="C41" s="1" t="s">
        <v>86</v>
      </c>
      <c r="D41" s="1" t="s">
        <v>87</v>
      </c>
      <c r="E41" s="1">
        <v>1</v>
      </c>
      <c r="F41" s="1">
        <v>3</v>
      </c>
      <c r="G41" s="6" t="s">
        <v>88</v>
      </c>
      <c r="H41" s="1" t="s">
        <v>89</v>
      </c>
      <c r="I41" s="4" t="s">
        <v>110</v>
      </c>
    </row>
    <row r="42" spans="3:11" ht="26">
      <c r="C42" s="1" t="s">
        <v>149</v>
      </c>
      <c r="D42" s="1" t="s">
        <v>150</v>
      </c>
      <c r="E42" s="1">
        <v>0</v>
      </c>
      <c r="F42" s="1">
        <v>4</v>
      </c>
      <c r="G42" s="6" t="s">
        <v>117</v>
      </c>
      <c r="H42" s="1" t="s">
        <v>151</v>
      </c>
      <c r="I42" s="4" t="s">
        <v>112</v>
      </c>
      <c r="J42" s="4" t="s">
        <v>90</v>
      </c>
      <c r="K42" s="4" t="s">
        <v>91</v>
      </c>
    </row>
    <row r="43" spans="3:11" ht="26">
      <c r="C43" s="1" t="s">
        <v>152</v>
      </c>
      <c r="D43" s="1" t="s">
        <v>153</v>
      </c>
      <c r="E43" s="1">
        <v>1</v>
      </c>
      <c r="F43" s="1">
        <v>3</v>
      </c>
      <c r="G43" s="6" t="s">
        <v>118</v>
      </c>
      <c r="H43" s="1" t="s">
        <v>151</v>
      </c>
      <c r="I43" s="4" t="s">
        <v>112</v>
      </c>
      <c r="J43" s="4" t="s">
        <v>92</v>
      </c>
      <c r="K43" s="4" t="s">
        <v>93</v>
      </c>
    </row>
    <row r="44" spans="3:11" ht="39">
      <c r="C44" s="1" t="s">
        <v>154</v>
      </c>
      <c r="D44" s="1" t="s">
        <v>155</v>
      </c>
      <c r="E44" s="1">
        <v>0</v>
      </c>
      <c r="F44" s="1">
        <v>4</v>
      </c>
      <c r="G44" s="6" t="s">
        <v>119</v>
      </c>
      <c r="H44" s="1" t="s">
        <v>151</v>
      </c>
      <c r="I44" s="4" t="s">
        <v>112</v>
      </c>
      <c r="J44" s="4" t="s">
        <v>94</v>
      </c>
      <c r="K44" s="4" t="s">
        <v>95</v>
      </c>
    </row>
    <row r="45" spans="3:11" ht="26">
      <c r="C45" s="1" t="s">
        <v>156</v>
      </c>
      <c r="D45" s="1" t="s">
        <v>157</v>
      </c>
      <c r="E45" s="1">
        <v>0</v>
      </c>
      <c r="F45" s="1">
        <v>4</v>
      </c>
      <c r="G45" s="6" t="s">
        <v>96</v>
      </c>
      <c r="H45" s="1" t="s">
        <v>158</v>
      </c>
      <c r="I45" s="4" t="s">
        <v>113</v>
      </c>
      <c r="J45" s="4" t="s">
        <v>97</v>
      </c>
      <c r="K45" s="4" t="s">
        <v>98</v>
      </c>
    </row>
    <row r="46" spans="3:11" ht="26">
      <c r="C46" s="1" t="s">
        <v>159</v>
      </c>
      <c r="D46" s="1" t="s">
        <v>160</v>
      </c>
      <c r="E46" s="1">
        <v>1</v>
      </c>
      <c r="F46" s="1">
        <v>2</v>
      </c>
      <c r="G46" s="6" t="s">
        <v>101</v>
      </c>
      <c r="H46" s="1" t="s">
        <v>161</v>
      </c>
      <c r="I46" s="4" t="s">
        <v>114</v>
      </c>
      <c r="J46" s="4" t="s">
        <v>115</v>
      </c>
      <c r="K46" s="4" t="s">
        <v>99</v>
      </c>
    </row>
    <row r="47" spans="3:11" ht="26">
      <c r="C47" s="1" t="s">
        <v>162</v>
      </c>
      <c r="D47" s="1" t="s">
        <v>163</v>
      </c>
      <c r="E47" s="1">
        <v>1</v>
      </c>
      <c r="F47" s="1">
        <v>4</v>
      </c>
      <c r="G47" s="6" t="s">
        <v>100</v>
      </c>
      <c r="H47" s="1" t="s">
        <v>164</v>
      </c>
      <c r="I47" s="4" t="s">
        <v>116</v>
      </c>
      <c r="J47" s="4" t="s">
        <v>102</v>
      </c>
      <c r="K47" s="4" t="s">
        <v>103</v>
      </c>
    </row>
    <row r="50" spans="1:7" ht="48">
      <c r="A50" s="1" t="s">
        <v>21</v>
      </c>
      <c r="C50" s="1" t="s">
        <v>131</v>
      </c>
      <c r="G50" s="6" t="s">
        <v>22</v>
      </c>
    </row>
  </sheetData>
  <phoneticPr fontId="1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검색결과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Taewon Song</cp:lastModifiedBy>
  <dcterms:created xsi:type="dcterms:W3CDTF">2020-02-04T13:46:38Z</dcterms:created>
  <dcterms:modified xsi:type="dcterms:W3CDTF">2025-10-03T18:29:22Z</dcterms:modified>
</cp:coreProperties>
</file>