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0ae9361a7b94132/Documents/NAIT/DMIT2018/winter2024/dmit2018-1232-swu-repository/project/LINQ/Purchasing/"/>
    </mc:Choice>
  </mc:AlternateContent>
  <xr:revisionPtr revIDLastSave="622" documentId="11_F25DC773A252ABDACC1048FCA9DF52F45ADE58E5" xr6:coauthVersionLast="47" xr6:coauthVersionMax="47" xr10:uidLastSave="{4D499A85-5866-4424-A7C9-5EFA6649E21B}"/>
  <bookViews>
    <workbookView minimized="1" xWindow="8445" yWindow="-13110" windowWidth="19200" windowHeight="11175" activeTab="3" xr2:uid="{00000000-000D-0000-FFFF-FFFF00000000}"/>
  </bookViews>
  <sheets>
    <sheet name="PlaceOrder" sheetId="1" r:id="rId1"/>
    <sheet name="NewOrder" sheetId="4" r:id="rId2"/>
    <sheet name="UpdateOrder" sheetId="3" r:id="rId3"/>
    <sheet name="DeleteOrd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2" l="1" a="1"/>
  <c r="F17" i="2" s="1"/>
  <c r="C21" i="2"/>
  <c r="D21" i="2"/>
  <c r="F21" i="2"/>
  <c r="C22" i="2"/>
  <c r="D22" i="2"/>
  <c r="F22" i="2"/>
  <c r="D26" i="2"/>
  <c r="B30" i="2"/>
  <c r="C30" i="2"/>
  <c r="D30" i="2"/>
  <c r="B31" i="2"/>
  <c r="C31" i="2"/>
  <c r="D31" i="2"/>
  <c r="I3" i="2"/>
  <c r="E21" i="2" s="1"/>
  <c r="I4" i="2"/>
  <c r="E22" i="2" s="1"/>
  <c r="E31" i="2" s="1"/>
  <c r="G23" i="1"/>
  <c r="G22" i="1"/>
  <c r="F13" i="2"/>
  <c r="F8" i="2" s="1" a="1"/>
  <c r="F8" i="2" s="1"/>
  <c r="E8" i="2" s="1"/>
  <c r="F12" i="2"/>
  <c r="D13" i="2"/>
  <c r="F31" i="2" s="1"/>
  <c r="D12" i="2"/>
  <c r="F30" i="2" s="1"/>
  <c r="C13" i="2"/>
  <c r="C12" i="2"/>
  <c r="F30" i="3" a="1"/>
  <c r="F30" i="3" s="1"/>
  <c r="E30" i="3" s="1"/>
  <c r="F24" i="3"/>
  <c r="F23" i="3"/>
  <c r="F26" i="3"/>
  <c r="F25" i="3"/>
  <c r="C26" i="3"/>
  <c r="C25" i="3"/>
  <c r="C24" i="3"/>
  <c r="C23" i="3"/>
  <c r="B24" i="3"/>
  <c r="B23" i="3"/>
  <c r="E24" i="3"/>
  <c r="E23" i="3"/>
  <c r="D24" i="3"/>
  <c r="D23" i="3"/>
  <c r="F39" i="4"/>
  <c r="F38" i="4"/>
  <c r="F37" i="4"/>
  <c r="D39" i="4"/>
  <c r="D38" i="4"/>
  <c r="D37" i="4"/>
  <c r="E39" i="4"/>
  <c r="E38" i="4"/>
  <c r="E37" i="4"/>
  <c r="F33" i="4" a="1"/>
  <c r="F33" i="4"/>
  <c r="F29" i="4" a="1"/>
  <c r="F29" i="4"/>
  <c r="E29" i="4"/>
  <c r="C39" i="4"/>
  <c r="C38" i="4"/>
  <c r="C37" i="4"/>
  <c r="F25" i="4"/>
  <c r="F24" i="4"/>
  <c r="F23" i="4"/>
  <c r="E23" i="4"/>
  <c r="D25" i="4"/>
  <c r="D23" i="4"/>
  <c r="D24" i="4"/>
  <c r="C23" i="4"/>
  <c r="F19" i="3"/>
  <c r="D19" i="3"/>
  <c r="C19" i="3"/>
  <c r="F18" i="3"/>
  <c r="D18" i="3"/>
  <c r="C18" i="3"/>
  <c r="F17" i="3"/>
  <c r="D17" i="3"/>
  <c r="C17" i="3"/>
  <c r="F13" i="3" a="1"/>
  <c r="F13" i="3" s="1"/>
  <c r="E13" i="3" s="1"/>
  <c r="F11" i="1" a="1"/>
  <c r="F11" i="1" s="1"/>
  <c r="E11" i="1" s="1"/>
  <c r="F19" i="4"/>
  <c r="F15" i="4" s="1"/>
  <c r="E15" i="4" s="1"/>
  <c r="D19" i="4"/>
  <c r="C19" i="4"/>
  <c r="I10" i="4"/>
  <c r="E19" i="4" s="1"/>
  <c r="I9" i="4"/>
  <c r="I8" i="4"/>
  <c r="I7" i="4"/>
  <c r="I6" i="4"/>
  <c r="I5" i="4"/>
  <c r="I4" i="4"/>
  <c r="I3" i="4"/>
  <c r="G21" i="1"/>
  <c r="F17" i="1"/>
  <c r="F16" i="1"/>
  <c r="F15" i="1"/>
  <c r="D17" i="1"/>
  <c r="D16" i="1"/>
  <c r="D15" i="1"/>
  <c r="D11" i="1"/>
  <c r="C17" i="1"/>
  <c r="C16" i="1"/>
  <c r="C15" i="1"/>
  <c r="E33" i="4"/>
  <c r="E26" i="2" l="1"/>
  <c r="E17" i="2"/>
  <c r="F26" i="2" a="1"/>
  <c r="F26" i="2" s="1"/>
  <c r="E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<sst xmlns="http://schemas.openxmlformats.org/spreadsheetml/2006/main" count="229" uniqueCount="66">
  <si>
    <t>EmployeeID</t>
  </si>
  <si>
    <t>TaxAmount</t>
  </si>
  <si>
    <t>SubTotal</t>
  </si>
  <si>
    <t>PurchaseOrderID</t>
  </si>
  <si>
    <t>PurchaseOrderNumber</t>
  </si>
  <si>
    <t>OrderDate</t>
  </si>
  <si>
    <t>Closed</t>
  </si>
  <si>
    <t>Notes</t>
  </si>
  <si>
    <t>VendorID</t>
  </si>
  <si>
    <t>null</t>
  </si>
  <si>
    <t>PurchaseOrderDetailID</t>
  </si>
  <si>
    <t>PartID</t>
  </si>
  <si>
    <t>Quantity</t>
  </si>
  <si>
    <t>PurchasePrice</t>
  </si>
  <si>
    <t>VendorPartNumber</t>
  </si>
  <si>
    <t>555100-K</t>
  </si>
  <si>
    <t>377797-C</t>
  </si>
  <si>
    <t>818181-D</t>
  </si>
  <si>
    <t>Place Order  565 For VendorID 1</t>
  </si>
  <si>
    <t>Description</t>
  </si>
  <si>
    <t>Parts Table After Place Order</t>
  </si>
  <si>
    <t xml:space="preserve">Street Cuff Lock	</t>
  </si>
  <si>
    <t>Outer glove</t>
  </si>
  <si>
    <t>Inner glove</t>
  </si>
  <si>
    <t>QuantityOnOrder</t>
  </si>
  <si>
    <t>Parts Table Before  Place Order</t>
  </si>
  <si>
    <t>QuantityOnHand</t>
  </si>
  <si>
    <t>ReorderLevel</t>
  </si>
  <si>
    <t>PurchaseOrders After Place Order</t>
  </si>
  <si>
    <t>PurchaseOrdersDetails After Place Order</t>
  </si>
  <si>
    <t>New Order  VendorID 1</t>
  </si>
  <si>
    <t>Parts Table Before New Order</t>
  </si>
  <si>
    <t>Helment</t>
  </si>
  <si>
    <t>Pants</t>
  </si>
  <si>
    <t>Street Cuff Lock</t>
  </si>
  <si>
    <t>Suit</t>
  </si>
  <si>
    <t>Jacket</t>
  </si>
  <si>
    <t>Aviator Goggle</t>
  </si>
  <si>
    <t>Outer Glove</t>
  </si>
  <si>
    <t>Inner Glove</t>
  </si>
  <si>
    <t>ROL - (QOH + QOO)</t>
  </si>
  <si>
    <t>PurchaseOrders After New Order</t>
  </si>
  <si>
    <t>PurchaseOrdersDetails After New Order</t>
  </si>
  <si>
    <t>Update Order  570 For VendorID 5</t>
  </si>
  <si>
    <t>Saddle Bag</t>
  </si>
  <si>
    <t>Half Cover</t>
  </si>
  <si>
    <t>Chrome Dip Stick</t>
  </si>
  <si>
    <t>Parts Table Before Update</t>
  </si>
  <si>
    <t>PurchaseOrders Before Update</t>
  </si>
  <si>
    <t>PurchaseOrdersDetails Before Update</t>
  </si>
  <si>
    <t>Remove PartID 121, Add PartID 108 x 1, 128 x 2</t>
  </si>
  <si>
    <t>PurchaseOrders After Update Order</t>
  </si>
  <si>
    <t>PurchaseOrdersDetails After Update Order</t>
  </si>
  <si>
    <t>Digital Ignition</t>
  </si>
  <si>
    <t>Shocks, front air</t>
  </si>
  <si>
    <t>PurchaseOrders After Update</t>
  </si>
  <si>
    <t>Parts Table Before Delete Order for VendorID 3</t>
  </si>
  <si>
    <t>Front tire</t>
  </si>
  <si>
    <t>Rear tire</t>
  </si>
  <si>
    <t>PurchaseOrders After Delete Order 567</t>
  </si>
  <si>
    <t>TX-100-36-15</t>
  </si>
  <si>
    <t>TX-110-36-15</t>
  </si>
  <si>
    <t>PurchaseOrders Before Delete Order 567</t>
  </si>
  <si>
    <t>PurchaseOrdersDetails Delete Order 567</t>
  </si>
  <si>
    <t>PurchaseOrdersDetails After Adding PartID 124x2, 118x5</t>
  </si>
  <si>
    <t>PurchaseOrders After Adding PartID 124x2, 118x5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</si>
</sst>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44" fontId="0" fillId="0" borderId="1" xfId="0" applyNumberFormat="1" applyBorder="1"/>
    <xf numFmtId="164" fontId="0" fillId="0" borderId="1" xfId="0" applyNumberFormat="1" applyBorder="1"/>
    <xf numFmtId="44" fontId="0" fillId="0" borderId="1" xfId="1" applyFont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  <xf numFmtId="44" fontId="0" fillId="0" borderId="0" xfId="1" applyFont="1" applyBorder="1"/>
    <xf numFmtId="0" fontId="2" fillId="0" borderId="1" xfId="0" applyFont="1" applyBorder="1"/>
    <xf numFmtId="44" fontId="0" fillId="0" borderId="1" xfId="1" applyFont="1" applyFill="1" applyBorder="1"/>
    <xf numFmtId="0" fontId="4" fillId="0" borderId="1" xfId="0" applyFont="1" applyBorder="1"/>
    <xf numFmtId="164" fontId="0" fillId="3" borderId="1" xfId="0" applyNumberFormat="1" applyFill="1" applyBorder="1"/>
    <xf numFmtId="14" fontId="0" fillId="0" borderId="1" xfId="0" applyNumberFormat="1" applyBorder="1" applyAlignment="1">
      <alignment horizontal="center"/>
    </xf>
    <xf numFmtId="0" fontId="0" fillId="4" borderId="1" xfId="0" applyFill="1" applyBorder="1"/>
    <xf numFmtId="44" fontId="0" fillId="3" borderId="1" xfId="0" applyNumberFormat="1" applyFill="1" applyBorder="1"/>
    <xf numFmtId="14" fontId="0" fillId="0" borderId="1" xfId="0" applyNumberFormat="1" applyBorder="1"/>
    <xf numFmtId="0" fontId="0" fillId="5" borderId="1" xfId="0" applyFill="1" applyBorder="1"/>
    <xf numFmtId="164" fontId="0" fillId="5" borderId="1" xfId="0" applyNumberFormat="1" applyFill="1" applyBorder="1"/>
    <xf numFmtId="44" fontId="0" fillId="3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G23" sqref="G23"/>
    </sheetView>
  </sheetViews>
  <sheetFormatPr defaultRowHeight="14.5" x14ac:dyDescent="0.35"/>
  <cols>
    <col min="1" max="1" width="14.453125" bestFit="1" customWidth="1"/>
    <col min="2" max="2" width="15.26953125" bestFit="1" customWidth="1"/>
    <col min="3" max="3" width="20.36328125" bestFit="1" customWidth="1"/>
    <col min="4" max="4" width="15.6328125" bestFit="1" customWidth="1"/>
    <col min="5" max="5" width="15.1796875" bestFit="1" customWidth="1"/>
    <col min="6" max="6" width="12.54296875" bestFit="1" customWidth="1"/>
    <col min="7" max="7" width="17.54296875" bestFit="1" customWidth="1"/>
  </cols>
  <sheetData>
    <row r="1" spans="1:10" x14ac:dyDescent="0.35">
      <c r="A1" s="8" t="s">
        <v>18</v>
      </c>
      <c r="B1" s="8"/>
    </row>
    <row r="3" spans="1:10" x14ac:dyDescent="0.35">
      <c r="A3" t="s">
        <v>25</v>
      </c>
    </row>
    <row r="4" spans="1:10" x14ac:dyDescent="0.35">
      <c r="B4" s="1" t="s">
        <v>11</v>
      </c>
      <c r="C4" s="1" t="s">
        <v>19</v>
      </c>
      <c r="D4" s="1" t="s">
        <v>13</v>
      </c>
      <c r="E4" s="1" t="s">
        <v>26</v>
      </c>
      <c r="F4" s="1" t="s">
        <v>27</v>
      </c>
      <c r="G4" s="1" t="s">
        <v>24</v>
      </c>
    </row>
    <row r="5" spans="1:10" x14ac:dyDescent="0.35">
      <c r="B5" s="2">
        <v>113</v>
      </c>
      <c r="C5" s="2" t="s">
        <v>21</v>
      </c>
      <c r="D5" s="5">
        <v>25</v>
      </c>
      <c r="E5" s="2">
        <v>10</v>
      </c>
      <c r="F5" s="2">
        <v>0</v>
      </c>
      <c r="G5" s="2">
        <v>0</v>
      </c>
    </row>
    <row r="6" spans="1:10" ht="15" customHeight="1" x14ac:dyDescent="0.35">
      <c r="B6" s="2">
        <v>120</v>
      </c>
      <c r="C6" s="2" t="s">
        <v>22</v>
      </c>
      <c r="D6" s="5">
        <v>25</v>
      </c>
      <c r="E6" s="2">
        <v>35</v>
      </c>
      <c r="F6" s="2">
        <v>15</v>
      </c>
      <c r="G6" s="2">
        <v>5</v>
      </c>
    </row>
    <row r="7" spans="1:10" x14ac:dyDescent="0.35">
      <c r="B7" s="2">
        <v>119</v>
      </c>
      <c r="C7" s="2" t="s">
        <v>23</v>
      </c>
      <c r="D7" s="5">
        <v>25</v>
      </c>
      <c r="E7" s="2">
        <v>5</v>
      </c>
      <c r="F7" s="2">
        <v>15</v>
      </c>
      <c r="G7" s="2">
        <v>20</v>
      </c>
    </row>
    <row r="8" spans="1:10" x14ac:dyDescent="0.35">
      <c r="D8" s="9"/>
    </row>
    <row r="9" spans="1:10" x14ac:dyDescent="0.35">
      <c r="A9" t="s">
        <v>28</v>
      </c>
    </row>
    <row r="10" spans="1:10" x14ac:dyDescent="0.35">
      <c r="B10" s="1" t="s">
        <v>3</v>
      </c>
      <c r="C10" s="1" t="s">
        <v>4</v>
      </c>
      <c r="D10" s="1" t="s">
        <v>5</v>
      </c>
      <c r="E10" s="1" t="s">
        <v>1</v>
      </c>
      <c r="F10" s="1" t="s">
        <v>2</v>
      </c>
      <c r="G10" s="1" t="s">
        <v>6</v>
      </c>
      <c r="H10" s="1" t="s">
        <v>7</v>
      </c>
      <c r="I10" s="1" t="s">
        <v>0</v>
      </c>
      <c r="J10" s="1" t="s">
        <v>8</v>
      </c>
    </row>
    <row r="11" spans="1:10" x14ac:dyDescent="0.35">
      <c r="B11" s="2">
        <v>565</v>
      </c>
      <c r="C11" s="2">
        <v>132</v>
      </c>
      <c r="D11" s="6">
        <f ca="1">TODAY()</f>
        <v>45396</v>
      </c>
      <c r="E11" s="3">
        <f>F11*0.05</f>
        <v>56.25</v>
      </c>
      <c r="F11" s="3" cm="1">
        <f t="array" ref="F11">SUM(E15:E17 * F15:F17)</f>
        <v>1125</v>
      </c>
      <c r="G11" s="15" t="b">
        <v>0</v>
      </c>
      <c r="H11" s="2" t="s">
        <v>9</v>
      </c>
      <c r="I11" s="2">
        <v>8</v>
      </c>
      <c r="J11" s="2">
        <v>1</v>
      </c>
    </row>
    <row r="13" spans="1:10" x14ac:dyDescent="0.35">
      <c r="A13" t="s">
        <v>29</v>
      </c>
    </row>
    <row r="14" spans="1:10" x14ac:dyDescent="0.35">
      <c r="B14" s="1" t="s">
        <v>10</v>
      </c>
      <c r="C14" s="1" t="s">
        <v>3</v>
      </c>
      <c r="D14" s="1" t="s">
        <v>11</v>
      </c>
      <c r="E14" s="1" t="s">
        <v>12</v>
      </c>
      <c r="F14" s="1" t="s">
        <v>13</v>
      </c>
      <c r="G14" s="1" t="s">
        <v>14</v>
      </c>
    </row>
    <row r="15" spans="1:10" x14ac:dyDescent="0.35">
      <c r="B15" s="2">
        <v>1325</v>
      </c>
      <c r="C15" s="2">
        <f>B$11</f>
        <v>565</v>
      </c>
      <c r="D15" s="2">
        <f>B5</f>
        <v>113</v>
      </c>
      <c r="E15" s="2">
        <v>20</v>
      </c>
      <c r="F15" s="4">
        <f>D5</f>
        <v>25</v>
      </c>
      <c r="G15" s="2" t="s">
        <v>15</v>
      </c>
    </row>
    <row r="16" spans="1:10" x14ac:dyDescent="0.35">
      <c r="B16" s="2">
        <v>1411</v>
      </c>
      <c r="C16" s="2">
        <f>B$11</f>
        <v>565</v>
      </c>
      <c r="D16" s="2">
        <f>B6</f>
        <v>120</v>
      </c>
      <c r="E16" s="2">
        <v>5</v>
      </c>
      <c r="F16" s="4">
        <f>D6</f>
        <v>25</v>
      </c>
      <c r="G16" s="2" t="s">
        <v>16</v>
      </c>
    </row>
    <row r="17" spans="1:7" x14ac:dyDescent="0.35">
      <c r="B17" s="2">
        <v>1412</v>
      </c>
      <c r="C17" s="2">
        <f>B$11</f>
        <v>565</v>
      </c>
      <c r="D17" s="2">
        <f>B7</f>
        <v>119</v>
      </c>
      <c r="E17" s="2">
        <v>20</v>
      </c>
      <c r="F17" s="4">
        <f>D7</f>
        <v>25</v>
      </c>
      <c r="G17" s="2" t="s">
        <v>17</v>
      </c>
    </row>
    <row r="19" spans="1:7" x14ac:dyDescent="0.35">
      <c r="A19" t="s">
        <v>20</v>
      </c>
    </row>
    <row r="20" spans="1:7" x14ac:dyDescent="0.35">
      <c r="B20" s="1" t="s">
        <v>11</v>
      </c>
      <c r="C20" s="1" t="s">
        <v>19</v>
      </c>
      <c r="D20" s="1" t="s">
        <v>13</v>
      </c>
      <c r="E20" s="1" t="s">
        <v>26</v>
      </c>
      <c r="F20" s="1" t="s">
        <v>27</v>
      </c>
      <c r="G20" s="1" t="s">
        <v>24</v>
      </c>
    </row>
    <row r="21" spans="1:7" x14ac:dyDescent="0.35">
      <c r="B21" s="2">
        <v>113</v>
      </c>
      <c r="C21" s="2" t="s">
        <v>21</v>
      </c>
      <c r="D21" s="5">
        <v>25</v>
      </c>
      <c r="E21" s="2">
        <v>10</v>
      </c>
      <c r="F21" s="2">
        <v>0</v>
      </c>
      <c r="G21" s="7">
        <f>G5+E15</f>
        <v>20</v>
      </c>
    </row>
    <row r="22" spans="1:7" x14ac:dyDescent="0.35">
      <c r="B22" s="2">
        <v>120</v>
      </c>
      <c r="C22" s="2" t="s">
        <v>22</v>
      </c>
      <c r="D22" s="5">
        <v>25</v>
      </c>
      <c r="E22" s="2">
        <v>5</v>
      </c>
      <c r="F22" s="2">
        <v>15</v>
      </c>
      <c r="G22" s="7">
        <f>G6+E16</f>
        <v>10</v>
      </c>
    </row>
    <row r="23" spans="1:7" x14ac:dyDescent="0.35">
      <c r="B23" s="2">
        <v>119</v>
      </c>
      <c r="C23" s="2" t="s">
        <v>23</v>
      </c>
      <c r="D23" s="5">
        <v>25</v>
      </c>
      <c r="E23" s="2">
        <v>35</v>
      </c>
      <c r="F23" s="2">
        <v>15</v>
      </c>
      <c r="G23" s="7">
        <f>G7+E17</f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BA4D-0ECC-44DC-8657-D17057FAF44A}">
  <dimension ref="A1:J39"/>
  <sheetViews>
    <sheetView topLeftCell="A10" workbookViewId="0">
      <selection activeCell="K38" sqref="K38"/>
    </sheetView>
  </sheetViews>
  <sheetFormatPr defaultRowHeight="14.5" x14ac:dyDescent="0.35"/>
  <cols>
    <col min="1" max="1" width="20.36328125" bestFit="1" customWidth="1"/>
    <col min="2" max="2" width="20.26953125" bestFit="1" customWidth="1"/>
    <col min="3" max="3" width="20.36328125" bestFit="1" customWidth="1"/>
    <col min="4" max="4" width="12.54296875" bestFit="1" customWidth="1"/>
    <col min="5" max="5" width="15.1796875" bestFit="1" customWidth="1"/>
    <col min="6" max="6" width="12.54296875" bestFit="1" customWidth="1"/>
    <col min="7" max="7" width="15.6328125" bestFit="1" customWidth="1"/>
    <col min="9" max="9" width="17.08984375" bestFit="1" customWidth="1"/>
  </cols>
  <sheetData>
    <row r="1" spans="1:10" x14ac:dyDescent="0.35">
      <c r="A1" t="s">
        <v>31</v>
      </c>
    </row>
    <row r="2" spans="1:10" x14ac:dyDescent="0.35">
      <c r="B2" s="1" t="s">
        <v>11</v>
      </c>
      <c r="C2" s="1" t="s">
        <v>19</v>
      </c>
      <c r="D2" s="1" t="s">
        <v>13</v>
      </c>
      <c r="E2" s="1" t="s">
        <v>26</v>
      </c>
      <c r="F2" s="1" t="s">
        <v>27</v>
      </c>
      <c r="G2" s="1" t="s">
        <v>24</v>
      </c>
      <c r="I2" s="1" t="s">
        <v>40</v>
      </c>
    </row>
    <row r="3" spans="1:10" x14ac:dyDescent="0.35">
      <c r="B3" s="2">
        <v>113</v>
      </c>
      <c r="C3" s="2" t="s">
        <v>34</v>
      </c>
      <c r="D3" s="11">
        <v>25</v>
      </c>
      <c r="E3" s="2">
        <v>10</v>
      </c>
      <c r="F3" s="2">
        <v>0</v>
      </c>
      <c r="G3" s="10">
        <v>20</v>
      </c>
      <c r="I3" s="12">
        <f>F3 - (E3 + G3)</f>
        <v>-30</v>
      </c>
    </row>
    <row r="4" spans="1:10" x14ac:dyDescent="0.35">
      <c r="B4" s="2">
        <v>117</v>
      </c>
      <c r="C4" s="2" t="s">
        <v>32</v>
      </c>
      <c r="D4" s="11">
        <v>45</v>
      </c>
      <c r="E4" s="2">
        <v>25</v>
      </c>
      <c r="F4" s="2">
        <v>15</v>
      </c>
      <c r="G4" s="2">
        <v>0</v>
      </c>
      <c r="I4" s="12">
        <f t="shared" ref="I4:I10" si="0">F4 - (E4 + G4)</f>
        <v>-10</v>
      </c>
    </row>
    <row r="5" spans="1:10" x14ac:dyDescent="0.35">
      <c r="B5" s="2">
        <v>118</v>
      </c>
      <c r="C5" s="2" t="s">
        <v>37</v>
      </c>
      <c r="D5" s="11">
        <v>45</v>
      </c>
      <c r="E5" s="2">
        <v>15</v>
      </c>
      <c r="F5" s="2">
        <v>10</v>
      </c>
      <c r="G5" s="2">
        <v>0</v>
      </c>
      <c r="I5" s="12">
        <f t="shared" si="0"/>
        <v>-5</v>
      </c>
    </row>
    <row r="6" spans="1:10" x14ac:dyDescent="0.35">
      <c r="B6" s="2">
        <v>119</v>
      </c>
      <c r="C6" s="2" t="s">
        <v>38</v>
      </c>
      <c r="D6" s="5">
        <v>25</v>
      </c>
      <c r="E6" s="2">
        <v>5</v>
      </c>
      <c r="F6" s="2">
        <v>15</v>
      </c>
      <c r="G6" s="10">
        <v>40</v>
      </c>
      <c r="I6" s="12">
        <f t="shared" si="0"/>
        <v>-30</v>
      </c>
    </row>
    <row r="7" spans="1:10" x14ac:dyDescent="0.35">
      <c r="B7" s="2">
        <v>120</v>
      </c>
      <c r="C7" s="2" t="s">
        <v>39</v>
      </c>
      <c r="D7" s="5">
        <v>25</v>
      </c>
      <c r="E7" s="2">
        <v>35</v>
      </c>
      <c r="F7" s="2">
        <v>15</v>
      </c>
      <c r="G7" s="10">
        <v>10</v>
      </c>
      <c r="I7" s="12">
        <f t="shared" si="0"/>
        <v>-30</v>
      </c>
    </row>
    <row r="8" spans="1:10" x14ac:dyDescent="0.35">
      <c r="B8" s="2">
        <v>123</v>
      </c>
      <c r="C8" s="2" t="s">
        <v>35</v>
      </c>
      <c r="D8" s="5">
        <v>325</v>
      </c>
      <c r="E8" s="2">
        <v>22</v>
      </c>
      <c r="F8" s="2">
        <v>5</v>
      </c>
      <c r="G8" s="2">
        <v>0</v>
      </c>
      <c r="I8" s="12">
        <f t="shared" si="0"/>
        <v>-17</v>
      </c>
    </row>
    <row r="9" spans="1:10" x14ac:dyDescent="0.35">
      <c r="B9" s="2">
        <v>124</v>
      </c>
      <c r="C9" s="2" t="s">
        <v>36</v>
      </c>
      <c r="D9" s="5">
        <v>200</v>
      </c>
      <c r="E9" s="2">
        <v>15</v>
      </c>
      <c r="F9" s="2">
        <v>12</v>
      </c>
      <c r="G9" s="2">
        <v>0</v>
      </c>
      <c r="I9" s="12">
        <f t="shared" si="0"/>
        <v>-3</v>
      </c>
    </row>
    <row r="10" spans="1:10" x14ac:dyDescent="0.35">
      <c r="B10" s="2">
        <v>125</v>
      </c>
      <c r="C10" s="2" t="s">
        <v>33</v>
      </c>
      <c r="D10" s="5">
        <v>100</v>
      </c>
      <c r="E10" s="2">
        <v>15</v>
      </c>
      <c r="F10" s="2">
        <v>16</v>
      </c>
      <c r="G10" s="2">
        <v>0</v>
      </c>
      <c r="I10" s="7">
        <f t="shared" si="0"/>
        <v>1</v>
      </c>
    </row>
    <row r="11" spans="1:10" x14ac:dyDescent="0.35">
      <c r="D11" s="9"/>
    </row>
    <row r="12" spans="1:10" x14ac:dyDescent="0.35">
      <c r="A12" s="8" t="s">
        <v>30</v>
      </c>
    </row>
    <row r="13" spans="1:10" x14ac:dyDescent="0.35">
      <c r="A13" t="s">
        <v>41</v>
      </c>
    </row>
    <row r="14" spans="1:10" x14ac:dyDescent="0.35">
      <c r="B14" s="1" t="s">
        <v>3</v>
      </c>
      <c r="C14" s="1" t="s">
        <v>4</v>
      </c>
      <c r="D14" s="1" t="s">
        <v>5</v>
      </c>
      <c r="E14" s="1" t="s">
        <v>1</v>
      </c>
      <c r="F14" s="1" t="s">
        <v>2</v>
      </c>
      <c r="G14" s="1" t="s">
        <v>6</v>
      </c>
      <c r="H14" s="1" t="s">
        <v>7</v>
      </c>
      <c r="I14" s="1" t="s">
        <v>0</v>
      </c>
      <c r="J14" s="1" t="s">
        <v>8</v>
      </c>
    </row>
    <row r="15" spans="1:10" x14ac:dyDescent="0.35">
      <c r="B15" s="7">
        <v>0</v>
      </c>
      <c r="C15" s="7">
        <v>0</v>
      </c>
      <c r="D15" s="6"/>
      <c r="E15" s="16">
        <f>F15*0.05</f>
        <v>5</v>
      </c>
      <c r="F15" s="16">
        <f>E19*F19</f>
        <v>100</v>
      </c>
      <c r="G15" s="7" t="b">
        <v>0</v>
      </c>
      <c r="H15" s="7"/>
      <c r="I15" s="7">
        <v>12</v>
      </c>
      <c r="J15" s="7">
        <v>1</v>
      </c>
    </row>
    <row r="17" spans="1:10" x14ac:dyDescent="0.35">
      <c r="A17" t="s">
        <v>42</v>
      </c>
    </row>
    <row r="18" spans="1:10" x14ac:dyDescent="0.35">
      <c r="B18" s="1" t="s">
        <v>10</v>
      </c>
      <c r="C18" s="1" t="s">
        <v>3</v>
      </c>
      <c r="D18" s="1" t="s">
        <v>11</v>
      </c>
      <c r="E18" s="1" t="s">
        <v>12</v>
      </c>
      <c r="F18" s="1" t="s">
        <v>13</v>
      </c>
      <c r="G18" s="1" t="s">
        <v>14</v>
      </c>
    </row>
    <row r="19" spans="1:10" x14ac:dyDescent="0.35">
      <c r="B19" s="7">
        <v>1420</v>
      </c>
      <c r="C19" s="7">
        <f>B$15</f>
        <v>0</v>
      </c>
      <c r="D19" s="7">
        <f>B10</f>
        <v>125</v>
      </c>
      <c r="E19" s="7">
        <f>I10</f>
        <v>1</v>
      </c>
      <c r="F19" s="13">
        <f>D10</f>
        <v>100</v>
      </c>
      <c r="G19" s="7"/>
    </row>
    <row r="21" spans="1:10" x14ac:dyDescent="0.35">
      <c r="A21" t="s">
        <v>64</v>
      </c>
    </row>
    <row r="22" spans="1:10" x14ac:dyDescent="0.35">
      <c r="B22" s="1" t="s">
        <v>10</v>
      </c>
      <c r="C22" s="1" t="s">
        <v>3</v>
      </c>
      <c r="D22" s="1" t="s">
        <v>11</v>
      </c>
      <c r="E22" s="1" t="s">
        <v>12</v>
      </c>
      <c r="F22" s="1" t="s">
        <v>13</v>
      </c>
      <c r="G22" s="1" t="s">
        <v>14</v>
      </c>
    </row>
    <row r="23" spans="1:10" x14ac:dyDescent="0.35">
      <c r="B23" s="2">
        <v>1420</v>
      </c>
      <c r="C23" s="2">
        <f>B$15</f>
        <v>0</v>
      </c>
      <c r="D23" s="2">
        <f>B10</f>
        <v>125</v>
      </c>
      <c r="E23" s="2">
        <f>E19</f>
        <v>1</v>
      </c>
      <c r="F23" s="11">
        <f>D10</f>
        <v>100</v>
      </c>
      <c r="G23" s="2"/>
    </row>
    <row r="24" spans="1:10" x14ac:dyDescent="0.35">
      <c r="B24" s="7">
        <v>1421</v>
      </c>
      <c r="C24" s="7">
        <v>0</v>
      </c>
      <c r="D24" s="7">
        <f>B9</f>
        <v>124</v>
      </c>
      <c r="E24" s="7">
        <v>2</v>
      </c>
      <c r="F24" s="16">
        <f>D9</f>
        <v>200</v>
      </c>
      <c r="G24" s="7"/>
    </row>
    <row r="25" spans="1:10" x14ac:dyDescent="0.35">
      <c r="B25" s="7">
        <v>1422</v>
      </c>
      <c r="C25" s="7">
        <v>0</v>
      </c>
      <c r="D25" s="7">
        <f>B5</f>
        <v>118</v>
      </c>
      <c r="E25" s="7">
        <v>5</v>
      </c>
      <c r="F25" s="16">
        <f>D5</f>
        <v>45</v>
      </c>
      <c r="G25" s="7"/>
    </row>
    <row r="27" spans="1:10" x14ac:dyDescent="0.35">
      <c r="A27" t="s">
        <v>65</v>
      </c>
    </row>
    <row r="28" spans="1:10" x14ac:dyDescent="0.35">
      <c r="B28" s="1" t="s">
        <v>3</v>
      </c>
      <c r="C28" s="1" t="s">
        <v>4</v>
      </c>
      <c r="D28" s="1" t="s">
        <v>5</v>
      </c>
      <c r="E28" s="1" t="s">
        <v>1</v>
      </c>
      <c r="F28" s="1" t="s">
        <v>2</v>
      </c>
      <c r="G28" s="1" t="s">
        <v>6</v>
      </c>
      <c r="H28" s="1" t="s">
        <v>7</v>
      </c>
      <c r="I28" s="1" t="s">
        <v>0</v>
      </c>
      <c r="J28" s="1" t="s">
        <v>8</v>
      </c>
    </row>
    <row r="29" spans="1:10" x14ac:dyDescent="0.35">
      <c r="B29" s="2">
        <v>0</v>
      </c>
      <c r="C29" s="2">
        <v>0</v>
      </c>
      <c r="D29" s="17"/>
      <c r="E29" s="16">
        <f>F29*0.05</f>
        <v>36.25</v>
      </c>
      <c r="F29" s="16" cm="1">
        <f t="array" ref="F29">SUM(E23:E25 * F23:F25)</f>
        <v>725</v>
      </c>
      <c r="G29" s="2" t="b">
        <v>0</v>
      </c>
      <c r="H29" s="2"/>
      <c r="I29" s="2">
        <v>8</v>
      </c>
      <c r="J29" s="2">
        <v>1</v>
      </c>
    </row>
    <row r="31" spans="1:10" x14ac:dyDescent="0.35">
      <c r="A31" t="s">
        <v>51</v>
      </c>
    </row>
    <row r="32" spans="1:10" x14ac:dyDescent="0.35">
      <c r="B32" s="1" t="s">
        <v>3</v>
      </c>
      <c r="C32" s="1" t="s">
        <v>4</v>
      </c>
      <c r="D32" s="1" t="s">
        <v>5</v>
      </c>
      <c r="E32" s="1" t="s">
        <v>1</v>
      </c>
      <c r="F32" s="1" t="s">
        <v>2</v>
      </c>
      <c r="G32" s="1" t="s">
        <v>6</v>
      </c>
      <c r="H32" s="1" t="s">
        <v>7</v>
      </c>
      <c r="I32" s="1" t="s">
        <v>0</v>
      </c>
      <c r="J32" s="1" t="s">
        <v>8</v>
      </c>
    </row>
    <row r="33" spans="1:10" x14ac:dyDescent="0.35">
      <c r="B33" s="7">
        <v>572</v>
      </c>
      <c r="C33" s="7">
        <v>135</v>
      </c>
      <c r="D33" s="17"/>
      <c r="E33" s="3">
        <f>F33*0.05</f>
        <v>36.25</v>
      </c>
      <c r="F33" s="3" cm="1">
        <f t="array" ref="F33">SUM(E23:E25 * F23:F25)</f>
        <v>725</v>
      </c>
      <c r="G33" s="2" t="b">
        <v>0</v>
      </c>
      <c r="H33" s="2"/>
      <c r="I33" s="2">
        <v>8</v>
      </c>
      <c r="J33" s="2">
        <v>1</v>
      </c>
    </row>
    <row r="35" spans="1:10" x14ac:dyDescent="0.35">
      <c r="A35" t="s">
        <v>52</v>
      </c>
    </row>
    <row r="36" spans="1:10" x14ac:dyDescent="0.35">
      <c r="B36" s="1" t="s">
        <v>10</v>
      </c>
      <c r="C36" s="1" t="s">
        <v>3</v>
      </c>
      <c r="D36" s="1" t="s">
        <v>11</v>
      </c>
      <c r="E36" s="1" t="s">
        <v>12</v>
      </c>
      <c r="F36" s="1" t="s">
        <v>13</v>
      </c>
      <c r="G36" s="1" t="s">
        <v>14</v>
      </c>
    </row>
    <row r="37" spans="1:10" x14ac:dyDescent="0.35">
      <c r="B37" s="2">
        <v>1420</v>
      </c>
      <c r="C37" s="7">
        <f>B$33</f>
        <v>572</v>
      </c>
      <c r="D37" s="2">
        <f t="shared" ref="D37:F39" si="1">D23</f>
        <v>125</v>
      </c>
      <c r="E37" s="2">
        <f t="shared" si="1"/>
        <v>1</v>
      </c>
      <c r="F37" s="11">
        <f t="shared" si="1"/>
        <v>100</v>
      </c>
      <c r="G37" s="2"/>
    </row>
    <row r="38" spans="1:10" x14ac:dyDescent="0.35">
      <c r="B38" s="2">
        <v>1421</v>
      </c>
      <c r="C38" s="7">
        <f>B$33</f>
        <v>572</v>
      </c>
      <c r="D38" s="2">
        <f t="shared" si="1"/>
        <v>124</v>
      </c>
      <c r="E38" s="2">
        <f t="shared" si="1"/>
        <v>2</v>
      </c>
      <c r="F38" s="3">
        <f t="shared" si="1"/>
        <v>200</v>
      </c>
      <c r="G38" s="2"/>
    </row>
    <row r="39" spans="1:10" x14ac:dyDescent="0.35">
      <c r="B39" s="2">
        <v>1422</v>
      </c>
      <c r="C39" s="7">
        <f>B$33</f>
        <v>572</v>
      </c>
      <c r="D39" s="2">
        <f t="shared" si="1"/>
        <v>118</v>
      </c>
      <c r="E39" s="2">
        <f t="shared" si="1"/>
        <v>5</v>
      </c>
      <c r="F39" s="3">
        <f t="shared" si="1"/>
        <v>45</v>
      </c>
      <c r="G39" s="2"/>
    </row>
  </sheetData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AE51-9B02-4DDD-8A8F-38436F12E1BB}">
  <dimension ref="A1:J30"/>
  <sheetViews>
    <sheetView workbookViewId="0">
      <selection activeCell="B35" sqref="B35"/>
    </sheetView>
  </sheetViews>
  <sheetFormatPr defaultRowHeight="14.5" x14ac:dyDescent="0.35"/>
  <cols>
    <col min="1" max="1" width="29.6328125" bestFit="1" customWidth="1"/>
    <col min="2" max="2" width="20.26953125" bestFit="1" customWidth="1"/>
    <col min="3" max="3" width="20.36328125" bestFit="1" customWidth="1"/>
    <col min="4" max="4" width="12.54296875" bestFit="1" customWidth="1"/>
    <col min="6" max="6" width="12.54296875" bestFit="1" customWidth="1"/>
    <col min="7" max="7" width="17.54296875" bestFit="1" customWidth="1"/>
  </cols>
  <sheetData>
    <row r="1" spans="1:10" x14ac:dyDescent="0.35">
      <c r="A1" s="8" t="s">
        <v>43</v>
      </c>
    </row>
    <row r="3" spans="1:10" x14ac:dyDescent="0.35">
      <c r="A3" t="s">
        <v>47</v>
      </c>
    </row>
    <row r="4" spans="1:10" x14ac:dyDescent="0.35">
      <c r="B4" s="1" t="s">
        <v>11</v>
      </c>
      <c r="C4" s="1" t="s">
        <v>19</v>
      </c>
      <c r="D4" s="1" t="s">
        <v>13</v>
      </c>
      <c r="E4" s="1" t="s">
        <v>26</v>
      </c>
      <c r="F4" s="1" t="s">
        <v>27</v>
      </c>
      <c r="G4" s="1" t="s">
        <v>24</v>
      </c>
    </row>
    <row r="5" spans="1:10" x14ac:dyDescent="0.35">
      <c r="B5" s="2">
        <v>121</v>
      </c>
      <c r="C5" s="2" t="s">
        <v>44</v>
      </c>
      <c r="D5" s="5">
        <v>55</v>
      </c>
      <c r="E5" s="2">
        <v>10</v>
      </c>
      <c r="F5" s="2">
        <v>0</v>
      </c>
      <c r="G5" s="2">
        <v>0</v>
      </c>
    </row>
    <row r="6" spans="1:10" x14ac:dyDescent="0.35">
      <c r="B6" s="2">
        <v>116</v>
      </c>
      <c r="C6" s="2" t="s">
        <v>45</v>
      </c>
      <c r="D6" s="5">
        <v>25</v>
      </c>
      <c r="E6" s="2">
        <v>5</v>
      </c>
      <c r="F6" s="2">
        <v>8</v>
      </c>
      <c r="G6" s="2">
        <v>10</v>
      </c>
    </row>
    <row r="7" spans="1:10" x14ac:dyDescent="0.35">
      <c r="B7" s="2">
        <v>114</v>
      </c>
      <c r="C7" s="2" t="s">
        <v>46</v>
      </c>
      <c r="D7" s="5">
        <v>25</v>
      </c>
      <c r="E7" s="2">
        <v>14</v>
      </c>
      <c r="F7" s="2">
        <v>5</v>
      </c>
      <c r="G7" s="2">
        <v>10</v>
      </c>
    </row>
    <row r="8" spans="1:10" x14ac:dyDescent="0.35">
      <c r="B8" s="2">
        <v>108</v>
      </c>
      <c r="C8" s="2" t="s">
        <v>53</v>
      </c>
      <c r="D8" s="5">
        <v>270</v>
      </c>
      <c r="E8" s="2">
        <v>5</v>
      </c>
      <c r="F8" s="2">
        <v>3</v>
      </c>
      <c r="G8" s="2">
        <v>0</v>
      </c>
    </row>
    <row r="9" spans="1:10" x14ac:dyDescent="0.35">
      <c r="B9" s="2">
        <v>128</v>
      </c>
      <c r="C9" s="2" t="s">
        <v>54</v>
      </c>
      <c r="D9" s="5">
        <v>235</v>
      </c>
      <c r="E9" s="2">
        <v>5</v>
      </c>
      <c r="F9" s="2">
        <v>5</v>
      </c>
      <c r="G9" s="2">
        <v>0</v>
      </c>
    </row>
    <row r="10" spans="1:10" x14ac:dyDescent="0.35">
      <c r="D10" s="9"/>
    </row>
    <row r="11" spans="1:10" x14ac:dyDescent="0.35">
      <c r="A11" t="s">
        <v>48</v>
      </c>
    </row>
    <row r="12" spans="1:10" x14ac:dyDescent="0.35">
      <c r="B12" s="1" t="s">
        <v>3</v>
      </c>
      <c r="C12" s="1" t="s">
        <v>4</v>
      </c>
      <c r="D12" s="1" t="s">
        <v>5</v>
      </c>
      <c r="E12" s="1" t="s">
        <v>1</v>
      </c>
      <c r="F12" s="1" t="s">
        <v>2</v>
      </c>
      <c r="G12" s="1" t="s">
        <v>6</v>
      </c>
      <c r="H12" s="1" t="s">
        <v>7</v>
      </c>
      <c r="I12" s="1" t="s">
        <v>0</v>
      </c>
      <c r="J12" s="1" t="s">
        <v>8</v>
      </c>
    </row>
    <row r="13" spans="1:10" x14ac:dyDescent="0.35">
      <c r="B13" s="2">
        <v>570</v>
      </c>
      <c r="C13" s="2">
        <v>134</v>
      </c>
      <c r="D13" s="14" t="s">
        <v>9</v>
      </c>
      <c r="E13" s="3">
        <f>F13*0.05</f>
        <v>86.25</v>
      </c>
      <c r="F13" s="3" cm="1">
        <f t="array" ref="F13">SUM(E17:E19 * F17:F19)</f>
        <v>1725</v>
      </c>
      <c r="G13" s="2" t="b">
        <v>0</v>
      </c>
      <c r="H13" s="2" t="s">
        <v>9</v>
      </c>
      <c r="I13" s="2">
        <v>7</v>
      </c>
      <c r="J13" s="2">
        <v>5</v>
      </c>
    </row>
    <row r="15" spans="1:10" x14ac:dyDescent="0.35">
      <c r="A15" t="s">
        <v>49</v>
      </c>
    </row>
    <row r="16" spans="1:10" x14ac:dyDescent="0.35">
      <c r="B16" s="1" t="s">
        <v>10</v>
      </c>
      <c r="C16" s="1" t="s">
        <v>3</v>
      </c>
      <c r="D16" s="1" t="s">
        <v>11</v>
      </c>
      <c r="E16" s="1" t="s">
        <v>12</v>
      </c>
      <c r="F16" s="1" t="s">
        <v>13</v>
      </c>
      <c r="G16" s="1" t="s">
        <v>14</v>
      </c>
    </row>
    <row r="17" spans="1:10" x14ac:dyDescent="0.35">
      <c r="B17" s="18">
        <v>1325</v>
      </c>
      <c r="C17" s="18">
        <f>B$13</f>
        <v>570</v>
      </c>
      <c r="D17" s="18">
        <f>B5</f>
        <v>121</v>
      </c>
      <c r="E17" s="18">
        <v>20</v>
      </c>
      <c r="F17" s="19">
        <f>D5</f>
        <v>55</v>
      </c>
      <c r="G17" s="18"/>
    </row>
    <row r="18" spans="1:10" x14ac:dyDescent="0.35">
      <c r="B18" s="2">
        <v>1411</v>
      </c>
      <c r="C18" s="2">
        <f>B$13</f>
        <v>570</v>
      </c>
      <c r="D18" s="2">
        <f>B6</f>
        <v>116</v>
      </c>
      <c r="E18" s="2">
        <v>5</v>
      </c>
      <c r="F18" s="4">
        <f>D6</f>
        <v>25</v>
      </c>
      <c r="G18" s="2"/>
    </row>
    <row r="19" spans="1:10" x14ac:dyDescent="0.35">
      <c r="B19" s="2">
        <v>1412</v>
      </c>
      <c r="C19" s="2">
        <f>B$13</f>
        <v>570</v>
      </c>
      <c r="D19" s="2">
        <f>B7</f>
        <v>114</v>
      </c>
      <c r="E19" s="2">
        <v>20</v>
      </c>
      <c r="F19" s="4">
        <f>D7</f>
        <v>25</v>
      </c>
      <c r="G19" s="2"/>
    </row>
    <row r="21" spans="1:10" x14ac:dyDescent="0.35">
      <c r="A21" t="s">
        <v>50</v>
      </c>
    </row>
    <row r="22" spans="1:10" x14ac:dyDescent="0.35">
      <c r="B22" s="1" t="s">
        <v>10</v>
      </c>
      <c r="C22" s="1" t="s">
        <v>3</v>
      </c>
      <c r="D22" s="1" t="s">
        <v>11</v>
      </c>
      <c r="E22" s="1" t="s">
        <v>12</v>
      </c>
      <c r="F22" s="1" t="s">
        <v>13</v>
      </c>
      <c r="G22" s="1" t="s">
        <v>14</v>
      </c>
    </row>
    <row r="23" spans="1:10" x14ac:dyDescent="0.35">
      <c r="B23" s="2">
        <f>B18</f>
        <v>1411</v>
      </c>
      <c r="C23" s="2">
        <f t="shared" ref="C23:C26" si="0">B$13</f>
        <v>570</v>
      </c>
      <c r="D23" s="2">
        <f>D18</f>
        <v>116</v>
      </c>
      <c r="E23" s="2">
        <f>E18</f>
        <v>5</v>
      </c>
      <c r="F23" s="3">
        <f>D6</f>
        <v>25</v>
      </c>
      <c r="G23" s="2"/>
    </row>
    <row r="24" spans="1:10" x14ac:dyDescent="0.35">
      <c r="B24" s="2">
        <f>B19</f>
        <v>1412</v>
      </c>
      <c r="C24" s="2">
        <f t="shared" si="0"/>
        <v>570</v>
      </c>
      <c r="D24" s="2">
        <f>D19</f>
        <v>114</v>
      </c>
      <c r="E24" s="2">
        <f>E19</f>
        <v>20</v>
      </c>
      <c r="F24" s="3">
        <f>D7</f>
        <v>25</v>
      </c>
      <c r="G24" s="2"/>
    </row>
    <row r="25" spans="1:10" x14ac:dyDescent="0.35">
      <c r="B25" s="7">
        <v>1413</v>
      </c>
      <c r="C25" s="7">
        <f t="shared" si="0"/>
        <v>570</v>
      </c>
      <c r="D25" s="7">
        <v>108</v>
      </c>
      <c r="E25" s="7">
        <v>1</v>
      </c>
      <c r="F25" s="20">
        <f>D8</f>
        <v>270</v>
      </c>
      <c r="G25" s="7"/>
    </row>
    <row r="26" spans="1:10" x14ac:dyDescent="0.35">
      <c r="B26" s="7">
        <v>1414</v>
      </c>
      <c r="C26" s="7">
        <f t="shared" si="0"/>
        <v>570</v>
      </c>
      <c r="D26" s="7">
        <v>128</v>
      </c>
      <c r="E26" s="7">
        <v>2</v>
      </c>
      <c r="F26" s="16">
        <f>D9</f>
        <v>235</v>
      </c>
      <c r="G26" s="7"/>
    </row>
    <row r="28" spans="1:10" x14ac:dyDescent="0.35">
      <c r="A28" t="s">
        <v>55</v>
      </c>
    </row>
    <row r="29" spans="1:10" x14ac:dyDescent="0.35">
      <c r="B29" s="1" t="s">
        <v>3</v>
      </c>
      <c r="C29" s="1" t="s">
        <v>4</v>
      </c>
      <c r="D29" s="1" t="s">
        <v>5</v>
      </c>
      <c r="E29" s="1" t="s">
        <v>1</v>
      </c>
      <c r="F29" s="1" t="s">
        <v>2</v>
      </c>
      <c r="G29" s="1" t="s">
        <v>6</v>
      </c>
      <c r="H29" s="1" t="s">
        <v>7</v>
      </c>
      <c r="I29" s="1" t="s">
        <v>0</v>
      </c>
      <c r="J29" s="1" t="s">
        <v>8</v>
      </c>
    </row>
    <row r="30" spans="1:10" x14ac:dyDescent="0.35">
      <c r="B30" s="2">
        <v>570</v>
      </c>
      <c r="C30" s="2">
        <v>134</v>
      </c>
      <c r="D30" s="14" t="s">
        <v>9</v>
      </c>
      <c r="E30" s="3">
        <f>F30*0.05</f>
        <v>68.25</v>
      </c>
      <c r="F30" s="3" cm="1">
        <f t="array" ref="F30">SUM(E23:E26 * F23:F26)</f>
        <v>1365</v>
      </c>
      <c r="G30" s="2" t="b">
        <v>0</v>
      </c>
      <c r="H30" s="2" t="s">
        <v>9</v>
      </c>
      <c r="I30" s="2">
        <v>7</v>
      </c>
      <c r="J30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081C-7486-4969-90C9-1784643E0B10}">
  <dimension ref="A1:J31"/>
  <sheetViews>
    <sheetView tabSelected="1" workbookViewId="0">
      <selection activeCell="G37" sqref="G37"/>
    </sheetView>
  </sheetViews>
  <sheetFormatPr defaultRowHeight="14.5" x14ac:dyDescent="0.35"/>
  <cols>
    <col min="2" max="2" width="20.26953125" bestFit="1" customWidth="1"/>
    <col min="3" max="3" width="20.36328125" bestFit="1" customWidth="1"/>
    <col min="4" max="4" width="12.54296875" bestFit="1" customWidth="1"/>
    <col min="5" max="5" width="15.1796875" bestFit="1" customWidth="1"/>
    <col min="6" max="6" width="11.7265625" bestFit="1" customWidth="1"/>
    <col min="7" max="7" width="15.6328125" bestFit="1" customWidth="1"/>
    <col min="9" max="9" width="17.08984375" bestFit="1" customWidth="1"/>
  </cols>
  <sheetData>
    <row r="1" spans="1:10" x14ac:dyDescent="0.35">
      <c r="A1" t="s">
        <v>56</v>
      </c>
    </row>
    <row r="2" spans="1:10" x14ac:dyDescent="0.35">
      <c r="B2" s="1" t="s">
        <v>11</v>
      </c>
      <c r="C2" s="1" t="s">
        <v>19</v>
      </c>
      <c r="D2" s="1" t="s">
        <v>13</v>
      </c>
      <c r="E2" s="1" t="s">
        <v>26</v>
      </c>
      <c r="F2" s="1" t="s">
        <v>27</v>
      </c>
      <c r="G2" s="1" t="s">
        <v>24</v>
      </c>
      <c r="I2" s="1" t="s">
        <v>40</v>
      </c>
    </row>
    <row r="3" spans="1:10" x14ac:dyDescent="0.35">
      <c r="B3" s="2">
        <v>110</v>
      </c>
      <c r="C3" s="2" t="s">
        <v>57</v>
      </c>
      <c r="D3" s="11">
        <v>100</v>
      </c>
      <c r="E3" s="2">
        <v>8</v>
      </c>
      <c r="F3" s="2">
        <v>20</v>
      </c>
      <c r="G3" s="12">
        <v>2</v>
      </c>
      <c r="I3" s="12">
        <f>F3 - (E3 + G3)</f>
        <v>10</v>
      </c>
    </row>
    <row r="4" spans="1:10" x14ac:dyDescent="0.35">
      <c r="B4" s="2">
        <v>111</v>
      </c>
      <c r="C4" s="2" t="s">
        <v>58</v>
      </c>
      <c r="D4" s="11">
        <v>120</v>
      </c>
      <c r="E4" s="2">
        <v>8</v>
      </c>
      <c r="F4" s="2">
        <v>20</v>
      </c>
      <c r="G4" s="2">
        <v>10</v>
      </c>
      <c r="I4" s="12">
        <f t="shared" ref="I4" si="0">F4 - (E4 + G4)</f>
        <v>2</v>
      </c>
    </row>
    <row r="6" spans="1:10" x14ac:dyDescent="0.35">
      <c r="A6" t="s">
        <v>62</v>
      </c>
    </row>
    <row r="7" spans="1:10" x14ac:dyDescent="0.35">
      <c r="B7" s="1" t="s">
        <v>3</v>
      </c>
      <c r="C7" s="1" t="s">
        <v>4</v>
      </c>
      <c r="D7" s="1" t="s">
        <v>5</v>
      </c>
      <c r="E7" s="1" t="s">
        <v>1</v>
      </c>
      <c r="F7" s="1" t="s">
        <v>2</v>
      </c>
      <c r="G7" s="1" t="s">
        <v>6</v>
      </c>
      <c r="H7" s="1" t="s">
        <v>7</v>
      </c>
      <c r="I7" s="1" t="s">
        <v>0</v>
      </c>
      <c r="J7" s="1" t="s">
        <v>8</v>
      </c>
    </row>
    <row r="8" spans="1:10" x14ac:dyDescent="0.35">
      <c r="B8" s="7">
        <v>567</v>
      </c>
      <c r="C8" s="7">
        <v>132</v>
      </c>
      <c r="D8" s="6" t="s">
        <v>9</v>
      </c>
      <c r="E8" s="16">
        <f>F8*0.05</f>
        <v>110</v>
      </c>
      <c r="F8" s="16" cm="1">
        <f t="array" ref="F8">SUM(E12:E13 * F12:F13)</f>
        <v>2200</v>
      </c>
      <c r="G8" s="7" t="b">
        <v>0</v>
      </c>
      <c r="H8" s="7" t="s">
        <v>9</v>
      </c>
      <c r="I8" s="7">
        <v>7</v>
      </c>
      <c r="J8" s="7">
        <v>3</v>
      </c>
    </row>
    <row r="10" spans="1:10" x14ac:dyDescent="0.35">
      <c r="A10" t="s">
        <v>63</v>
      </c>
    </row>
    <row r="11" spans="1:10" x14ac:dyDescent="0.35">
      <c r="B11" s="1" t="s">
        <v>10</v>
      </c>
      <c r="C11" s="1" t="s">
        <v>3</v>
      </c>
      <c r="D11" s="1" t="s">
        <v>11</v>
      </c>
      <c r="E11" s="1" t="s">
        <v>12</v>
      </c>
      <c r="F11" s="1" t="s">
        <v>13</v>
      </c>
      <c r="G11" s="1" t="s">
        <v>14</v>
      </c>
    </row>
    <row r="12" spans="1:10" x14ac:dyDescent="0.35">
      <c r="B12" s="7">
        <v>1326</v>
      </c>
      <c r="C12" s="7">
        <f>B$8</f>
        <v>567</v>
      </c>
      <c r="D12" s="7">
        <f>B3</f>
        <v>110</v>
      </c>
      <c r="E12" s="7">
        <v>10</v>
      </c>
      <c r="F12" s="13">
        <f>D3</f>
        <v>100</v>
      </c>
      <c r="G12" s="7" t="s">
        <v>60</v>
      </c>
    </row>
    <row r="13" spans="1:10" x14ac:dyDescent="0.35">
      <c r="B13" s="7">
        <v>1327</v>
      </c>
      <c r="C13" s="7">
        <f>B$8</f>
        <v>567</v>
      </c>
      <c r="D13" s="7">
        <f>B4</f>
        <v>111</v>
      </c>
      <c r="E13" s="7">
        <v>10</v>
      </c>
      <c r="F13" s="13">
        <f>D4</f>
        <v>120</v>
      </c>
      <c r="G13" s="7" t="s">
        <v>61</v>
      </c>
    </row>
    <row r="15" spans="1:10" x14ac:dyDescent="0.35">
      <c r="A15" t="s">
        <v>59</v>
      </c>
    </row>
    <row r="16" spans="1:10" x14ac:dyDescent="0.35">
      <c r="B16" s="1" t="s">
        <v>3</v>
      </c>
      <c r="C16" s="1" t="s">
        <v>4</v>
      </c>
      <c r="D16" s="1" t="s">
        <v>5</v>
      </c>
      <c r="E16" s="1" t="s">
        <v>1</v>
      </c>
      <c r="F16" s="1" t="s">
        <v>2</v>
      </c>
      <c r="G16" s="1" t="s">
        <v>6</v>
      </c>
      <c r="H16" s="1" t="s">
        <v>7</v>
      </c>
      <c r="I16" s="1" t="s">
        <v>0</v>
      </c>
      <c r="J16" s="1" t="s">
        <v>8</v>
      </c>
    </row>
    <row r="17" spans="1:10" x14ac:dyDescent="0.35">
      <c r="B17" s="7">
        <v>0</v>
      </c>
      <c r="C17" s="7">
        <v>132</v>
      </c>
      <c r="D17" s="6" t="s">
        <v>9</v>
      </c>
      <c r="E17" s="16">
        <f>F17*0.05</f>
        <v>62</v>
      </c>
      <c r="F17" s="16" cm="1">
        <f t="array" ref="F17">SUM(E21:E22 * F21:F22)</f>
        <v>1240</v>
      </c>
      <c r="G17" s="7" t="b">
        <v>0</v>
      </c>
      <c r="H17" s="7" t="s">
        <v>9</v>
      </c>
      <c r="I17" s="7">
        <v>7</v>
      </c>
      <c r="J17" s="7">
        <v>3</v>
      </c>
    </row>
    <row r="19" spans="1:10" x14ac:dyDescent="0.35">
      <c r="A19" t="s">
        <v>63</v>
      </c>
    </row>
    <row r="20" spans="1:10" x14ac:dyDescent="0.35">
      <c r="B20" s="1" t="s">
        <v>10</v>
      </c>
      <c r="C20" s="1" t="s">
        <v>3</v>
      </c>
      <c r="D20" s="1" t="s">
        <v>11</v>
      </c>
      <c r="E20" s="1" t="s">
        <v>12</v>
      </c>
      <c r="F20" s="1" t="s">
        <v>13</v>
      </c>
      <c r="G20" s="1" t="s">
        <v>14</v>
      </c>
    </row>
    <row r="21" spans="1:10" x14ac:dyDescent="0.35">
      <c r="B21" s="7">
        <v>1415</v>
      </c>
      <c r="C21" s="7">
        <f>B$17</f>
        <v>0</v>
      </c>
      <c r="D21" s="7">
        <f>B3</f>
        <v>110</v>
      </c>
      <c r="E21" s="7">
        <f>I3</f>
        <v>10</v>
      </c>
      <c r="F21" s="13">
        <f>D3</f>
        <v>100</v>
      </c>
      <c r="G21" s="7"/>
    </row>
    <row r="22" spans="1:10" x14ac:dyDescent="0.35">
      <c r="B22" s="7">
        <v>1416</v>
      </c>
      <c r="C22" s="7">
        <f>B$17</f>
        <v>0</v>
      </c>
      <c r="D22" s="7">
        <f>B4</f>
        <v>111</v>
      </c>
      <c r="E22" s="7">
        <f>I4</f>
        <v>2</v>
      </c>
      <c r="F22" s="13">
        <f>D4</f>
        <v>120</v>
      </c>
      <c r="G22" s="7"/>
    </row>
    <row r="24" spans="1:10" x14ac:dyDescent="0.35">
      <c r="A24" t="s">
        <v>28</v>
      </c>
    </row>
    <row r="25" spans="1:10" x14ac:dyDescent="0.35">
      <c r="B25" s="1" t="s">
        <v>3</v>
      </c>
      <c r="C25" s="1" t="s">
        <v>4</v>
      </c>
      <c r="D25" s="1" t="s">
        <v>5</v>
      </c>
      <c r="E25" s="1" t="s">
        <v>1</v>
      </c>
      <c r="F25" s="1" t="s">
        <v>2</v>
      </c>
      <c r="G25" s="1" t="s">
        <v>6</v>
      </c>
      <c r="H25" s="1" t="s">
        <v>7</v>
      </c>
      <c r="I25" s="1" t="s">
        <v>0</v>
      </c>
      <c r="J25" s="1" t="s">
        <v>8</v>
      </c>
    </row>
    <row r="26" spans="1:10" x14ac:dyDescent="0.35">
      <c r="B26" s="7">
        <v>573</v>
      </c>
      <c r="C26" s="2">
        <v>132</v>
      </c>
      <c r="D26" s="6">
        <f ca="1">TODAY()</f>
        <v>45396</v>
      </c>
      <c r="E26" s="3">
        <f>F17*0.05</f>
        <v>62</v>
      </c>
      <c r="F26" s="3" cm="1">
        <f t="array" ref="F26">SUM(E21:E22 * F21:F22)</f>
        <v>1240</v>
      </c>
      <c r="G26" s="2" t="b">
        <v>0</v>
      </c>
      <c r="H26" s="2" t="s">
        <v>9</v>
      </c>
      <c r="I26" s="2">
        <v>7</v>
      </c>
      <c r="J26" s="2">
        <v>3</v>
      </c>
    </row>
    <row r="28" spans="1:10" x14ac:dyDescent="0.35">
      <c r="A28" t="s">
        <v>29</v>
      </c>
    </row>
    <row r="29" spans="1:10" x14ac:dyDescent="0.35">
      <c r="B29" s="1" t="s">
        <v>10</v>
      </c>
      <c r="C29" s="1" t="s">
        <v>3</v>
      </c>
      <c r="D29" s="1" t="s">
        <v>11</v>
      </c>
      <c r="E29" s="1" t="s">
        <v>12</v>
      </c>
      <c r="F29" s="1" t="s">
        <v>13</v>
      </c>
      <c r="G29" s="1" t="s">
        <v>14</v>
      </c>
    </row>
    <row r="30" spans="1:10" x14ac:dyDescent="0.35">
      <c r="B30" s="2">
        <f>B21</f>
        <v>1415</v>
      </c>
      <c r="C30" s="7">
        <f>B$26</f>
        <v>573</v>
      </c>
      <c r="D30" s="2">
        <f>D21</f>
        <v>110</v>
      </c>
      <c r="E30" s="2">
        <f>E21</f>
        <v>10</v>
      </c>
      <c r="F30" s="4">
        <f>D12</f>
        <v>110</v>
      </c>
      <c r="G30" s="2"/>
    </row>
    <row r="31" spans="1:10" x14ac:dyDescent="0.35">
      <c r="B31" s="2">
        <f>B22</f>
        <v>1416</v>
      </c>
      <c r="C31" s="7">
        <f>B$26</f>
        <v>573</v>
      </c>
      <c r="D31" s="2">
        <f>D22</f>
        <v>111</v>
      </c>
      <c r="E31" s="2">
        <f>E22</f>
        <v>2</v>
      </c>
      <c r="F31" s="4">
        <f>D13</f>
        <v>111</v>
      </c>
      <c r="G3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NewOrder</vt:lpstr>
      <vt:lpstr>UpdateOrder</vt:lpstr>
      <vt:lpstr>DeleteOrder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Wu</dc:creator>
  <cp:lastModifiedBy>Sam Wu</cp:lastModifiedBy>
  <dcterms:created xsi:type="dcterms:W3CDTF">2015-06-05T18:17:20Z</dcterms:created>
  <dcterms:modified xsi:type="dcterms:W3CDTF">2024-04-14T20:13:03Z</dcterms:modified>
</cp:coreProperties>
</file>