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50ae9361a7b94132/Documents/NAIT/DMIT2018/winter2024/dmit2018-1232-swu-repository/project/LINQ/Receiving/"/>
    </mc:Choice>
  </mc:AlternateContent>
  <xr:revisionPtr revIDLastSave="543" documentId="11_F25DC773A252ABDACC1048FCA9DF52F45ADE58E5" xr6:coauthVersionLast="47" xr6:coauthVersionMax="47" xr10:uidLastSave="{14C465DE-C2D6-43E0-886B-203BEAEE43B2}"/>
  <bookViews>
    <workbookView xWindow="3120" yWindow="-16320" windowWidth="29040" windowHeight="15720" activeTab="2" xr2:uid="{00000000-000D-0000-FFFF-FFFF00000000}"/>
  </bookViews>
  <sheets>
    <sheet name="ReceiveOrderOnce" sheetId="1" r:id="rId1"/>
    <sheet name="ReceiveOrderMulti" sheetId="4" r:id="rId2"/>
    <sheet name="ForceClo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2" l="1"/>
  <c r="G34" i="2"/>
  <c r="G19" i="2"/>
  <c r="G18" i="2"/>
  <c r="E14" i="2"/>
  <c r="F14" i="2" s="1"/>
  <c r="E13" i="2"/>
  <c r="E34" i="2"/>
  <c r="F34" i="2"/>
  <c r="F33" i="2"/>
  <c r="F19" i="2"/>
  <c r="F18" i="2"/>
  <c r="E62" i="4"/>
  <c r="G64" i="4"/>
  <c r="G63" i="4"/>
  <c r="G62" i="4"/>
  <c r="G44" i="4"/>
  <c r="G43" i="4"/>
  <c r="G42" i="4"/>
  <c r="G23" i="4"/>
  <c r="G22" i="4"/>
  <c r="G21" i="4"/>
  <c r="D68" i="4"/>
  <c r="D48" i="4"/>
  <c r="D27" i="4"/>
  <c r="E58" i="4"/>
  <c r="E57" i="4"/>
  <c r="E56" i="4"/>
  <c r="E38" i="4"/>
  <c r="E37" i="4"/>
  <c r="E36" i="4"/>
  <c r="E17" i="4"/>
  <c r="F17" i="4" s="1"/>
  <c r="E16" i="4"/>
  <c r="F16" i="4" s="1"/>
  <c r="F37" i="4" s="1"/>
  <c r="E15" i="4"/>
  <c r="F15" i="4" s="1"/>
  <c r="E38" i="2"/>
  <c r="D38" i="2"/>
  <c r="D34" i="2"/>
  <c r="D33" i="2"/>
  <c r="D24" i="2"/>
  <c r="C24" i="2"/>
  <c r="D23" i="2"/>
  <c r="C23" i="2"/>
  <c r="D19" i="2"/>
  <c r="D18" i="2"/>
  <c r="B14" i="2"/>
  <c r="B13" i="2"/>
  <c r="E19" i="2"/>
  <c r="E18" i="2"/>
  <c r="E33" i="2" s="1"/>
  <c r="D14" i="2"/>
  <c r="C14" i="2"/>
  <c r="F13" i="2"/>
  <c r="D13" i="2"/>
  <c r="C13" i="2"/>
  <c r="F9" i="2"/>
  <c r="D9" i="2"/>
  <c r="C9" i="2"/>
  <c r="B34" i="2" s="1"/>
  <c r="F8" i="2"/>
  <c r="D8" i="2"/>
  <c r="C8" i="2"/>
  <c r="B33" i="2" s="1"/>
  <c r="D81" i="4"/>
  <c r="D58" i="4"/>
  <c r="C58" i="4"/>
  <c r="D57" i="4"/>
  <c r="C57" i="4"/>
  <c r="D56" i="4"/>
  <c r="C56" i="4"/>
  <c r="E21" i="4"/>
  <c r="E42" i="4" s="1"/>
  <c r="D38" i="4"/>
  <c r="C38" i="4"/>
  <c r="D37" i="4"/>
  <c r="C37" i="4"/>
  <c r="D36" i="4"/>
  <c r="C36" i="4"/>
  <c r="E23" i="4"/>
  <c r="E44" i="4" s="1"/>
  <c r="E64" i="4" s="1"/>
  <c r="E22" i="4"/>
  <c r="E43" i="4" s="1"/>
  <c r="E63" i="4" s="1"/>
  <c r="F11" i="4"/>
  <c r="F10" i="4"/>
  <c r="F9" i="4"/>
  <c r="D17" i="4"/>
  <c r="C17" i="4"/>
  <c r="D16" i="4"/>
  <c r="C16" i="4"/>
  <c r="D15" i="4"/>
  <c r="C15" i="4"/>
  <c r="D11" i="4"/>
  <c r="D10" i="4"/>
  <c r="D9" i="4"/>
  <c r="C11" i="4"/>
  <c r="C10" i="4"/>
  <c r="C9" i="4"/>
  <c r="G16" i="1"/>
  <c r="E16" i="1"/>
  <c r="D11" i="1"/>
  <c r="F11" i="1" s="1"/>
  <c r="C11" i="1"/>
  <c r="F36" i="4" l="1"/>
  <c r="F38" i="4"/>
  <c r="F57" i="4"/>
  <c r="B18" i="2"/>
  <c r="B23" i="2" s="1"/>
  <c r="B19" i="2"/>
  <c r="B24" i="2" s="1"/>
  <c r="E23" i="2"/>
  <c r="F23" i="2" s="1"/>
  <c r="E24" i="2"/>
  <c r="F24" i="2" s="1"/>
  <c r="F56" i="4" l="1"/>
  <c r="F58" i="4"/>
</calcChain>
</file>

<file path=xl/sharedStrings.xml><?xml version="1.0" encoding="utf-8"?>
<sst xmlns="http://schemas.openxmlformats.org/spreadsheetml/2006/main" count="243" uniqueCount="75">
  <si>
    <t>PartID</t>
  </si>
  <si>
    <t>Description</t>
  </si>
  <si>
    <t>PurchasePrice</t>
  </si>
  <si>
    <t>QuantityOnHand</t>
  </si>
  <si>
    <t>ReorderLevel</t>
  </si>
  <si>
    <t>QuantityOnOrder</t>
  </si>
  <si>
    <t xml:space="preserve">Street Cuff Lock	</t>
  </si>
  <si>
    <t>Parts Table Before  Receive Order 571 for Vendor 2</t>
  </si>
  <si>
    <t>Manifold</t>
  </si>
  <si>
    <t>PurchaseOrderID</t>
  </si>
  <si>
    <t>PurchaseOrderNumber</t>
  </si>
  <si>
    <t>OrderDate</t>
  </si>
  <si>
    <t>TaxAmount</t>
  </si>
  <si>
    <t>SubTotal</t>
  </si>
  <si>
    <t>Closed</t>
  </si>
  <si>
    <t>Notes</t>
  </si>
  <si>
    <t>EmployeeID</t>
  </si>
  <si>
    <t>VendorID</t>
  </si>
  <si>
    <t>PurchaseOrderDetailID</t>
  </si>
  <si>
    <t>Quantity</t>
  </si>
  <si>
    <t>VendorPartNumber</t>
  </si>
  <si>
    <t>Rush</t>
  </si>
  <si>
    <t>K97733C</t>
  </si>
  <si>
    <t>PurchaseOrders Before Receive Order 571</t>
  </si>
  <si>
    <t>PurchaseOrdersDetails Before Receive Order 571</t>
  </si>
  <si>
    <t>Parts Table After  Receive Order 571 for Vendor 2</t>
  </si>
  <si>
    <t>PurchaseOrders After Receive Order 571</t>
  </si>
  <si>
    <t>Outer glove</t>
  </si>
  <si>
    <t>Inner glove</t>
  </si>
  <si>
    <t>QtyOnOrder</t>
  </si>
  <si>
    <t>QtyOutstanding</t>
  </si>
  <si>
    <t>QtyReceive</t>
  </si>
  <si>
    <t>QtyReturn</t>
  </si>
  <si>
    <t>Reason</t>
  </si>
  <si>
    <t>First Shipment for PO# 565</t>
  </si>
  <si>
    <t>PurchaseOrdersDetails for PO# 565 Before Receiving</t>
  </si>
  <si>
    <t>Parts Table For PO # 565 After First Shipment</t>
  </si>
  <si>
    <t>Second Shipment for PO# 565</t>
  </si>
  <si>
    <t>Parts Table For PO # 565 After Second Shipment</t>
  </si>
  <si>
    <t>Third Shipment for PO# 565</t>
  </si>
  <si>
    <t>Parts Table For PO # 565 After Third Shipment</t>
  </si>
  <si>
    <t>Duplicate shipment</t>
  </si>
  <si>
    <t>Parts Table Before First Shipment</t>
  </si>
  <si>
    <t>Front tire</t>
  </si>
  <si>
    <t>Rear tire</t>
  </si>
  <si>
    <t>PurchaseOrdersDetails for PO# 573 Before Receiving</t>
  </si>
  <si>
    <t>First Shipment for PO# 573</t>
  </si>
  <si>
    <t>Parts Table For PO # 573 After First Shipment</t>
  </si>
  <si>
    <t>Second Shipment for PO# 573</t>
  </si>
  <si>
    <t>PurchaseOrders Closeds After  Third Shipment</t>
  </si>
  <si>
    <t>Parts Table For PO # 573 After Second Shipment</t>
  </si>
  <si>
    <t>Force Close PO# 573</t>
  </si>
  <si>
    <t>Second Shipment for PO# 573 - UnOrdered Items</t>
  </si>
  <si>
    <t>CartID</t>
  </si>
  <si>
    <t>Breville Touch Impress</t>
  </si>
  <si>
    <t>BES881BSS1BNA1</t>
  </si>
  <si>
    <t>Breville Bambino</t>
  </si>
  <si>
    <t>BES450BSS1BCA1</t>
  </si>
  <si>
    <t>BES500BSS1BCA1</t>
  </si>
  <si>
    <t>Force close order.  Vendor changed ownership and no longer carry items.</t>
  </si>
  <si>
    <t>Breville Bambino Plus</t>
  </si>
  <si>
    <t>ReceiveOrders Table After First Shipment</t>
  </si>
  <si>
    <t>ReceiveOrderID</t>
  </si>
  <si>
    <t>ReceiveDate</t>
  </si>
  <si>
    <t>ReceiveOrderDetails Table After First Shipment</t>
  </si>
  <si>
    <t>ReceiveOrderDetailID</t>
  </si>
  <si>
    <t>QuantityReceived</t>
  </si>
  <si>
    <t>ReceiveOrders Table After Second Shipment</t>
  </si>
  <si>
    <t>ReceiveOrderDetails Table After Second Shipment</t>
  </si>
  <si>
    <t>ReceiveOrders Table After Third Shipment</t>
  </si>
  <si>
    <t>ReceiveOrderDetails Table After Third Shipment</t>
  </si>
  <si>
    <t>UnorderedPurchasedItemCart table after Third Shipment</t>
  </si>
  <si>
    <t>CardID</t>
  </si>
  <si>
    <t>Duplicate Shipment</t>
  </si>
  <si>
    <t>Part113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</si>
</sst>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4" borderId="1" xfId="0" applyFill="1" applyBorder="1"/>
    <xf numFmtId="164" fontId="0" fillId="0" borderId="1" xfId="0" applyNumberFormat="1" applyBorder="1"/>
    <xf numFmtId="14" fontId="0" fillId="0" borderId="1" xfId="0" applyNumberFormat="1" applyBorder="1"/>
    <xf numFmtId="0" fontId="0" fillId="3" borderId="1" xfId="0" applyFill="1" applyBorder="1"/>
    <xf numFmtId="44" fontId="0" fillId="0" borderId="1" xfId="1" applyFont="1" applyFill="1" applyBorder="1"/>
    <xf numFmtId="0" fontId="3" fillId="0" borderId="1" xfId="0" applyFont="1" applyBorder="1"/>
    <xf numFmtId="44" fontId="0" fillId="3" borderId="1" xfId="1" applyFont="1" applyFill="1" applyBorder="1"/>
    <xf numFmtId="0" fontId="0" fillId="3" borderId="0" xfId="0" applyFill="1"/>
    <xf numFmtId="0" fontId="0" fillId="5" borderId="1" xfId="0" applyFill="1" applyBorder="1"/>
    <xf numFmtId="0" fontId="0" fillId="0" borderId="0" xfId="0" applyBorder="1"/>
    <xf numFmtId="44" fontId="0" fillId="0" borderId="0" xfId="1" applyFont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0" fontId="0" fillId="3" borderId="1" xfId="0" applyNumberFormat="1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14" fontId="0" fillId="0" borderId="0" xfId="0" applyNumberFormat="1" applyFont="1" applyFill="1" applyBorder="1"/>
    <xf numFmtId="1" fontId="0" fillId="0" borderId="1" xfId="0" applyNumberFormat="1" applyBorder="1"/>
    <xf numFmtId="1" fontId="0" fillId="3" borderId="1" xfId="0" applyNumberFormat="1" applyFill="1" applyBorder="1"/>
    <xf numFmtId="0" fontId="4" fillId="3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G13" sqref="G13"/>
    </sheetView>
  </sheetViews>
  <sheetFormatPr defaultRowHeight="14.5" x14ac:dyDescent="0.35"/>
  <cols>
    <col min="2" max="2" width="20.26953125" bestFit="1" customWidth="1"/>
    <col min="3" max="3" width="20.36328125" bestFit="1" customWidth="1"/>
    <col min="4" max="4" width="12.54296875" bestFit="1" customWidth="1"/>
    <col min="5" max="5" width="15.1796875" bestFit="1" customWidth="1"/>
    <col min="6" max="6" width="12.54296875" bestFit="1" customWidth="1"/>
    <col min="7" max="7" width="17.54296875" bestFit="1" customWidth="1"/>
    <col min="8" max="8" width="15.6328125" bestFit="1" customWidth="1"/>
  </cols>
  <sheetData>
    <row r="1" spans="1:10" x14ac:dyDescent="0.35">
      <c r="A1" t="s">
        <v>7</v>
      </c>
    </row>
    <row r="2" spans="1:10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10" x14ac:dyDescent="0.35">
      <c r="B3" s="2">
        <v>106</v>
      </c>
      <c r="C3" s="2" t="s">
        <v>8</v>
      </c>
      <c r="D3" s="3">
        <v>150</v>
      </c>
      <c r="E3" s="2">
        <v>12</v>
      </c>
      <c r="F3" s="2">
        <v>4</v>
      </c>
      <c r="G3" s="2">
        <v>1</v>
      </c>
    </row>
    <row r="5" spans="1:10" x14ac:dyDescent="0.35">
      <c r="A5" t="s">
        <v>23</v>
      </c>
    </row>
    <row r="6" spans="1:10" x14ac:dyDescent="0.35"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</row>
    <row r="7" spans="1:10" x14ac:dyDescent="0.35">
      <c r="B7" s="2">
        <v>571</v>
      </c>
      <c r="C7" s="2">
        <v>131</v>
      </c>
      <c r="D7" s="7">
        <v>45316</v>
      </c>
      <c r="E7" s="4">
        <v>7.5</v>
      </c>
      <c r="F7" s="4">
        <v>150</v>
      </c>
      <c r="G7" s="5" t="b">
        <v>0</v>
      </c>
      <c r="H7" s="2" t="s">
        <v>21</v>
      </c>
      <c r="I7" s="2">
        <v>7</v>
      </c>
      <c r="J7" s="2">
        <v>2</v>
      </c>
    </row>
    <row r="9" spans="1:10" x14ac:dyDescent="0.35">
      <c r="A9" t="s">
        <v>24</v>
      </c>
    </row>
    <row r="10" spans="1:10" x14ac:dyDescent="0.35">
      <c r="B10" s="1" t="s">
        <v>18</v>
      </c>
      <c r="C10" s="1" t="s">
        <v>9</v>
      </c>
      <c r="D10" s="1" t="s">
        <v>0</v>
      </c>
      <c r="E10" s="1" t="s">
        <v>19</v>
      </c>
      <c r="F10" s="1" t="s">
        <v>2</v>
      </c>
      <c r="G10" s="1" t="s">
        <v>20</v>
      </c>
    </row>
    <row r="11" spans="1:10" x14ac:dyDescent="0.35">
      <c r="B11" s="2">
        <v>1419</v>
      </c>
      <c r="C11" s="2">
        <f>B$7</f>
        <v>571</v>
      </c>
      <c r="D11" s="2">
        <f>B$3</f>
        <v>106</v>
      </c>
      <c r="E11" s="13">
        <v>1</v>
      </c>
      <c r="F11" s="6">
        <f>D11*E11</f>
        <v>106</v>
      </c>
      <c r="G11" s="2" t="s">
        <v>22</v>
      </c>
    </row>
    <row r="14" spans="1:10" x14ac:dyDescent="0.35">
      <c r="A14" t="s">
        <v>25</v>
      </c>
    </row>
    <row r="15" spans="1:10" x14ac:dyDescent="0.35"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</row>
    <row r="16" spans="1:10" x14ac:dyDescent="0.35">
      <c r="B16" s="2">
        <v>106</v>
      </c>
      <c r="C16" s="2" t="s">
        <v>8</v>
      </c>
      <c r="D16" s="3">
        <v>150</v>
      </c>
      <c r="E16" s="8">
        <f>E3+E11</f>
        <v>13</v>
      </c>
      <c r="F16" s="2">
        <v>4</v>
      </c>
      <c r="G16" s="8">
        <f>G3-E11</f>
        <v>0</v>
      </c>
    </row>
    <row r="18" spans="1:10" x14ac:dyDescent="0.35">
      <c r="A18" t="s">
        <v>26</v>
      </c>
    </row>
    <row r="19" spans="1:10" x14ac:dyDescent="0.35">
      <c r="B19" s="1" t="s">
        <v>9</v>
      </c>
      <c r="C19" s="1" t="s">
        <v>10</v>
      </c>
      <c r="D19" s="1" t="s">
        <v>11</v>
      </c>
      <c r="E19" s="1" t="s">
        <v>12</v>
      </c>
      <c r="F19" s="1" t="s">
        <v>13</v>
      </c>
      <c r="G19" s="1" t="s">
        <v>14</v>
      </c>
      <c r="H19" s="1" t="s">
        <v>15</v>
      </c>
      <c r="I19" s="1" t="s">
        <v>16</v>
      </c>
      <c r="J19" s="1" t="s">
        <v>17</v>
      </c>
    </row>
    <row r="20" spans="1:10" x14ac:dyDescent="0.35">
      <c r="B20" s="2">
        <v>571</v>
      </c>
      <c r="C20" s="2">
        <v>131</v>
      </c>
      <c r="D20" s="7">
        <v>45316</v>
      </c>
      <c r="E20" s="4">
        <v>7.5</v>
      </c>
      <c r="F20" s="4">
        <v>150</v>
      </c>
      <c r="G20" s="8" t="b">
        <v>1</v>
      </c>
      <c r="H20" s="2" t="s">
        <v>21</v>
      </c>
      <c r="I20" s="2">
        <v>7</v>
      </c>
      <c r="J20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8713-07B5-43C4-AABC-DAB7BC222A05}">
  <dimension ref="A1:J81"/>
  <sheetViews>
    <sheetView topLeftCell="A55" workbookViewId="0">
      <selection activeCell="G67" sqref="G67"/>
    </sheetView>
  </sheetViews>
  <sheetFormatPr defaultRowHeight="14.5" x14ac:dyDescent="0.35"/>
  <cols>
    <col min="2" max="2" width="20.26953125" bestFit="1" customWidth="1"/>
    <col min="3" max="3" width="20.81640625" bestFit="1" customWidth="1"/>
    <col min="4" max="4" width="20.7265625" bestFit="1" customWidth="1"/>
    <col min="5" max="5" width="16.1796875" bestFit="1" customWidth="1"/>
    <col min="6" max="6" width="15" bestFit="1" customWidth="1"/>
    <col min="7" max="7" width="15.6328125" bestFit="1" customWidth="1"/>
    <col min="8" max="8" width="22.90625" bestFit="1" customWidth="1"/>
    <col min="9" max="9" width="17.08984375" bestFit="1" customWidth="1"/>
  </cols>
  <sheetData>
    <row r="1" spans="1:9" x14ac:dyDescent="0.35">
      <c r="A1" t="s">
        <v>42</v>
      </c>
    </row>
    <row r="2" spans="1:9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9" x14ac:dyDescent="0.35">
      <c r="B3" s="2">
        <v>113</v>
      </c>
      <c r="C3" s="2" t="s">
        <v>6</v>
      </c>
      <c r="D3" s="3">
        <v>25</v>
      </c>
      <c r="E3" s="23">
        <v>10</v>
      </c>
      <c r="F3" s="23">
        <v>0</v>
      </c>
      <c r="G3" s="23">
        <v>20</v>
      </c>
    </row>
    <row r="4" spans="1:9" x14ac:dyDescent="0.35">
      <c r="B4" s="2">
        <v>120</v>
      </c>
      <c r="C4" s="2" t="s">
        <v>27</v>
      </c>
      <c r="D4" s="3">
        <v>25</v>
      </c>
      <c r="E4" s="23">
        <v>35</v>
      </c>
      <c r="F4" s="23">
        <v>15</v>
      </c>
      <c r="G4" s="23">
        <v>10</v>
      </c>
    </row>
    <row r="5" spans="1:9" x14ac:dyDescent="0.35">
      <c r="B5" s="2">
        <v>119</v>
      </c>
      <c r="C5" s="2" t="s">
        <v>28</v>
      </c>
      <c r="D5" s="3">
        <v>25</v>
      </c>
      <c r="E5" s="23">
        <v>5</v>
      </c>
      <c r="F5" s="23">
        <v>15</v>
      </c>
      <c r="G5" s="23">
        <v>40</v>
      </c>
    </row>
    <row r="7" spans="1:9" x14ac:dyDescent="0.35">
      <c r="A7" t="s">
        <v>35</v>
      </c>
    </row>
    <row r="8" spans="1:9" x14ac:dyDescent="0.35">
      <c r="B8" s="1" t="s">
        <v>18</v>
      </c>
      <c r="C8" s="1" t="s">
        <v>0</v>
      </c>
      <c r="D8" s="1" t="s">
        <v>1</v>
      </c>
      <c r="E8" s="1" t="s">
        <v>29</v>
      </c>
      <c r="F8" s="1" t="s">
        <v>30</v>
      </c>
      <c r="G8" s="1" t="s">
        <v>31</v>
      </c>
      <c r="H8" s="1" t="s">
        <v>32</v>
      </c>
      <c r="I8" s="1" t="s">
        <v>33</v>
      </c>
    </row>
    <row r="9" spans="1:9" x14ac:dyDescent="0.35">
      <c r="B9" s="2">
        <v>1325</v>
      </c>
      <c r="C9" s="2">
        <f>B$3</f>
        <v>113</v>
      </c>
      <c r="D9" s="2" t="str">
        <f>C$3</f>
        <v xml:space="preserve">Street Cuff Lock	</v>
      </c>
      <c r="E9" s="23">
        <v>20</v>
      </c>
      <c r="F9" s="23">
        <f>E9</f>
        <v>20</v>
      </c>
      <c r="G9" s="23">
        <v>0</v>
      </c>
      <c r="H9" s="23">
        <v>0</v>
      </c>
      <c r="I9" s="2"/>
    </row>
    <row r="10" spans="1:9" x14ac:dyDescent="0.35">
      <c r="B10" s="2">
        <v>1411</v>
      </c>
      <c r="C10" s="2">
        <f>B$4</f>
        <v>120</v>
      </c>
      <c r="D10" s="2" t="str">
        <f>C$4</f>
        <v>Outer glove</v>
      </c>
      <c r="E10" s="23">
        <v>5</v>
      </c>
      <c r="F10" s="23">
        <f>E10</f>
        <v>5</v>
      </c>
      <c r="G10" s="23">
        <v>0</v>
      </c>
      <c r="H10" s="23">
        <v>0</v>
      </c>
      <c r="I10" s="2"/>
    </row>
    <row r="11" spans="1:9" x14ac:dyDescent="0.35">
      <c r="B11" s="2">
        <v>1412</v>
      </c>
      <c r="C11" s="2">
        <f>B$5</f>
        <v>119</v>
      </c>
      <c r="D11" s="2" t="str">
        <f>C$5</f>
        <v>Inner glove</v>
      </c>
      <c r="E11" s="23">
        <v>20</v>
      </c>
      <c r="F11" s="23">
        <f>E11</f>
        <v>20</v>
      </c>
      <c r="G11" s="23">
        <v>0</v>
      </c>
      <c r="H11" s="23">
        <v>0</v>
      </c>
      <c r="I11" s="2"/>
    </row>
    <row r="13" spans="1:9" x14ac:dyDescent="0.35">
      <c r="A13" t="s">
        <v>34</v>
      </c>
    </row>
    <row r="14" spans="1:9" x14ac:dyDescent="0.35">
      <c r="B14" s="1" t="s">
        <v>18</v>
      </c>
      <c r="C14" s="1" t="s">
        <v>0</v>
      </c>
      <c r="D14" s="1" t="s">
        <v>1</v>
      </c>
      <c r="E14" s="1" t="s">
        <v>29</v>
      </c>
      <c r="F14" s="1" t="s">
        <v>30</v>
      </c>
      <c r="G14" s="1" t="s">
        <v>31</v>
      </c>
      <c r="H14" s="1" t="s">
        <v>32</v>
      </c>
      <c r="I14" s="1" t="s">
        <v>33</v>
      </c>
    </row>
    <row r="15" spans="1:9" x14ac:dyDescent="0.35">
      <c r="B15" s="2">
        <v>1325</v>
      </c>
      <c r="C15" s="2">
        <f>B$3</f>
        <v>113</v>
      </c>
      <c r="D15" s="2" t="str">
        <f>C$3</f>
        <v xml:space="preserve">Street Cuff Lock	</v>
      </c>
      <c r="E15" s="23">
        <f>E$9</f>
        <v>20</v>
      </c>
      <c r="F15" s="23">
        <f>E15</f>
        <v>20</v>
      </c>
      <c r="G15" s="23">
        <v>0</v>
      </c>
      <c r="H15" s="23">
        <v>0</v>
      </c>
      <c r="I15" s="2"/>
    </row>
    <row r="16" spans="1:9" x14ac:dyDescent="0.35">
      <c r="B16" s="2">
        <v>1411</v>
      </c>
      <c r="C16" s="2">
        <f>B$4</f>
        <v>120</v>
      </c>
      <c r="D16" s="2" t="str">
        <f>C$4</f>
        <v>Outer glove</v>
      </c>
      <c r="E16" s="23">
        <f>E$10</f>
        <v>5</v>
      </c>
      <c r="F16" s="23">
        <f>E16</f>
        <v>5</v>
      </c>
      <c r="G16" s="24">
        <v>4</v>
      </c>
      <c r="H16" s="23">
        <v>0</v>
      </c>
      <c r="I16" s="2"/>
    </row>
    <row r="17" spans="1:9" x14ac:dyDescent="0.35">
      <c r="B17" s="2">
        <v>1412</v>
      </c>
      <c r="C17" s="2">
        <f>B$5</f>
        <v>119</v>
      </c>
      <c r="D17" s="2" t="str">
        <f>C$5</f>
        <v>Inner glove</v>
      </c>
      <c r="E17" s="23">
        <f>E$11</f>
        <v>20</v>
      </c>
      <c r="F17" s="23">
        <f>E17</f>
        <v>20</v>
      </c>
      <c r="G17" s="24">
        <v>15</v>
      </c>
      <c r="H17" s="23">
        <v>0</v>
      </c>
      <c r="I17" s="2"/>
    </row>
    <row r="19" spans="1:9" x14ac:dyDescent="0.35">
      <c r="A19" t="s">
        <v>36</v>
      </c>
    </row>
    <row r="20" spans="1:9" x14ac:dyDescent="0.35"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</row>
    <row r="21" spans="1:9" x14ac:dyDescent="0.35">
      <c r="B21" s="2">
        <v>113</v>
      </c>
      <c r="C21" s="2" t="s">
        <v>6</v>
      </c>
      <c r="D21" s="3">
        <v>25</v>
      </c>
      <c r="E21" s="23">
        <f>E3+G15</f>
        <v>10</v>
      </c>
      <c r="F21" s="23">
        <v>0</v>
      </c>
      <c r="G21" s="23">
        <f>G3-G15</f>
        <v>20</v>
      </c>
    </row>
    <row r="22" spans="1:9" x14ac:dyDescent="0.35">
      <c r="B22" s="2">
        <v>120</v>
      </c>
      <c r="C22" s="2" t="s">
        <v>27</v>
      </c>
      <c r="D22" s="3">
        <v>25</v>
      </c>
      <c r="E22" s="24">
        <f>E4+G16</f>
        <v>39</v>
      </c>
      <c r="F22" s="23">
        <v>15</v>
      </c>
      <c r="G22" s="24">
        <f>G4-G16</f>
        <v>6</v>
      </c>
    </row>
    <row r="23" spans="1:9" x14ac:dyDescent="0.35">
      <c r="B23" s="2">
        <v>119</v>
      </c>
      <c r="C23" s="2" t="s">
        <v>28</v>
      </c>
      <c r="D23" s="3">
        <v>25</v>
      </c>
      <c r="E23" s="24">
        <f>E5+G17</f>
        <v>20</v>
      </c>
      <c r="F23" s="23">
        <v>15</v>
      </c>
      <c r="G23" s="24">
        <f>G5-G17</f>
        <v>25</v>
      </c>
    </row>
    <row r="25" spans="1:9" x14ac:dyDescent="0.35">
      <c r="A25" t="s">
        <v>61</v>
      </c>
    </row>
    <row r="26" spans="1:9" x14ac:dyDescent="0.35">
      <c r="B26" s="1" t="s">
        <v>62</v>
      </c>
      <c r="C26" s="1" t="s">
        <v>9</v>
      </c>
      <c r="D26" s="1" t="s">
        <v>63</v>
      </c>
      <c r="E26" s="1" t="s">
        <v>16</v>
      </c>
    </row>
    <row r="27" spans="1:9" x14ac:dyDescent="0.35">
      <c r="B27" s="16">
        <v>105</v>
      </c>
      <c r="C27" s="16">
        <v>565</v>
      </c>
      <c r="D27" s="17">
        <f ca="1">TODAY()</f>
        <v>45396</v>
      </c>
      <c r="E27" s="16">
        <v>8</v>
      </c>
    </row>
    <row r="29" spans="1:9" x14ac:dyDescent="0.35">
      <c r="A29" t="s">
        <v>64</v>
      </c>
    </row>
    <row r="30" spans="1:9" x14ac:dyDescent="0.35">
      <c r="B30" s="1" t="s">
        <v>65</v>
      </c>
      <c r="C30" s="1" t="s">
        <v>62</v>
      </c>
      <c r="D30" s="1" t="s">
        <v>18</v>
      </c>
      <c r="E30" s="1" t="s">
        <v>66</v>
      </c>
    </row>
    <row r="31" spans="1:9" x14ac:dyDescent="0.35">
      <c r="B31" s="16">
        <v>218</v>
      </c>
      <c r="C31" s="16">
        <v>105</v>
      </c>
      <c r="D31" s="18">
        <v>1411</v>
      </c>
      <c r="E31" s="16">
        <v>4</v>
      </c>
    </row>
    <row r="32" spans="1:9" x14ac:dyDescent="0.35">
      <c r="B32" s="16">
        <v>220</v>
      </c>
      <c r="C32" s="16">
        <v>105</v>
      </c>
      <c r="D32" s="18">
        <v>1412</v>
      </c>
      <c r="E32" s="16">
        <v>5</v>
      </c>
    </row>
    <row r="34" spans="1:9" x14ac:dyDescent="0.35">
      <c r="A34" t="s">
        <v>37</v>
      </c>
    </row>
    <row r="35" spans="1:9" x14ac:dyDescent="0.35">
      <c r="B35" s="1" t="s">
        <v>18</v>
      </c>
      <c r="C35" s="1" t="s">
        <v>0</v>
      </c>
      <c r="D35" s="1" t="s">
        <v>1</v>
      </c>
      <c r="E35" s="1" t="s">
        <v>29</v>
      </c>
      <c r="F35" s="1" t="s">
        <v>30</v>
      </c>
      <c r="G35" s="1" t="s">
        <v>31</v>
      </c>
      <c r="H35" s="1" t="s">
        <v>32</v>
      </c>
      <c r="I35" s="1" t="s">
        <v>33</v>
      </c>
    </row>
    <row r="36" spans="1:9" x14ac:dyDescent="0.35">
      <c r="B36" s="2">
        <v>1325</v>
      </c>
      <c r="C36" s="2">
        <f>B$3</f>
        <v>113</v>
      </c>
      <c r="D36" s="2" t="str">
        <f>C$3</f>
        <v xml:space="preserve">Street Cuff Lock	</v>
      </c>
      <c r="E36" s="23">
        <f>E$9</f>
        <v>20</v>
      </c>
      <c r="F36" s="23">
        <f>F15-G15</f>
        <v>20</v>
      </c>
      <c r="G36" s="24">
        <v>20</v>
      </c>
      <c r="H36" s="23">
        <v>0</v>
      </c>
      <c r="I36" s="2"/>
    </row>
    <row r="37" spans="1:9" x14ac:dyDescent="0.35">
      <c r="B37" s="2">
        <v>1411</v>
      </c>
      <c r="C37" s="2">
        <f>B$4</f>
        <v>120</v>
      </c>
      <c r="D37" s="2" t="str">
        <f>C$4</f>
        <v>Outer glove</v>
      </c>
      <c r="E37" s="23">
        <f>E$10</f>
        <v>5</v>
      </c>
      <c r="F37" s="23">
        <f>F16-G16</f>
        <v>1</v>
      </c>
      <c r="G37" s="23">
        <v>0</v>
      </c>
      <c r="H37" s="23">
        <v>0</v>
      </c>
      <c r="I37" s="2"/>
    </row>
    <row r="38" spans="1:9" x14ac:dyDescent="0.35">
      <c r="B38" s="2">
        <v>1412</v>
      </c>
      <c r="C38" s="2">
        <f>B$5</f>
        <v>119</v>
      </c>
      <c r="D38" s="2" t="str">
        <f>C$5</f>
        <v>Inner glove</v>
      </c>
      <c r="E38" s="23">
        <f>E$11</f>
        <v>20</v>
      </c>
      <c r="F38" s="23">
        <f>F17-G17</f>
        <v>5</v>
      </c>
      <c r="G38" s="23">
        <v>0</v>
      </c>
      <c r="H38" s="23">
        <v>0</v>
      </c>
      <c r="I38" s="2"/>
    </row>
    <row r="40" spans="1:9" x14ac:dyDescent="0.35">
      <c r="A40" t="s">
        <v>38</v>
      </c>
    </row>
    <row r="41" spans="1:9" x14ac:dyDescent="0.35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</row>
    <row r="42" spans="1:9" x14ac:dyDescent="0.35">
      <c r="B42" s="2">
        <v>113</v>
      </c>
      <c r="C42" s="2" t="s">
        <v>6</v>
      </c>
      <c r="D42" s="3">
        <v>25</v>
      </c>
      <c r="E42" s="8">
        <f>E21+G36</f>
        <v>30</v>
      </c>
      <c r="F42" s="2">
        <v>0</v>
      </c>
      <c r="G42" s="24">
        <f>G21-G36</f>
        <v>0</v>
      </c>
    </row>
    <row r="43" spans="1:9" x14ac:dyDescent="0.35">
      <c r="B43" s="2">
        <v>120</v>
      </c>
      <c r="C43" s="2" t="s">
        <v>27</v>
      </c>
      <c r="D43" s="3">
        <v>25</v>
      </c>
      <c r="E43" s="2">
        <f>E22+G37</f>
        <v>39</v>
      </c>
      <c r="F43" s="2">
        <v>15</v>
      </c>
      <c r="G43" s="23">
        <f>G22-G37</f>
        <v>6</v>
      </c>
    </row>
    <row r="44" spans="1:9" x14ac:dyDescent="0.35">
      <c r="B44" s="2">
        <v>119</v>
      </c>
      <c r="C44" s="2" t="s">
        <v>28</v>
      </c>
      <c r="D44" s="3">
        <v>25</v>
      </c>
      <c r="E44" s="2">
        <f>E23+G38</f>
        <v>20</v>
      </c>
      <c r="F44" s="2">
        <v>15</v>
      </c>
      <c r="G44" s="23">
        <f>G23-G38</f>
        <v>25</v>
      </c>
    </row>
    <row r="45" spans="1:9" x14ac:dyDescent="0.35">
      <c r="B45" s="14"/>
      <c r="C45" s="14"/>
      <c r="D45" s="15"/>
      <c r="E45" s="14"/>
      <c r="F45" s="14"/>
      <c r="G45" s="14"/>
    </row>
    <row r="46" spans="1:9" x14ac:dyDescent="0.35">
      <c r="A46" t="s">
        <v>67</v>
      </c>
      <c r="F46" s="14"/>
      <c r="G46" s="14"/>
    </row>
    <row r="47" spans="1:9" x14ac:dyDescent="0.35">
      <c r="B47" s="1" t="s">
        <v>62</v>
      </c>
      <c r="C47" s="1" t="s">
        <v>9</v>
      </c>
      <c r="D47" s="1" t="s">
        <v>63</v>
      </c>
      <c r="E47" s="1" t="s">
        <v>16</v>
      </c>
      <c r="F47" s="14"/>
      <c r="G47" s="14"/>
    </row>
    <row r="48" spans="1:9" x14ac:dyDescent="0.35">
      <c r="B48" s="16">
        <v>107</v>
      </c>
      <c r="C48" s="16">
        <v>565</v>
      </c>
      <c r="D48" s="17">
        <f ca="1">TODAY()</f>
        <v>45396</v>
      </c>
      <c r="E48" s="16">
        <v>8</v>
      </c>
      <c r="F48" s="14"/>
      <c r="G48" s="14"/>
    </row>
    <row r="49" spans="1:9" x14ac:dyDescent="0.35">
      <c r="F49" s="14"/>
      <c r="G49" s="14"/>
    </row>
    <row r="50" spans="1:9" x14ac:dyDescent="0.35">
      <c r="A50" t="s">
        <v>68</v>
      </c>
      <c r="F50" s="14"/>
      <c r="G50" s="14"/>
    </row>
    <row r="51" spans="1:9" x14ac:dyDescent="0.35">
      <c r="B51" s="1" t="s">
        <v>65</v>
      </c>
      <c r="C51" s="1" t="s">
        <v>62</v>
      </c>
      <c r="D51" s="1" t="s">
        <v>18</v>
      </c>
      <c r="E51" s="1" t="s">
        <v>66</v>
      </c>
      <c r="F51" s="14"/>
      <c r="G51" s="14"/>
    </row>
    <row r="52" spans="1:9" x14ac:dyDescent="0.35">
      <c r="B52" s="16">
        <v>22</v>
      </c>
      <c r="C52" s="16">
        <v>107</v>
      </c>
      <c r="D52" s="18">
        <v>1325</v>
      </c>
      <c r="E52" s="16">
        <v>20</v>
      </c>
      <c r="F52" s="14"/>
      <c r="G52" s="14"/>
    </row>
    <row r="54" spans="1:9" x14ac:dyDescent="0.35">
      <c r="A54" t="s">
        <v>39</v>
      </c>
    </row>
    <row r="55" spans="1:9" x14ac:dyDescent="0.35">
      <c r="B55" s="1" t="s">
        <v>18</v>
      </c>
      <c r="C55" s="1" t="s">
        <v>0</v>
      </c>
      <c r="D55" s="1" t="s">
        <v>1</v>
      </c>
      <c r="E55" s="1" t="s">
        <v>29</v>
      </c>
      <c r="F55" s="1" t="s">
        <v>30</v>
      </c>
      <c r="G55" s="1" t="s">
        <v>31</v>
      </c>
      <c r="H55" s="1" t="s">
        <v>32</v>
      </c>
      <c r="I55" s="1" t="s">
        <v>33</v>
      </c>
    </row>
    <row r="56" spans="1:9" x14ac:dyDescent="0.35">
      <c r="B56" s="2">
        <v>1325</v>
      </c>
      <c r="C56" s="2">
        <f>B$3</f>
        <v>113</v>
      </c>
      <c r="D56" s="2" t="str">
        <f>C$3</f>
        <v xml:space="preserve">Street Cuff Lock	</v>
      </c>
      <c r="E56" s="2">
        <f>E$9</f>
        <v>20</v>
      </c>
      <c r="F56" s="2">
        <f>F36-G36</f>
        <v>0</v>
      </c>
      <c r="G56" s="2">
        <v>0</v>
      </c>
      <c r="H56" s="8">
        <v>20</v>
      </c>
      <c r="I56" s="8" t="s">
        <v>41</v>
      </c>
    </row>
    <row r="57" spans="1:9" x14ac:dyDescent="0.35">
      <c r="B57" s="2">
        <v>1411</v>
      </c>
      <c r="C57" s="2">
        <f>B$4</f>
        <v>120</v>
      </c>
      <c r="D57" s="2" t="str">
        <f>C$4</f>
        <v>Outer glove</v>
      </c>
      <c r="E57" s="2">
        <f>E$10</f>
        <v>5</v>
      </c>
      <c r="F57" s="2">
        <f>F37-G37</f>
        <v>1</v>
      </c>
      <c r="G57" s="8">
        <v>1</v>
      </c>
      <c r="H57" s="2">
        <v>0</v>
      </c>
      <c r="I57" s="2"/>
    </row>
    <row r="58" spans="1:9" x14ac:dyDescent="0.35">
      <c r="B58" s="2">
        <v>1412</v>
      </c>
      <c r="C58" s="2">
        <f>B$5</f>
        <v>119</v>
      </c>
      <c r="D58" s="2" t="str">
        <f>C$5</f>
        <v>Inner glove</v>
      </c>
      <c r="E58" s="2">
        <f>E$11</f>
        <v>20</v>
      </c>
      <c r="F58" s="2">
        <f>F38-G38</f>
        <v>5</v>
      </c>
      <c r="G58" s="8">
        <v>5</v>
      </c>
      <c r="H58" s="2">
        <v>0</v>
      </c>
      <c r="I58" s="2"/>
    </row>
    <row r="60" spans="1:9" x14ac:dyDescent="0.35">
      <c r="A60" t="s">
        <v>40</v>
      </c>
    </row>
    <row r="61" spans="1:9" x14ac:dyDescent="0.35">
      <c r="B61" s="1" t="s">
        <v>0</v>
      </c>
      <c r="C61" s="1" t="s">
        <v>1</v>
      </c>
      <c r="D61" s="1" t="s">
        <v>2</v>
      </c>
      <c r="E61" s="1" t="s">
        <v>3</v>
      </c>
      <c r="F61" s="1" t="s">
        <v>4</v>
      </c>
      <c r="G61" s="1" t="s">
        <v>5</v>
      </c>
    </row>
    <row r="62" spans="1:9" x14ac:dyDescent="0.35">
      <c r="B62" s="2">
        <v>113</v>
      </c>
      <c r="C62" s="2" t="s">
        <v>6</v>
      </c>
      <c r="D62" s="3">
        <v>25</v>
      </c>
      <c r="E62" s="2">
        <f>E42+G56</f>
        <v>30</v>
      </c>
      <c r="F62" s="2">
        <v>0</v>
      </c>
      <c r="G62" s="23">
        <f>G42-G56</f>
        <v>0</v>
      </c>
    </row>
    <row r="63" spans="1:9" x14ac:dyDescent="0.35">
      <c r="B63" s="2">
        <v>120</v>
      </c>
      <c r="C63" s="2" t="s">
        <v>27</v>
      </c>
      <c r="D63" s="3">
        <v>25</v>
      </c>
      <c r="E63" s="8">
        <f>E43+G57</f>
        <v>40</v>
      </c>
      <c r="F63" s="2">
        <v>15</v>
      </c>
      <c r="G63" s="24">
        <f>G43-G57</f>
        <v>5</v>
      </c>
    </row>
    <row r="64" spans="1:9" x14ac:dyDescent="0.35">
      <c r="B64" s="2">
        <v>119</v>
      </c>
      <c r="C64" s="2" t="s">
        <v>28</v>
      </c>
      <c r="D64" s="3">
        <v>25</v>
      </c>
      <c r="E64" s="8">
        <f>E44+G58</f>
        <v>25</v>
      </c>
      <c r="F64" s="2">
        <v>15</v>
      </c>
      <c r="G64" s="24">
        <f>G44-G58</f>
        <v>20</v>
      </c>
    </row>
    <row r="65" spans="1:10" x14ac:dyDescent="0.35">
      <c r="B65" s="14"/>
      <c r="C65" s="14"/>
      <c r="D65" s="15"/>
      <c r="E65" s="19"/>
      <c r="F65" s="19"/>
      <c r="G65" s="19"/>
    </row>
    <row r="66" spans="1:10" x14ac:dyDescent="0.35">
      <c r="A66" t="s">
        <v>69</v>
      </c>
      <c r="G66" s="19"/>
    </row>
    <row r="67" spans="1:10" x14ac:dyDescent="0.35">
      <c r="B67" s="1" t="s">
        <v>62</v>
      </c>
      <c r="C67" s="1" t="s">
        <v>9</v>
      </c>
      <c r="D67" s="1" t="s">
        <v>63</v>
      </c>
      <c r="E67" s="1" t="s">
        <v>16</v>
      </c>
      <c r="G67" s="19"/>
    </row>
    <row r="68" spans="1:10" x14ac:dyDescent="0.35">
      <c r="B68" s="16">
        <v>109</v>
      </c>
      <c r="C68" s="16">
        <v>565</v>
      </c>
      <c r="D68" s="17">
        <f ca="1">TODAY()</f>
        <v>45396</v>
      </c>
      <c r="E68" s="16">
        <v>8</v>
      </c>
      <c r="G68" s="19"/>
    </row>
    <row r="69" spans="1:10" x14ac:dyDescent="0.35">
      <c r="G69" s="19"/>
    </row>
    <row r="70" spans="1:10" x14ac:dyDescent="0.35">
      <c r="A70" t="s">
        <v>70</v>
      </c>
      <c r="G70" s="19"/>
    </row>
    <row r="71" spans="1:10" x14ac:dyDescent="0.35">
      <c r="B71" s="1" t="s">
        <v>65</v>
      </c>
      <c r="C71" s="1" t="s">
        <v>62</v>
      </c>
      <c r="D71" s="1" t="s">
        <v>18</v>
      </c>
      <c r="E71" s="1" t="s">
        <v>66</v>
      </c>
    </row>
    <row r="72" spans="1:10" x14ac:dyDescent="0.35">
      <c r="B72" s="16">
        <v>224</v>
      </c>
      <c r="C72" s="16">
        <v>109</v>
      </c>
      <c r="D72" s="18">
        <v>1411</v>
      </c>
      <c r="E72" s="16">
        <v>1</v>
      </c>
    </row>
    <row r="73" spans="1:10" x14ac:dyDescent="0.35">
      <c r="B73" s="16">
        <v>226</v>
      </c>
      <c r="C73" s="16">
        <v>109</v>
      </c>
      <c r="D73" s="18">
        <v>1412</v>
      </c>
      <c r="E73" s="16">
        <v>5</v>
      </c>
    </row>
    <row r="74" spans="1:10" x14ac:dyDescent="0.35">
      <c r="B74" s="20"/>
      <c r="C74" s="20"/>
      <c r="D74" s="21"/>
      <c r="E74" s="20"/>
    </row>
    <row r="75" spans="1:10" x14ac:dyDescent="0.35">
      <c r="A75" t="s">
        <v>71</v>
      </c>
    </row>
    <row r="76" spans="1:10" x14ac:dyDescent="0.35">
      <c r="B76" s="1" t="s">
        <v>72</v>
      </c>
      <c r="C76" s="1" t="s">
        <v>1</v>
      </c>
      <c r="D76" s="1" t="s">
        <v>20</v>
      </c>
      <c r="E76" s="1" t="s">
        <v>19</v>
      </c>
    </row>
    <row r="77" spans="1:10" x14ac:dyDescent="0.35">
      <c r="B77" s="16">
        <v>1</v>
      </c>
      <c r="C77" s="16" t="s">
        <v>73</v>
      </c>
      <c r="D77" s="18" t="s">
        <v>74</v>
      </c>
      <c r="E77" s="16">
        <v>20</v>
      </c>
    </row>
    <row r="78" spans="1:10" x14ac:dyDescent="0.35">
      <c r="B78" s="20"/>
      <c r="C78" s="20"/>
      <c r="D78" s="22"/>
      <c r="E78" s="20"/>
    </row>
    <row r="79" spans="1:10" x14ac:dyDescent="0.35">
      <c r="A79" t="s">
        <v>49</v>
      </c>
    </row>
    <row r="80" spans="1:10" x14ac:dyDescent="0.35">
      <c r="B80" s="1" t="s">
        <v>9</v>
      </c>
      <c r="C80" s="1" t="s">
        <v>10</v>
      </c>
      <c r="D80" s="1" t="s">
        <v>11</v>
      </c>
      <c r="E80" s="1" t="s">
        <v>12</v>
      </c>
      <c r="F80" s="1" t="s">
        <v>13</v>
      </c>
      <c r="G80" s="1" t="s">
        <v>14</v>
      </c>
      <c r="H80" s="1" t="s">
        <v>15</v>
      </c>
      <c r="I80" s="1" t="s">
        <v>16</v>
      </c>
      <c r="J80" s="1" t="s">
        <v>17</v>
      </c>
    </row>
    <row r="81" spans="2:10" x14ac:dyDescent="0.35">
      <c r="B81" s="2">
        <v>565</v>
      </c>
      <c r="C81" s="2">
        <v>132</v>
      </c>
      <c r="D81" s="7">
        <f ca="1">TODAY()</f>
        <v>45396</v>
      </c>
      <c r="E81" s="4">
        <v>56.25</v>
      </c>
      <c r="F81" s="4">
        <v>1125</v>
      </c>
      <c r="G81" s="8" t="b">
        <v>1</v>
      </c>
      <c r="H81" s="2"/>
      <c r="I81" s="2">
        <v>8</v>
      </c>
      <c r="J81" s="2">
        <v>1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30AD-2FF9-425F-BF0E-1FA6F6E9833A}">
  <dimension ref="A1:J38"/>
  <sheetViews>
    <sheetView tabSelected="1" topLeftCell="A4" workbookViewId="0">
      <selection activeCell="G33" sqref="G33"/>
    </sheetView>
  </sheetViews>
  <sheetFormatPr defaultRowHeight="14.5" x14ac:dyDescent="0.35"/>
  <cols>
    <col min="2" max="2" width="20.26953125" bestFit="1" customWidth="1"/>
    <col min="3" max="3" width="20.36328125" bestFit="1" customWidth="1"/>
    <col min="4" max="4" width="17.54296875" bestFit="1" customWidth="1"/>
    <col min="5" max="5" width="15.1796875" bestFit="1" customWidth="1"/>
    <col min="6" max="6" width="14.26953125" bestFit="1" customWidth="1"/>
    <col min="7" max="7" width="15.6328125" bestFit="1" customWidth="1"/>
    <col min="8" max="8" width="58.6328125" bestFit="1" customWidth="1"/>
  </cols>
  <sheetData>
    <row r="1" spans="1:8" x14ac:dyDescent="0.35">
      <c r="A1" t="s">
        <v>42</v>
      </c>
    </row>
    <row r="2" spans="1: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8" x14ac:dyDescent="0.35">
      <c r="B3" s="2">
        <v>110</v>
      </c>
      <c r="C3" s="2" t="s">
        <v>43</v>
      </c>
      <c r="D3" s="9">
        <v>100</v>
      </c>
      <c r="E3" s="2">
        <v>8</v>
      </c>
      <c r="F3" s="2">
        <v>20</v>
      </c>
      <c r="G3" s="10">
        <v>12</v>
      </c>
    </row>
    <row r="4" spans="1:8" x14ac:dyDescent="0.35">
      <c r="B4" s="2">
        <v>111</v>
      </c>
      <c r="C4" s="2" t="s">
        <v>44</v>
      </c>
      <c r="D4" s="9">
        <v>120</v>
      </c>
      <c r="E4" s="2">
        <v>8</v>
      </c>
      <c r="F4" s="2">
        <v>20</v>
      </c>
      <c r="G4" s="2">
        <v>12</v>
      </c>
    </row>
    <row r="6" spans="1:8" x14ac:dyDescent="0.35">
      <c r="A6" t="s">
        <v>45</v>
      </c>
    </row>
    <row r="7" spans="1:8" x14ac:dyDescent="0.35">
      <c r="B7" s="1" t="s">
        <v>18</v>
      </c>
      <c r="C7" s="1" t="s">
        <v>0</v>
      </c>
      <c r="D7" s="1" t="s">
        <v>1</v>
      </c>
      <c r="E7" s="1" t="s">
        <v>29</v>
      </c>
      <c r="F7" s="1" t="s">
        <v>30</v>
      </c>
      <c r="G7" s="1" t="s">
        <v>31</v>
      </c>
      <c r="H7" s="1" t="s">
        <v>32</v>
      </c>
    </row>
    <row r="8" spans="1:8" x14ac:dyDescent="0.35">
      <c r="B8" s="2">
        <v>1415</v>
      </c>
      <c r="C8" s="2">
        <f>B$3</f>
        <v>110</v>
      </c>
      <c r="D8" s="2" t="str">
        <f>C$3</f>
        <v>Front tire</v>
      </c>
      <c r="E8" s="2">
        <v>10</v>
      </c>
      <c r="F8" s="2">
        <f>E8</f>
        <v>10</v>
      </c>
      <c r="G8" s="2">
        <v>0</v>
      </c>
      <c r="H8" s="2">
        <v>0</v>
      </c>
    </row>
    <row r="9" spans="1:8" x14ac:dyDescent="0.35">
      <c r="B9" s="2">
        <v>1416</v>
      </c>
      <c r="C9" s="2">
        <f>B$4</f>
        <v>111</v>
      </c>
      <c r="D9" s="2" t="str">
        <f>C$4</f>
        <v>Rear tire</v>
      </c>
      <c r="E9" s="2">
        <v>2</v>
      </c>
      <c r="F9" s="2">
        <f>E9</f>
        <v>2</v>
      </c>
      <c r="G9" s="2">
        <v>0</v>
      </c>
      <c r="H9" s="2">
        <v>0</v>
      </c>
    </row>
    <row r="11" spans="1:8" x14ac:dyDescent="0.35">
      <c r="A11" t="s">
        <v>46</v>
      </c>
    </row>
    <row r="12" spans="1:8" x14ac:dyDescent="0.35">
      <c r="B12" s="1" t="s">
        <v>18</v>
      </c>
      <c r="C12" s="1" t="s">
        <v>0</v>
      </c>
      <c r="D12" s="1" t="s">
        <v>1</v>
      </c>
      <c r="E12" s="1" t="s">
        <v>29</v>
      </c>
      <c r="F12" s="1" t="s">
        <v>30</v>
      </c>
      <c r="G12" s="1" t="s">
        <v>31</v>
      </c>
      <c r="H12" s="1" t="s">
        <v>32</v>
      </c>
    </row>
    <row r="13" spans="1:8" x14ac:dyDescent="0.35">
      <c r="B13" s="2">
        <f>B8</f>
        <v>1415</v>
      </c>
      <c r="C13" s="2">
        <f>B$3</f>
        <v>110</v>
      </c>
      <c r="D13" s="2" t="str">
        <f>C$3</f>
        <v>Front tire</v>
      </c>
      <c r="E13" s="2">
        <f>E8</f>
        <v>10</v>
      </c>
      <c r="F13" s="8">
        <f>E13</f>
        <v>10</v>
      </c>
      <c r="G13" s="8">
        <v>6</v>
      </c>
      <c r="H13" s="2">
        <v>0</v>
      </c>
    </row>
    <row r="14" spans="1:8" x14ac:dyDescent="0.35">
      <c r="B14" s="2">
        <f>B9</f>
        <v>1416</v>
      </c>
      <c r="C14" s="2">
        <f>B$4</f>
        <v>111</v>
      </c>
      <c r="D14" s="2" t="str">
        <f>C$4</f>
        <v>Rear tire</v>
      </c>
      <c r="E14" s="2">
        <f>E9</f>
        <v>2</v>
      </c>
      <c r="F14" s="8">
        <f>E14</f>
        <v>2</v>
      </c>
      <c r="G14" s="8">
        <v>1</v>
      </c>
      <c r="H14" s="2">
        <v>0</v>
      </c>
    </row>
    <row r="16" spans="1:8" x14ac:dyDescent="0.35">
      <c r="A16" t="s">
        <v>47</v>
      </c>
    </row>
    <row r="17" spans="1:8" x14ac:dyDescent="0.35"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</row>
    <row r="18" spans="1:8" x14ac:dyDescent="0.35">
      <c r="B18" s="2">
        <f>C$8</f>
        <v>110</v>
      </c>
      <c r="C18" s="2" t="s">
        <v>6</v>
      </c>
      <c r="D18" s="3">
        <f>D$3</f>
        <v>100</v>
      </c>
      <c r="E18" s="8">
        <f>E3+G13</f>
        <v>14</v>
      </c>
      <c r="F18" s="2">
        <f>F$3</f>
        <v>20</v>
      </c>
      <c r="G18" s="8">
        <f>G3-G13</f>
        <v>6</v>
      </c>
    </row>
    <row r="19" spans="1:8" x14ac:dyDescent="0.35">
      <c r="B19" s="2">
        <f>C$9</f>
        <v>111</v>
      </c>
      <c r="C19" s="2" t="s">
        <v>27</v>
      </c>
      <c r="D19" s="3">
        <f>D$4</f>
        <v>120</v>
      </c>
      <c r="E19" s="8">
        <f>E4+G14</f>
        <v>9</v>
      </c>
      <c r="F19" s="2">
        <f>F$4</f>
        <v>20</v>
      </c>
      <c r="G19" s="8">
        <f>G4-G14</f>
        <v>11</v>
      </c>
    </row>
    <row r="21" spans="1:8" x14ac:dyDescent="0.35">
      <c r="A21" t="s">
        <v>48</v>
      </c>
    </row>
    <row r="22" spans="1:8" x14ac:dyDescent="0.35">
      <c r="B22" s="1" t="s">
        <v>18</v>
      </c>
      <c r="C22" s="1" t="s">
        <v>0</v>
      </c>
      <c r="D22" s="1" t="s">
        <v>1</v>
      </c>
      <c r="E22" s="1" t="s">
        <v>29</v>
      </c>
      <c r="F22" s="1" t="s">
        <v>30</v>
      </c>
      <c r="G22" s="1" t="s">
        <v>31</v>
      </c>
      <c r="H22" s="1" t="s">
        <v>32</v>
      </c>
    </row>
    <row r="23" spans="1:8" x14ac:dyDescent="0.35">
      <c r="B23" s="2">
        <f>B18</f>
        <v>110</v>
      </c>
      <c r="C23" s="2">
        <f>B$3</f>
        <v>110</v>
      </c>
      <c r="D23" s="2" t="str">
        <f>C$3</f>
        <v>Front tire</v>
      </c>
      <c r="E23" s="2">
        <f>E13-G13</f>
        <v>4</v>
      </c>
      <c r="F23" s="8">
        <f>E23</f>
        <v>4</v>
      </c>
      <c r="G23" s="8">
        <v>2</v>
      </c>
      <c r="H23" s="2">
        <v>0</v>
      </c>
    </row>
    <row r="24" spans="1:8" x14ac:dyDescent="0.35">
      <c r="B24" s="2">
        <f>B19</f>
        <v>111</v>
      </c>
      <c r="C24" s="2">
        <f>B$4</f>
        <v>111</v>
      </c>
      <c r="D24" s="2" t="str">
        <f>C$4</f>
        <v>Rear tire</v>
      </c>
      <c r="E24" s="2">
        <f>E14-G14</f>
        <v>1</v>
      </c>
      <c r="F24" s="8">
        <f>E24</f>
        <v>1</v>
      </c>
      <c r="G24" s="8">
        <v>1</v>
      </c>
      <c r="H24" s="2">
        <v>0</v>
      </c>
    </row>
    <row r="25" spans="1:8" x14ac:dyDescent="0.35">
      <c r="A25" s="12" t="s">
        <v>52</v>
      </c>
      <c r="B25" s="12"/>
      <c r="C25" s="12"/>
      <c r="D25" s="12"/>
      <c r="E25" s="12"/>
    </row>
    <row r="26" spans="1:8" x14ac:dyDescent="0.35">
      <c r="A26" s="12"/>
      <c r="B26" s="1" t="s">
        <v>53</v>
      </c>
      <c r="C26" s="1" t="s">
        <v>1</v>
      </c>
      <c r="D26" s="1" t="s">
        <v>20</v>
      </c>
      <c r="E26" s="1" t="s">
        <v>19</v>
      </c>
    </row>
    <row r="27" spans="1:8" x14ac:dyDescent="0.35">
      <c r="B27" s="8">
        <v>2</v>
      </c>
      <c r="C27" s="8" t="s">
        <v>54</v>
      </c>
      <c r="D27" s="11" t="s">
        <v>55</v>
      </c>
      <c r="E27" s="8">
        <v>2</v>
      </c>
    </row>
    <row r="28" spans="1:8" x14ac:dyDescent="0.35">
      <c r="B28" s="8">
        <v>3</v>
      </c>
      <c r="C28" s="8" t="s">
        <v>56</v>
      </c>
      <c r="D28" s="11" t="s">
        <v>57</v>
      </c>
      <c r="E28" s="8">
        <v>10</v>
      </c>
    </row>
    <row r="29" spans="1:8" x14ac:dyDescent="0.35">
      <c r="B29" s="8">
        <v>4</v>
      </c>
      <c r="C29" s="8" t="s">
        <v>60</v>
      </c>
      <c r="D29" s="11" t="s">
        <v>58</v>
      </c>
      <c r="E29" s="8">
        <v>20</v>
      </c>
    </row>
    <row r="31" spans="1:8" x14ac:dyDescent="0.35">
      <c r="A31" t="s">
        <v>50</v>
      </c>
    </row>
    <row r="32" spans="1:8" x14ac:dyDescent="0.35"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</row>
    <row r="33" spans="1:10" x14ac:dyDescent="0.35">
      <c r="B33" s="2">
        <f>C$8</f>
        <v>110</v>
      </c>
      <c r="C33" s="2" t="s">
        <v>6</v>
      </c>
      <c r="D33" s="3">
        <f>D$3</f>
        <v>100</v>
      </c>
      <c r="E33" s="8">
        <f>E18+G23</f>
        <v>16</v>
      </c>
      <c r="F33" s="2">
        <f>F$3</f>
        <v>20</v>
      </c>
      <c r="G33" s="25">
        <f>G18-G23-(F23-G23)</f>
        <v>2</v>
      </c>
    </row>
    <row r="34" spans="1:10" x14ac:dyDescent="0.35">
      <c r="B34" s="2">
        <f>C$9</f>
        <v>111</v>
      </c>
      <c r="C34" s="2" t="s">
        <v>27</v>
      </c>
      <c r="D34" s="3">
        <f>D$4</f>
        <v>120</v>
      </c>
      <c r="E34" s="8">
        <f>E19+G24</f>
        <v>10</v>
      </c>
      <c r="F34" s="2">
        <f>F$4</f>
        <v>20</v>
      </c>
      <c r="G34" s="8">
        <f>G19-G24</f>
        <v>10</v>
      </c>
    </row>
    <row r="36" spans="1:10" x14ac:dyDescent="0.35">
      <c r="A36" t="s">
        <v>51</v>
      </c>
    </row>
    <row r="37" spans="1:10" x14ac:dyDescent="0.35">
      <c r="B37" s="1" t="s">
        <v>9</v>
      </c>
      <c r="C37" s="1" t="s">
        <v>10</v>
      </c>
      <c r="D37" s="1" t="s">
        <v>11</v>
      </c>
      <c r="E37" s="1" t="s">
        <v>12</v>
      </c>
      <c r="F37" s="1" t="s">
        <v>13</v>
      </c>
      <c r="G37" s="1" t="s">
        <v>14</v>
      </c>
      <c r="H37" s="1" t="s">
        <v>15</v>
      </c>
      <c r="I37" s="1" t="s">
        <v>16</v>
      </c>
      <c r="J37" s="1" t="s">
        <v>17</v>
      </c>
    </row>
    <row r="38" spans="1:10" x14ac:dyDescent="0.35">
      <c r="B38" s="2">
        <v>573</v>
      </c>
      <c r="C38" s="2">
        <v>132</v>
      </c>
      <c r="D38" s="7">
        <f ca="1">TODAY()</f>
        <v>45396</v>
      </c>
      <c r="E38" s="4">
        <f>F38*0.05</f>
        <v>62</v>
      </c>
      <c r="F38" s="4">
        <v>1240</v>
      </c>
      <c r="G38" s="8" t="b">
        <v>1</v>
      </c>
      <c r="H38" s="8" t="s">
        <v>59</v>
      </c>
      <c r="I38" s="2">
        <v>7</v>
      </c>
      <c r="J38" s="2">
        <v>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ReceiveOrderOnce</vt:lpstr>
      <vt:lpstr>ReceiveOrderMulti</vt:lpstr>
      <vt:lpstr>ForceClose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Wu</dc:creator>
  <cp:lastModifiedBy>Sam Wu</cp:lastModifiedBy>
  <dcterms:created xsi:type="dcterms:W3CDTF">2015-06-05T18:17:20Z</dcterms:created>
  <dcterms:modified xsi:type="dcterms:W3CDTF">2024-04-14T20:11:03Z</dcterms:modified>
</cp:coreProperties>
</file>