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qiaoliangxiang/Qiaoliang/4 CFA不全/"/>
    </mc:Choice>
  </mc:AlternateContent>
  <xr:revisionPtr revIDLastSave="0" documentId="13_ncr:1_{884CBE76-DF8B-7A4B-BB0D-60C05ADFCF9C}" xr6:coauthVersionLast="43" xr6:coauthVersionMax="43" xr10:uidLastSave="{00000000-0000-0000-0000-000000000000}"/>
  <bookViews>
    <workbookView xWindow="0" yWindow="460" windowWidth="25520" windowHeight="14420" activeTab="1" xr2:uid="{719DBC88-2891-874E-B362-61CEE48BA0EA}"/>
  </bookViews>
  <sheets>
    <sheet name="我的考试" sheetId="6" r:id="rId1"/>
    <sheet name="CFA权重" sheetId="2" r:id="rId2"/>
    <sheet name="考试安排" sheetId="7" r:id="rId3"/>
    <sheet name="学习体系" sheetId="5" r:id="rId4"/>
    <sheet name="整体计划" sheetId="4" r:id="rId5"/>
    <sheet name="看书时效" sheetId="3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H9" i="3"/>
  <c r="G9" i="3"/>
  <c r="D9" i="3"/>
  <c r="F9" i="3" s="1"/>
  <c r="G8" i="3"/>
  <c r="H8" i="3" s="1"/>
  <c r="D8" i="3"/>
  <c r="F8" i="3" s="1"/>
  <c r="G7" i="3"/>
  <c r="H7" i="3" s="1"/>
  <c r="D7" i="3"/>
  <c r="F7" i="3" s="1"/>
  <c r="H6" i="3"/>
  <c r="G6" i="3"/>
  <c r="D6" i="3"/>
  <c r="F6" i="3" s="1"/>
  <c r="H5" i="3"/>
  <c r="G5" i="3"/>
  <c r="D5" i="3"/>
  <c r="F5" i="3" s="1"/>
  <c r="G4" i="3"/>
  <c r="H4" i="3" s="1"/>
  <c r="D4" i="3"/>
  <c r="F4" i="3" s="1"/>
  <c r="G3" i="3"/>
  <c r="H3" i="3" s="1"/>
  <c r="D3" i="3"/>
  <c r="F3" i="3" s="1"/>
  <c r="H2" i="3"/>
  <c r="G2" i="3"/>
  <c r="D2" i="3"/>
  <c r="F2" i="3" s="1"/>
  <c r="I2" i="3" s="1"/>
</calcChain>
</file>

<file path=xl/sharedStrings.xml><?xml version="1.0" encoding="utf-8"?>
<sst xmlns="http://schemas.openxmlformats.org/spreadsheetml/2006/main" count="312" uniqueCount="117">
  <si>
    <t>10–15</t>
  </si>
  <si>
    <t>5–10</t>
  </si>
  <si>
    <t>5–15</t>
  </si>
  <si>
    <t>15–20</t>
  </si>
  <si>
    <t>35–40</t>
  </si>
  <si>
    <t>数量方法</t>
  </si>
  <si>
    <t>CFA2</t>
  </si>
  <si>
    <t>CFA3</t>
  </si>
  <si>
    <t>CFA1</t>
  </si>
  <si>
    <t>道德和职业标准</t>
  </si>
  <si>
    <t>经济学</t>
  </si>
  <si>
    <t>财务报表分析</t>
  </si>
  <si>
    <t>公司金融</t>
  </si>
  <si>
    <t>权益类投资分析</t>
  </si>
  <si>
    <t>固定收益证券分析</t>
  </si>
  <si>
    <t>其它类投资分析</t>
  </si>
  <si>
    <t>投资组合管理</t>
  </si>
  <si>
    <t>总计</t>
  </si>
  <si>
    <t>衍生工具分析</t>
  </si>
  <si>
    <t>FRM1</t>
  </si>
  <si>
    <t>FRM2</t>
  </si>
  <si>
    <t>电子笔记</t>
  </si>
  <si>
    <t>✅</t>
  </si>
  <si>
    <t>官方模拟题</t>
  </si>
  <si>
    <t>微信群活跃</t>
  </si>
  <si>
    <t>微信群加入</t>
  </si>
  <si>
    <t>纸版笔记</t>
  </si>
  <si>
    <t>金程百题</t>
  </si>
  <si>
    <t>读</t>
  </si>
  <si>
    <t>写</t>
  </si>
  <si>
    <t>听</t>
  </si>
  <si>
    <t>说</t>
  </si>
  <si>
    <t>练</t>
  </si>
  <si>
    <t>重点能力</t>
  </si>
  <si>
    <t>早期</t>
  </si>
  <si>
    <t>中期</t>
  </si>
  <si>
    <t>晚期</t>
  </si>
  <si>
    <t>时间阶段</t>
  </si>
  <si>
    <t>培训视频</t>
  </si>
  <si>
    <t>电子notes</t>
  </si>
  <si>
    <t>纸版notes</t>
  </si>
  <si>
    <t>官方练习题</t>
  </si>
  <si>
    <t>随时</t>
  </si>
  <si>
    <t>学习知识</t>
  </si>
  <si>
    <t>综合梳理</t>
  </si>
  <si>
    <t>强化练习</t>
  </si>
  <si>
    <t>快速复习</t>
  </si>
  <si>
    <t>任务目标</t>
  </si>
  <si>
    <t>查漏补缺</t>
  </si>
  <si>
    <t>考试</t>
  </si>
  <si>
    <t>时间</t>
  </si>
  <si>
    <t>2018-12-01</t>
  </si>
  <si>
    <t>2018-05-19</t>
  </si>
  <si>
    <t>2018-11-17</t>
  </si>
  <si>
    <t>2019-06-15</t>
  </si>
  <si>
    <t>考试时间</t>
  </si>
  <si>
    <t>复习时间</t>
  </si>
  <si>
    <t>3个月</t>
  </si>
  <si>
    <t>4个月</t>
  </si>
  <si>
    <t>2.5个月</t>
  </si>
  <si>
    <t>4A</t>
  </si>
  <si>
    <t>4A1C</t>
  </si>
  <si>
    <t>10A</t>
  </si>
  <si>
    <t>7A3B</t>
  </si>
  <si>
    <t>排名</t>
  </si>
  <si>
    <t>A (&gt;10%)</t>
  </si>
  <si>
    <t>分数</t>
  </si>
  <si>
    <t>FRM1&amp;CFA1</t>
  </si>
  <si>
    <t>FRM1&amp;FRM2</t>
  </si>
  <si>
    <t>FRM2&amp;CFA2</t>
  </si>
  <si>
    <t>方案</t>
  </si>
  <si>
    <t>风险</t>
  </si>
  <si>
    <t>高</t>
  </si>
  <si>
    <t>短</t>
  </si>
  <si>
    <t>中</t>
  </si>
  <si>
    <t>低</t>
  </si>
  <si>
    <t>长</t>
  </si>
  <si>
    <t>19年6月</t>
  </si>
  <si>
    <t>18年6月</t>
  </si>
  <si>
    <t>18年12月</t>
  </si>
  <si>
    <t>19年12月</t>
  </si>
  <si>
    <t>20年6月</t>
  </si>
  <si>
    <t>21年6月</t>
  </si>
  <si>
    <t>20年12月</t>
  </si>
  <si>
    <t>一</t>
  </si>
  <si>
    <t>二</t>
  </si>
  <si>
    <t>三</t>
  </si>
  <si>
    <t>五</t>
  </si>
  <si>
    <t>四</t>
  </si>
  <si>
    <t>六</t>
  </si>
  <si>
    <t>FRM2&amp;CFA1</t>
  </si>
  <si>
    <t>资料</t>
  </si>
  <si>
    <t>能力</t>
  </si>
  <si>
    <t>阶段</t>
  </si>
  <si>
    <t>微信群</t>
  </si>
  <si>
    <t>基础知识</t>
  </si>
  <si>
    <t>提升体系</t>
  </si>
  <si>
    <t>总时间</t>
  </si>
  <si>
    <t>一天几页</t>
  </si>
  <si>
    <t>平均页数</t>
  </si>
  <si>
    <t>书籍总数</t>
  </si>
  <si>
    <t>一页分钟</t>
  </si>
  <si>
    <t>每本几周</t>
  </si>
  <si>
    <t>总共周数</t>
  </si>
  <si>
    <t>总共月数</t>
  </si>
  <si>
    <t>总共小时</t>
  </si>
  <si>
    <t>每天小时</t>
  </si>
  <si>
    <t>看书</t>
  </si>
  <si>
    <t>笔记</t>
  </si>
  <si>
    <t>FRM做题资料</t>
  </si>
  <si>
    <t>CFA做题资料</t>
  </si>
  <si>
    <t>金程百题+官方模拟题</t>
  </si>
  <si>
    <t>官方练习题+官方模拟题+金程百题</t>
  </si>
  <si>
    <t>官方练习题+官方模拟题</t>
  </si>
  <si>
    <t>做题</t>
  </si>
  <si>
    <t>灌水</t>
  </si>
  <si>
    <t>课程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</si>
</sst>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3" formatCode="_(* #,##0_);_(* \(#,##0\);_(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.PingFang SC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.PingFang SC"/>
    </font>
  </fonts>
  <fills count="12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49" fontId="0" fillId="0" borderId="0" xfId="0" applyNumberFormat="1"/>
    <xf numFmtId="49" fontId="0" fillId="2" borderId="0" xfId="0" applyNumberFormat="1" applyFill="1"/>
    <xf numFmtId="49" fontId="0" fillId="3" borderId="0" xfId="0" applyNumberFormat="1" applyFill="1"/>
    <xf numFmtId="49" fontId="0" fillId="4" borderId="0" xfId="0" applyNumberFormat="1" applyFill="1"/>
    <xf numFmtId="49" fontId="1" fillId="7" borderId="0" xfId="0" applyNumberFormat="1" applyFont="1" applyFill="1"/>
    <xf numFmtId="49" fontId="1" fillId="6" borderId="0" xfId="0" applyNumberFormat="1" applyFont="1" applyFill="1"/>
    <xf numFmtId="49" fontId="1" fillId="5" borderId="0" xfId="0" applyNumberFormat="1" applyFont="1" applyFill="1"/>
    <xf numFmtId="0" fontId="0" fillId="2" borderId="0" xfId="0" applyFill="1"/>
    <xf numFmtId="0" fontId="0" fillId="8" borderId="0" xfId="0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0" borderId="0" xfId="0" applyFill="1"/>
    <xf numFmtId="0" fontId="1" fillId="11" borderId="0" xfId="0" applyFont="1" applyFill="1"/>
    <xf numFmtId="0" fontId="0" fillId="4" borderId="0" xfId="0" applyFill="1"/>
    <xf numFmtId="0" fontId="0" fillId="4" borderId="0" xfId="0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8" borderId="0" xfId="0" applyFont="1" applyFill="1" applyAlignment="1">
      <alignment horizontal="center" vertical="center"/>
    </xf>
    <xf numFmtId="49" fontId="1" fillId="11" borderId="0" xfId="0" applyNumberFormat="1" applyFont="1" applyFill="1"/>
    <xf numFmtId="0" fontId="0" fillId="0" borderId="0" xfId="0" applyFill="1"/>
    <xf numFmtId="173" fontId="0" fillId="0" borderId="0" xfId="1" applyNumberFormat="1" applyFont="1"/>
    <xf numFmtId="173" fontId="0" fillId="0" borderId="0" xfId="0" applyNumberFormat="1"/>
    <xf numFmtId="0" fontId="0" fillId="0" borderId="0" xfId="0" applyAlignment="1">
      <alignment wrapText="1"/>
    </xf>
    <xf numFmtId="49" fontId="1" fillId="11" borderId="0" xfId="0" applyNumberFormat="1" applyFont="1" applyFill="1" applyAlignment="1">
      <alignment horizontal="center" vertical="center" wrapText="1"/>
    </xf>
    <xf numFmtId="0" fontId="5" fillId="5" borderId="0" xfId="0" applyFont="1" applyFill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E49FE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AB642-9DFB-0E4D-897A-B612F23C9D1A}">
  <dimension ref="A1:E5"/>
  <sheetViews>
    <sheetView workbookViewId="0">
      <selection activeCell="E12" sqref="E12"/>
    </sheetView>
  </sheetViews>
  <sheetFormatPr baseColWidth="10" defaultRowHeight="16" x14ac:dyDescent="0.2"/>
  <sheetData>
    <row r="1" spans="1:5" x14ac:dyDescent="0.2">
      <c r="A1" s="15" t="s">
        <v>49</v>
      </c>
      <c r="B1" s="25" t="s">
        <v>55</v>
      </c>
      <c r="C1" s="25" t="s">
        <v>56</v>
      </c>
      <c r="D1" s="25" t="s">
        <v>66</v>
      </c>
      <c r="E1" s="25" t="s">
        <v>64</v>
      </c>
    </row>
    <row r="2" spans="1:5" x14ac:dyDescent="0.2">
      <c r="A2" t="s">
        <v>19</v>
      </c>
      <c r="B2" s="2" t="s">
        <v>52</v>
      </c>
      <c r="C2" t="s">
        <v>59</v>
      </c>
      <c r="D2" t="s">
        <v>60</v>
      </c>
    </row>
    <row r="3" spans="1:5" x14ac:dyDescent="0.2">
      <c r="A3" t="s">
        <v>20</v>
      </c>
      <c r="B3" s="2" t="s">
        <v>53</v>
      </c>
      <c r="C3" t="s">
        <v>57</v>
      </c>
      <c r="D3" t="s">
        <v>61</v>
      </c>
    </row>
    <row r="4" spans="1:5" x14ac:dyDescent="0.2">
      <c r="A4" t="s">
        <v>8</v>
      </c>
      <c r="B4" s="2" t="s">
        <v>51</v>
      </c>
      <c r="C4" t="s">
        <v>57</v>
      </c>
      <c r="D4" t="s">
        <v>62</v>
      </c>
      <c r="E4" t="s">
        <v>65</v>
      </c>
    </row>
    <row r="5" spans="1:5" x14ac:dyDescent="0.2">
      <c r="A5" t="s">
        <v>6</v>
      </c>
      <c r="B5" s="2" t="s">
        <v>54</v>
      </c>
      <c r="C5" t="s">
        <v>58</v>
      </c>
      <c r="D5" t="s">
        <v>63</v>
      </c>
      <c r="E5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1434E-FE24-BE47-9F8E-73B35207E3BC}">
  <dimension ref="A1:AX12"/>
  <sheetViews>
    <sheetView tabSelected="1" workbookViewId="0">
      <selection activeCell="E8" sqref="E8"/>
    </sheetView>
  </sheetViews>
  <sheetFormatPr baseColWidth="10" defaultRowHeight="16" x14ac:dyDescent="0.2"/>
  <cols>
    <col min="1" max="1" width="17.6640625" style="1" bestFit="1" customWidth="1"/>
    <col min="2" max="2" width="5.33203125" style="2" bestFit="1" customWidth="1"/>
    <col min="3" max="4" width="6.1640625" style="2" bestFit="1" customWidth="1"/>
    <col min="7" max="7" width="11.1640625" bestFit="1" customWidth="1"/>
    <col min="8" max="9" width="6" bestFit="1" customWidth="1"/>
    <col min="10" max="11" width="5.33203125" bestFit="1" customWidth="1"/>
    <col min="12" max="14" width="9.1640625" bestFit="1" customWidth="1"/>
    <col min="16" max="16" width="11.1640625" bestFit="1" customWidth="1"/>
    <col min="17" max="17" width="6" bestFit="1" customWidth="1"/>
    <col min="18" max="18" width="6" style="2" bestFit="1" customWidth="1"/>
    <col min="19" max="20" width="5.33203125" bestFit="1" customWidth="1"/>
    <col min="21" max="22" width="5.1640625" bestFit="1" customWidth="1"/>
    <col min="23" max="23" width="9.1640625" bestFit="1" customWidth="1"/>
    <col min="24" max="24" width="5.1640625" bestFit="1" customWidth="1"/>
    <col min="25" max="25" width="6" bestFit="1" customWidth="1"/>
    <col min="26" max="26" width="10.5" bestFit="1" customWidth="1"/>
    <col min="27" max="27" width="9.1640625" bestFit="1" customWidth="1"/>
    <col min="28" max="28" width="5.5" bestFit="1" customWidth="1"/>
    <col min="29" max="29" width="8.6640625" bestFit="1" customWidth="1"/>
    <col min="30" max="30" width="6" bestFit="1" customWidth="1"/>
    <col min="31" max="33" width="5.1640625" bestFit="1" customWidth="1"/>
    <col min="34" max="34" width="12.1640625" bestFit="1" customWidth="1"/>
    <col min="35" max="35" width="11.5" bestFit="1" customWidth="1"/>
    <col min="36" max="36" width="8.1640625" bestFit="1" customWidth="1"/>
    <col min="37" max="37" width="9.1640625" bestFit="1" customWidth="1"/>
    <col min="38" max="39" width="8.1640625" bestFit="1" customWidth="1"/>
    <col min="40" max="40" width="9.1640625" bestFit="1" customWidth="1"/>
    <col min="41" max="43" width="5.1640625" bestFit="1" customWidth="1"/>
    <col min="44" max="44" width="12.1640625" bestFit="1" customWidth="1"/>
    <col min="45" max="45" width="11.5" bestFit="1" customWidth="1"/>
    <col min="46" max="46" width="9.1640625" bestFit="1" customWidth="1"/>
    <col min="47" max="47" width="8.1640625" bestFit="1" customWidth="1"/>
    <col min="48" max="48" width="9.1640625" bestFit="1" customWidth="1"/>
    <col min="49" max="49" width="8.1640625" bestFit="1" customWidth="1"/>
    <col min="52" max="52" width="7.1640625" bestFit="1" customWidth="1"/>
    <col min="53" max="55" width="9.1640625" bestFit="1" customWidth="1"/>
    <col min="56" max="56" width="9.1640625" customWidth="1"/>
    <col min="57" max="57" width="9.1640625" bestFit="1" customWidth="1"/>
    <col min="58" max="59" width="7.1640625" bestFit="1" customWidth="1"/>
    <col min="60" max="60" width="8" bestFit="1" customWidth="1"/>
  </cols>
  <sheetData>
    <row r="1" spans="1:50" x14ac:dyDescent="0.2">
      <c r="A1" s="31" t="s">
        <v>116</v>
      </c>
      <c r="B1" s="6" t="s">
        <v>8</v>
      </c>
      <c r="C1" s="7" t="s">
        <v>6</v>
      </c>
      <c r="D1" s="8" t="s">
        <v>7</v>
      </c>
    </row>
    <row r="2" spans="1:50" x14ac:dyDescent="0.2">
      <c r="A2" s="1" t="s">
        <v>9</v>
      </c>
      <c r="B2" s="3">
        <v>15</v>
      </c>
      <c r="C2" s="4" t="s">
        <v>0</v>
      </c>
      <c r="D2" s="5" t="s">
        <v>0</v>
      </c>
    </row>
    <row r="3" spans="1:50" x14ac:dyDescent="0.2">
      <c r="A3" s="1" t="s">
        <v>5</v>
      </c>
      <c r="B3" s="3">
        <v>10</v>
      </c>
      <c r="C3" s="4" t="s">
        <v>1</v>
      </c>
      <c r="D3" s="5">
        <v>0</v>
      </c>
    </row>
    <row r="4" spans="1:50" x14ac:dyDescent="0.2">
      <c r="A4" s="1" t="s">
        <v>10</v>
      </c>
      <c r="B4" s="3">
        <v>10</v>
      </c>
      <c r="C4" s="4" t="s">
        <v>1</v>
      </c>
      <c r="D4" s="5" t="s">
        <v>1</v>
      </c>
    </row>
    <row r="5" spans="1:50" x14ac:dyDescent="0.2">
      <c r="A5" s="1" t="s">
        <v>11</v>
      </c>
      <c r="B5" s="3">
        <v>15</v>
      </c>
      <c r="C5" s="4" t="s">
        <v>0</v>
      </c>
      <c r="D5" s="5">
        <v>0</v>
      </c>
    </row>
    <row r="6" spans="1:50" x14ac:dyDescent="0.2">
      <c r="A6" s="1" t="s">
        <v>12</v>
      </c>
      <c r="B6" s="3">
        <v>10</v>
      </c>
      <c r="C6" s="4" t="s">
        <v>1</v>
      </c>
      <c r="D6" s="5">
        <v>0</v>
      </c>
      <c r="Z6" s="2"/>
      <c r="AX6" s="26"/>
    </row>
    <row r="7" spans="1:50" x14ac:dyDescent="0.2">
      <c r="A7" s="1" t="s">
        <v>13</v>
      </c>
      <c r="B7" s="3">
        <v>11</v>
      </c>
      <c r="C7" s="4" t="s">
        <v>0</v>
      </c>
      <c r="D7" s="5" t="s">
        <v>0</v>
      </c>
      <c r="Z7" s="2"/>
    </row>
    <row r="8" spans="1:50" x14ac:dyDescent="0.2">
      <c r="A8" s="1" t="s">
        <v>14</v>
      </c>
      <c r="B8" s="3">
        <v>11</v>
      </c>
      <c r="C8" s="4" t="s">
        <v>0</v>
      </c>
      <c r="D8" s="5" t="s">
        <v>3</v>
      </c>
      <c r="Z8" s="2"/>
      <c r="AX8" s="26"/>
    </row>
    <row r="9" spans="1:50" x14ac:dyDescent="0.2">
      <c r="A9" s="1" t="s">
        <v>18</v>
      </c>
      <c r="B9" s="3">
        <v>6</v>
      </c>
      <c r="C9" s="4" t="s">
        <v>1</v>
      </c>
      <c r="D9" s="5" t="s">
        <v>1</v>
      </c>
      <c r="Z9" s="2"/>
      <c r="AO9" s="26"/>
      <c r="AP9" s="26"/>
      <c r="AQ9" s="26"/>
      <c r="AR9" s="26"/>
      <c r="AS9" s="26"/>
      <c r="AU9" s="26"/>
      <c r="AV9" s="26"/>
      <c r="AW9" s="26"/>
      <c r="AX9" s="26"/>
    </row>
    <row r="10" spans="1:50" x14ac:dyDescent="0.2">
      <c r="A10" s="1" t="s">
        <v>15</v>
      </c>
      <c r="B10" s="3">
        <v>6</v>
      </c>
      <c r="C10" s="4" t="s">
        <v>1</v>
      </c>
      <c r="D10" s="5" t="s">
        <v>1</v>
      </c>
      <c r="Z10" s="2"/>
    </row>
    <row r="11" spans="1:50" x14ac:dyDescent="0.2">
      <c r="A11" s="1" t="s">
        <v>16</v>
      </c>
      <c r="B11" s="3">
        <v>6</v>
      </c>
      <c r="C11" s="4" t="s">
        <v>2</v>
      </c>
      <c r="D11" s="5" t="s">
        <v>4</v>
      </c>
      <c r="Z11" s="2"/>
    </row>
    <row r="12" spans="1:50" x14ac:dyDescent="0.2">
      <c r="A12" s="1" t="s">
        <v>17</v>
      </c>
      <c r="B12" s="3">
        <v>100</v>
      </c>
      <c r="C12" s="4">
        <v>100</v>
      </c>
      <c r="D12" s="5">
        <v>100</v>
      </c>
      <c r="H12" s="11"/>
      <c r="I12" s="11"/>
      <c r="J12" s="11"/>
      <c r="K12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E1D0-16AB-7442-ACAF-FF70A5E7E4ED}">
  <dimension ref="A1:S7"/>
  <sheetViews>
    <sheetView workbookViewId="0">
      <selection activeCell="J18" sqref="J18"/>
    </sheetView>
  </sheetViews>
  <sheetFormatPr baseColWidth="10" defaultRowHeight="16" x14ac:dyDescent="0.2"/>
  <cols>
    <col min="1" max="3" width="5.1640625" bestFit="1" customWidth="1"/>
    <col min="4" max="4" width="12.1640625" bestFit="1" customWidth="1"/>
    <col min="5" max="5" width="11.5" bestFit="1" customWidth="1"/>
    <col min="6" max="6" width="8.1640625" bestFit="1" customWidth="1"/>
    <col min="7" max="7" width="9.1640625" bestFit="1" customWidth="1"/>
    <col min="8" max="9" width="8.1640625" bestFit="1" customWidth="1"/>
    <col min="11" max="13" width="5.1640625" bestFit="1" customWidth="1"/>
    <col min="14" max="14" width="12.1640625" bestFit="1" customWidth="1"/>
    <col min="15" max="15" width="11.5" bestFit="1" customWidth="1"/>
    <col min="16" max="16" width="9.1640625" bestFit="1" customWidth="1"/>
    <col min="17" max="17" width="8.1640625" bestFit="1" customWidth="1"/>
    <col min="18" max="18" width="9.1640625" bestFit="1" customWidth="1"/>
    <col min="19" max="19" width="8.1640625" bestFit="1" customWidth="1"/>
  </cols>
  <sheetData>
    <row r="1" spans="1:19" x14ac:dyDescent="0.2">
      <c r="A1" s="25" t="s">
        <v>70</v>
      </c>
      <c r="B1" s="25" t="s">
        <v>50</v>
      </c>
      <c r="C1" s="25" t="s">
        <v>71</v>
      </c>
      <c r="D1" s="25" t="s">
        <v>78</v>
      </c>
      <c r="E1" s="25" t="s">
        <v>79</v>
      </c>
      <c r="F1" s="25" t="s">
        <v>77</v>
      </c>
      <c r="G1" s="25" t="s">
        <v>80</v>
      </c>
      <c r="H1" s="25" t="s">
        <v>81</v>
      </c>
      <c r="I1" s="25" t="s">
        <v>82</v>
      </c>
      <c r="K1" s="25" t="s">
        <v>70</v>
      </c>
      <c r="L1" s="25" t="s">
        <v>50</v>
      </c>
      <c r="M1" s="25" t="s">
        <v>71</v>
      </c>
      <c r="N1" s="25" t="s">
        <v>79</v>
      </c>
      <c r="O1" s="25" t="s">
        <v>77</v>
      </c>
      <c r="P1" s="25" t="s">
        <v>80</v>
      </c>
      <c r="Q1" s="25" t="s">
        <v>81</v>
      </c>
      <c r="R1" s="25" t="s">
        <v>83</v>
      </c>
      <c r="S1" s="25" t="s">
        <v>82</v>
      </c>
    </row>
    <row r="2" spans="1:19" x14ac:dyDescent="0.2">
      <c r="A2" t="s">
        <v>84</v>
      </c>
      <c r="B2" t="s">
        <v>73</v>
      </c>
      <c r="C2" t="s">
        <v>72</v>
      </c>
      <c r="D2" t="s">
        <v>68</v>
      </c>
      <c r="E2" t="s">
        <v>8</v>
      </c>
      <c r="F2" t="s">
        <v>6</v>
      </c>
      <c r="H2" t="s">
        <v>7</v>
      </c>
      <c r="K2" t="s">
        <v>84</v>
      </c>
      <c r="L2" t="s">
        <v>73</v>
      </c>
      <c r="M2" t="s">
        <v>72</v>
      </c>
      <c r="N2" t="s">
        <v>67</v>
      </c>
      <c r="O2" t="s">
        <v>69</v>
      </c>
      <c r="Q2" t="s">
        <v>7</v>
      </c>
    </row>
    <row r="3" spans="1:19" x14ac:dyDescent="0.2">
      <c r="A3" t="s">
        <v>85</v>
      </c>
      <c r="B3" t="s">
        <v>73</v>
      </c>
      <c r="C3" t="s">
        <v>72</v>
      </c>
      <c r="D3" t="s">
        <v>67</v>
      </c>
      <c r="E3" t="s">
        <v>20</v>
      </c>
      <c r="F3" t="s">
        <v>6</v>
      </c>
      <c r="H3" t="s">
        <v>7</v>
      </c>
      <c r="K3" s="26" t="s">
        <v>85</v>
      </c>
      <c r="L3" t="s">
        <v>76</v>
      </c>
      <c r="M3" t="s">
        <v>72</v>
      </c>
      <c r="N3" t="s">
        <v>68</v>
      </c>
      <c r="O3" t="s">
        <v>8</v>
      </c>
      <c r="Q3" t="s">
        <v>6</v>
      </c>
      <c r="S3" t="s">
        <v>7</v>
      </c>
    </row>
    <row r="4" spans="1:19" x14ac:dyDescent="0.2">
      <c r="A4" s="16" t="s">
        <v>86</v>
      </c>
      <c r="B4" s="16" t="s">
        <v>73</v>
      </c>
      <c r="C4" s="16" t="s">
        <v>74</v>
      </c>
      <c r="D4" s="16" t="s">
        <v>19</v>
      </c>
      <c r="E4" s="16" t="s">
        <v>90</v>
      </c>
      <c r="F4" s="16" t="s">
        <v>6</v>
      </c>
      <c r="G4" s="16"/>
      <c r="H4" s="16" t="s">
        <v>7</v>
      </c>
      <c r="I4" s="16"/>
      <c r="K4" s="16" t="s">
        <v>86</v>
      </c>
      <c r="L4" s="16" t="s">
        <v>73</v>
      </c>
      <c r="M4" s="16" t="s">
        <v>72</v>
      </c>
      <c r="N4" s="16" t="s">
        <v>67</v>
      </c>
      <c r="O4" s="16" t="s">
        <v>6</v>
      </c>
      <c r="P4" s="16" t="s">
        <v>20</v>
      </c>
      <c r="Q4" s="16" t="s">
        <v>7</v>
      </c>
      <c r="R4" s="16"/>
      <c r="S4" s="16"/>
    </row>
    <row r="5" spans="1:19" x14ac:dyDescent="0.2">
      <c r="A5" t="s">
        <v>88</v>
      </c>
      <c r="B5" t="s">
        <v>74</v>
      </c>
      <c r="C5" t="s">
        <v>74</v>
      </c>
      <c r="D5" t="s">
        <v>19</v>
      </c>
      <c r="E5" t="s">
        <v>8</v>
      </c>
      <c r="F5" t="s">
        <v>6</v>
      </c>
      <c r="G5" t="s">
        <v>20</v>
      </c>
      <c r="H5" t="s">
        <v>7</v>
      </c>
      <c r="K5" s="26" t="s">
        <v>88</v>
      </c>
      <c r="L5" t="s">
        <v>76</v>
      </c>
      <c r="M5" s="26" t="s">
        <v>74</v>
      </c>
      <c r="N5" s="26" t="s">
        <v>19</v>
      </c>
      <c r="O5" s="26" t="s">
        <v>90</v>
      </c>
      <c r="Q5" s="26" t="s">
        <v>6</v>
      </c>
      <c r="R5" s="26"/>
      <c r="S5" s="26" t="s">
        <v>7</v>
      </c>
    </row>
    <row r="6" spans="1:19" x14ac:dyDescent="0.2">
      <c r="A6" s="16" t="s">
        <v>87</v>
      </c>
      <c r="B6" s="16" t="s">
        <v>74</v>
      </c>
      <c r="C6" s="16" t="s">
        <v>75</v>
      </c>
      <c r="D6" s="16" t="s">
        <v>8</v>
      </c>
      <c r="E6" s="16" t="s">
        <v>19</v>
      </c>
      <c r="F6" s="16" t="s">
        <v>6</v>
      </c>
      <c r="G6" s="16" t="s">
        <v>20</v>
      </c>
      <c r="H6" s="16" t="s">
        <v>7</v>
      </c>
      <c r="I6" s="16"/>
      <c r="K6" s="16" t="s">
        <v>87</v>
      </c>
      <c r="L6" s="16" t="s">
        <v>74</v>
      </c>
      <c r="M6" s="16" t="s">
        <v>75</v>
      </c>
      <c r="N6" s="16" t="s">
        <v>8</v>
      </c>
      <c r="O6" s="16" t="s">
        <v>6</v>
      </c>
      <c r="P6" s="16" t="s">
        <v>19</v>
      </c>
      <c r="Q6" s="16" t="s">
        <v>7</v>
      </c>
      <c r="R6" s="16" t="s">
        <v>20</v>
      </c>
      <c r="S6" s="16"/>
    </row>
    <row r="7" spans="1:19" x14ac:dyDescent="0.2">
      <c r="A7" t="s">
        <v>89</v>
      </c>
      <c r="B7" t="s">
        <v>76</v>
      </c>
      <c r="C7" t="s">
        <v>75</v>
      </c>
      <c r="D7" t="s">
        <v>19</v>
      </c>
      <c r="E7" t="s">
        <v>20</v>
      </c>
      <c r="F7" t="s">
        <v>8</v>
      </c>
      <c r="H7" t="s">
        <v>6</v>
      </c>
      <c r="I7" t="s">
        <v>7</v>
      </c>
      <c r="K7" s="26" t="s">
        <v>89</v>
      </c>
      <c r="L7" t="s">
        <v>76</v>
      </c>
      <c r="M7" t="s">
        <v>75</v>
      </c>
      <c r="N7" s="26" t="s">
        <v>19</v>
      </c>
      <c r="O7" s="26" t="s">
        <v>8</v>
      </c>
      <c r="P7" s="26" t="s">
        <v>20</v>
      </c>
      <c r="Q7" s="26" t="s">
        <v>6</v>
      </c>
      <c r="S7" s="26" t="s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C815F-9906-EF40-9B47-0949C03EC182}">
  <dimension ref="A1:R11"/>
  <sheetViews>
    <sheetView workbookViewId="0">
      <selection activeCell="I26" sqref="I26"/>
    </sheetView>
  </sheetViews>
  <sheetFormatPr baseColWidth="10" defaultRowHeight="16" x14ac:dyDescent="0.2"/>
  <cols>
    <col min="1" max="1" width="11.1640625" bestFit="1" customWidth="1"/>
    <col min="2" max="3" width="6" bestFit="1" customWidth="1"/>
    <col min="4" max="5" width="5.33203125" bestFit="1" customWidth="1"/>
    <col min="6" max="7" width="5.1640625" bestFit="1" customWidth="1"/>
    <col min="8" max="8" width="9.1640625" bestFit="1" customWidth="1"/>
    <col min="10" max="11" width="11.1640625" bestFit="1" customWidth="1"/>
    <col min="12" max="13" width="6" bestFit="1" customWidth="1"/>
    <col min="14" max="15" width="5.33203125" bestFit="1" customWidth="1"/>
    <col min="16" max="18" width="9.1640625" bestFit="1" customWidth="1"/>
  </cols>
  <sheetData>
    <row r="1" spans="1:18" x14ac:dyDescent="0.2">
      <c r="A1" s="15" t="s">
        <v>91</v>
      </c>
      <c r="B1" s="18" t="s">
        <v>19</v>
      </c>
      <c r="C1" s="18" t="s">
        <v>20</v>
      </c>
      <c r="D1" s="18" t="s">
        <v>8</v>
      </c>
      <c r="E1" s="18" t="s">
        <v>6</v>
      </c>
      <c r="F1" s="15" t="s">
        <v>92</v>
      </c>
      <c r="G1" s="15" t="s">
        <v>93</v>
      </c>
      <c r="H1" s="15" t="s">
        <v>47</v>
      </c>
      <c r="L1" s="18" t="s">
        <v>19</v>
      </c>
      <c r="M1" s="18" t="s">
        <v>20</v>
      </c>
      <c r="N1" s="18" t="s">
        <v>8</v>
      </c>
      <c r="O1" s="18" t="s">
        <v>6</v>
      </c>
      <c r="P1" s="15" t="s">
        <v>33</v>
      </c>
      <c r="Q1" s="15" t="s">
        <v>37</v>
      </c>
      <c r="R1" s="15" t="s">
        <v>47</v>
      </c>
    </row>
    <row r="2" spans="1:18" x14ac:dyDescent="0.2">
      <c r="A2" s="16" t="s">
        <v>39</v>
      </c>
      <c r="B2" s="11" t="s">
        <v>22</v>
      </c>
      <c r="C2" s="12" t="s">
        <v>22</v>
      </c>
      <c r="D2" s="11" t="s">
        <v>22</v>
      </c>
      <c r="E2" s="12" t="s">
        <v>22</v>
      </c>
      <c r="F2" s="21" t="s">
        <v>28</v>
      </c>
      <c r="G2" s="21" t="s">
        <v>34</v>
      </c>
      <c r="H2" s="21" t="s">
        <v>95</v>
      </c>
      <c r="K2" s="10" t="s">
        <v>39</v>
      </c>
      <c r="L2" s="11" t="s">
        <v>22</v>
      </c>
      <c r="M2" s="12" t="s">
        <v>22</v>
      </c>
      <c r="N2" s="11" t="s">
        <v>22</v>
      </c>
      <c r="O2" s="12" t="s">
        <v>22</v>
      </c>
      <c r="P2" s="22" t="s">
        <v>28</v>
      </c>
      <c r="Q2" s="22" t="s">
        <v>34</v>
      </c>
      <c r="R2" s="22" t="s">
        <v>43</v>
      </c>
    </row>
    <row r="3" spans="1:18" x14ac:dyDescent="0.2">
      <c r="A3" s="16" t="s">
        <v>40</v>
      </c>
      <c r="B3" s="11" t="s">
        <v>22</v>
      </c>
      <c r="C3" s="12" t="s">
        <v>22</v>
      </c>
      <c r="D3" s="12" t="s">
        <v>22</v>
      </c>
      <c r="E3" s="12" t="s">
        <v>22</v>
      </c>
      <c r="F3" s="21"/>
      <c r="G3" s="21"/>
      <c r="H3" s="21"/>
      <c r="K3" s="10" t="s">
        <v>40</v>
      </c>
      <c r="L3" s="11"/>
      <c r="M3" s="12" t="s">
        <v>22</v>
      </c>
      <c r="N3" s="12" t="s">
        <v>22</v>
      </c>
      <c r="O3" s="12" t="s">
        <v>22</v>
      </c>
      <c r="P3" s="22"/>
      <c r="Q3" s="22"/>
      <c r="R3" s="22"/>
    </row>
    <row r="4" spans="1:18" x14ac:dyDescent="0.2">
      <c r="A4" s="16" t="s">
        <v>38</v>
      </c>
      <c r="B4" s="20" t="s">
        <v>22</v>
      </c>
      <c r="C4" s="20" t="s">
        <v>22</v>
      </c>
      <c r="D4" s="12" t="s">
        <v>22</v>
      </c>
      <c r="E4" s="12" t="s">
        <v>22</v>
      </c>
      <c r="F4" s="17" t="s">
        <v>30</v>
      </c>
      <c r="G4" s="21"/>
      <c r="H4" s="21"/>
      <c r="K4" s="9" t="s">
        <v>21</v>
      </c>
      <c r="L4" s="12" t="s">
        <v>22</v>
      </c>
      <c r="M4" s="12" t="s">
        <v>22</v>
      </c>
      <c r="N4" s="12" t="s">
        <v>22</v>
      </c>
      <c r="O4" s="12" t="s">
        <v>22</v>
      </c>
      <c r="P4" s="23" t="s">
        <v>29</v>
      </c>
      <c r="Q4" s="23" t="s">
        <v>35</v>
      </c>
      <c r="R4" s="23" t="s">
        <v>44</v>
      </c>
    </row>
    <row r="5" spans="1:18" x14ac:dyDescent="0.2">
      <c r="A5" s="9" t="s">
        <v>21</v>
      </c>
      <c r="B5" s="12" t="s">
        <v>22</v>
      </c>
      <c r="C5" s="12" t="s">
        <v>22</v>
      </c>
      <c r="D5" s="12" t="s">
        <v>22</v>
      </c>
      <c r="E5" s="12" t="s">
        <v>22</v>
      </c>
      <c r="F5" s="23" t="s">
        <v>29</v>
      </c>
      <c r="G5" s="23" t="s">
        <v>35</v>
      </c>
      <c r="H5" s="23" t="s">
        <v>96</v>
      </c>
      <c r="K5" s="9" t="s">
        <v>26</v>
      </c>
      <c r="L5" s="12" t="s">
        <v>22</v>
      </c>
      <c r="M5" s="12" t="s">
        <v>22</v>
      </c>
      <c r="N5" s="12" t="s">
        <v>22</v>
      </c>
      <c r="O5" s="12" t="s">
        <v>22</v>
      </c>
      <c r="P5" s="23"/>
      <c r="Q5" s="23"/>
      <c r="R5" s="23"/>
    </row>
    <row r="6" spans="1:18" x14ac:dyDescent="0.2">
      <c r="A6" s="9" t="s">
        <v>26</v>
      </c>
      <c r="B6" s="12" t="s">
        <v>22</v>
      </c>
      <c r="C6" s="12" t="s">
        <v>22</v>
      </c>
      <c r="D6" s="12" t="s">
        <v>22</v>
      </c>
      <c r="E6" s="12" t="s">
        <v>22</v>
      </c>
      <c r="F6" s="23"/>
      <c r="G6" s="23"/>
      <c r="H6" s="23"/>
      <c r="K6" s="16" t="s">
        <v>23</v>
      </c>
      <c r="L6" s="20" t="s">
        <v>22</v>
      </c>
      <c r="M6" s="20" t="s">
        <v>22</v>
      </c>
      <c r="N6" s="20" t="s">
        <v>22</v>
      </c>
      <c r="O6" s="20" t="s">
        <v>22</v>
      </c>
      <c r="P6" s="21" t="s">
        <v>32</v>
      </c>
      <c r="Q6" s="21" t="s">
        <v>36</v>
      </c>
      <c r="R6" s="21" t="s">
        <v>45</v>
      </c>
    </row>
    <row r="7" spans="1:18" x14ac:dyDescent="0.2">
      <c r="A7" s="16" t="s">
        <v>23</v>
      </c>
      <c r="B7" s="20" t="s">
        <v>22</v>
      </c>
      <c r="C7" s="20" t="s">
        <v>22</v>
      </c>
      <c r="D7" s="20" t="s">
        <v>22</v>
      </c>
      <c r="E7" s="20" t="s">
        <v>22</v>
      </c>
      <c r="F7" s="21" t="s">
        <v>32</v>
      </c>
      <c r="G7" s="21" t="s">
        <v>36</v>
      </c>
      <c r="H7" s="21" t="s">
        <v>45</v>
      </c>
      <c r="K7" s="16" t="s">
        <v>41</v>
      </c>
      <c r="L7" s="20"/>
      <c r="M7" s="20"/>
      <c r="N7" s="20" t="s">
        <v>22</v>
      </c>
      <c r="O7" s="20" t="s">
        <v>22</v>
      </c>
      <c r="P7" s="21"/>
      <c r="Q7" s="21"/>
      <c r="R7" s="21"/>
    </row>
    <row r="8" spans="1:18" x14ac:dyDescent="0.2">
      <c r="A8" s="16" t="s">
        <v>41</v>
      </c>
      <c r="B8" s="20"/>
      <c r="C8" s="20"/>
      <c r="D8" s="20" t="s">
        <v>22</v>
      </c>
      <c r="E8" s="20" t="s">
        <v>22</v>
      </c>
      <c r="F8" s="21"/>
      <c r="G8" s="21"/>
      <c r="H8" s="21"/>
      <c r="K8" s="16" t="s">
        <v>27</v>
      </c>
      <c r="L8" s="20" t="s">
        <v>22</v>
      </c>
      <c r="M8" s="20" t="s">
        <v>22</v>
      </c>
      <c r="N8" s="19"/>
      <c r="O8" s="19"/>
      <c r="P8" s="21"/>
      <c r="Q8" s="21"/>
      <c r="R8" s="21"/>
    </row>
    <row r="9" spans="1:18" x14ac:dyDescent="0.2">
      <c r="A9" s="16" t="s">
        <v>27</v>
      </c>
      <c r="B9" s="20" t="s">
        <v>22</v>
      </c>
      <c r="C9" s="20" t="s">
        <v>22</v>
      </c>
      <c r="D9" s="19"/>
      <c r="E9" s="19"/>
      <c r="F9" s="21"/>
      <c r="G9" s="21"/>
      <c r="H9" s="21"/>
      <c r="K9" s="14" t="s">
        <v>38</v>
      </c>
      <c r="L9" s="11"/>
      <c r="M9" s="11"/>
      <c r="N9" s="12" t="s">
        <v>22</v>
      </c>
      <c r="O9" s="12" t="s">
        <v>22</v>
      </c>
      <c r="P9" s="13" t="s">
        <v>30</v>
      </c>
      <c r="Q9" s="13" t="s">
        <v>42</v>
      </c>
      <c r="R9" s="13" t="s">
        <v>46</v>
      </c>
    </row>
    <row r="10" spans="1:18" x14ac:dyDescent="0.2">
      <c r="A10" s="9" t="s">
        <v>94</v>
      </c>
      <c r="B10" s="12" t="s">
        <v>22</v>
      </c>
      <c r="C10" s="12" t="s">
        <v>22</v>
      </c>
      <c r="D10" s="12" t="s">
        <v>22</v>
      </c>
      <c r="E10" s="12" t="s">
        <v>22</v>
      </c>
      <c r="F10" s="9" t="s">
        <v>31</v>
      </c>
      <c r="G10" s="9" t="s">
        <v>35</v>
      </c>
      <c r="H10" s="9" t="s">
        <v>48</v>
      </c>
      <c r="K10" s="10" t="s">
        <v>25</v>
      </c>
      <c r="L10" s="11"/>
      <c r="M10" s="12" t="s">
        <v>22</v>
      </c>
      <c r="N10" s="12" t="s">
        <v>22</v>
      </c>
      <c r="O10" s="12" t="s">
        <v>22</v>
      </c>
      <c r="P10" s="24" t="s">
        <v>31</v>
      </c>
      <c r="Q10" s="24" t="s">
        <v>35</v>
      </c>
      <c r="R10" s="24" t="s">
        <v>48</v>
      </c>
    </row>
    <row r="11" spans="1:18" x14ac:dyDescent="0.2">
      <c r="C11" s="2"/>
      <c r="K11" s="10" t="s">
        <v>24</v>
      </c>
      <c r="L11" s="11"/>
      <c r="M11" s="12" t="s">
        <v>22</v>
      </c>
      <c r="N11" s="11"/>
      <c r="O11" s="11"/>
      <c r="P11" s="24"/>
      <c r="Q11" s="24"/>
      <c r="R11" s="24"/>
    </row>
  </sheetData>
  <mergeCells count="21">
    <mergeCell ref="R2:R3"/>
    <mergeCell ref="R4:R5"/>
    <mergeCell ref="R6:R8"/>
    <mergeCell ref="R10:R11"/>
    <mergeCell ref="P2:P3"/>
    <mergeCell ref="P4:P5"/>
    <mergeCell ref="P10:P11"/>
    <mergeCell ref="Q2:Q3"/>
    <mergeCell ref="Q4:Q5"/>
    <mergeCell ref="Q10:Q11"/>
    <mergeCell ref="P6:P8"/>
    <mergeCell ref="Q6:Q8"/>
    <mergeCell ref="F7:F9"/>
    <mergeCell ref="G7:G9"/>
    <mergeCell ref="H7:H9"/>
    <mergeCell ref="F2:F3"/>
    <mergeCell ref="F5:F6"/>
    <mergeCell ref="G5:G6"/>
    <mergeCell ref="H5:H6"/>
    <mergeCell ref="G2:G4"/>
    <mergeCell ref="H2:H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DC70F-A135-544C-909D-44770D312BC0}">
  <dimension ref="A1:G7"/>
  <sheetViews>
    <sheetView workbookViewId="0">
      <selection activeCell="L9" sqref="L9"/>
    </sheetView>
  </sheetViews>
  <sheetFormatPr baseColWidth="10" defaultRowHeight="16" x14ac:dyDescent="0.2"/>
  <cols>
    <col min="1" max="1" width="7.1640625" bestFit="1" customWidth="1"/>
    <col min="2" max="5" width="5.1640625" bestFit="1" customWidth="1"/>
    <col min="6" max="6" width="20.33203125" bestFit="1" customWidth="1"/>
    <col min="7" max="7" width="31.83203125" bestFit="1" customWidth="1"/>
  </cols>
  <sheetData>
    <row r="1" spans="1:7" ht="17" x14ac:dyDescent="0.2">
      <c r="A1" s="30" t="s">
        <v>97</v>
      </c>
      <c r="B1" s="30" t="s">
        <v>107</v>
      </c>
      <c r="C1" s="30" t="s">
        <v>108</v>
      </c>
      <c r="D1" s="30" t="s">
        <v>114</v>
      </c>
      <c r="E1" s="30" t="s">
        <v>115</v>
      </c>
      <c r="F1" s="30" t="s">
        <v>109</v>
      </c>
      <c r="G1" s="30" t="s">
        <v>110</v>
      </c>
    </row>
    <row r="2" spans="1:7" x14ac:dyDescent="0.2">
      <c r="A2">
        <v>6</v>
      </c>
      <c r="B2">
        <v>2</v>
      </c>
      <c r="C2">
        <v>1</v>
      </c>
      <c r="D2">
        <v>2</v>
      </c>
      <c r="E2">
        <v>1</v>
      </c>
      <c r="F2" t="s">
        <v>111</v>
      </c>
      <c r="G2" t="s">
        <v>112</v>
      </c>
    </row>
    <row r="3" spans="1:7" x14ac:dyDescent="0.2">
      <c r="A3">
        <v>5</v>
      </c>
      <c r="B3">
        <v>2</v>
      </c>
      <c r="C3">
        <v>1</v>
      </c>
      <c r="D3">
        <v>1.5</v>
      </c>
      <c r="E3">
        <v>0.5</v>
      </c>
      <c r="F3" t="s">
        <v>111</v>
      </c>
      <c r="G3" t="s">
        <v>113</v>
      </c>
    </row>
    <row r="4" spans="1:7" x14ac:dyDescent="0.2">
      <c r="A4">
        <v>4</v>
      </c>
      <c r="B4">
        <v>2</v>
      </c>
      <c r="C4">
        <v>0.5</v>
      </c>
      <c r="D4">
        <v>1.5</v>
      </c>
      <c r="E4">
        <v>0</v>
      </c>
      <c r="F4" t="s">
        <v>111</v>
      </c>
      <c r="G4" t="s">
        <v>113</v>
      </c>
    </row>
    <row r="5" spans="1:7" x14ac:dyDescent="0.2">
      <c r="A5">
        <v>3</v>
      </c>
      <c r="B5">
        <v>1.5</v>
      </c>
      <c r="C5">
        <v>0.5</v>
      </c>
      <c r="D5">
        <v>1</v>
      </c>
      <c r="E5">
        <v>0</v>
      </c>
      <c r="F5" t="s">
        <v>111</v>
      </c>
      <c r="G5" t="s">
        <v>41</v>
      </c>
    </row>
    <row r="6" spans="1:7" x14ac:dyDescent="0.2">
      <c r="A6">
        <v>2</v>
      </c>
      <c r="B6">
        <v>1</v>
      </c>
      <c r="C6">
        <v>0</v>
      </c>
      <c r="D6">
        <v>1</v>
      </c>
      <c r="E6">
        <v>0</v>
      </c>
      <c r="F6" t="s">
        <v>27</v>
      </c>
      <c r="G6" t="s">
        <v>41</v>
      </c>
    </row>
    <row r="7" spans="1:7" x14ac:dyDescent="0.2">
      <c r="A7">
        <v>1</v>
      </c>
      <c r="B7">
        <v>0</v>
      </c>
      <c r="C7">
        <v>0</v>
      </c>
      <c r="D7">
        <v>1</v>
      </c>
      <c r="E7">
        <v>0</v>
      </c>
      <c r="F7" t="s">
        <v>27</v>
      </c>
      <c r="G7" t="s">
        <v>41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725C2-A546-624C-8952-A58B626F3912}">
  <dimension ref="A1:K9"/>
  <sheetViews>
    <sheetView workbookViewId="0">
      <selection activeCell="L19" sqref="L19"/>
    </sheetView>
  </sheetViews>
  <sheetFormatPr baseColWidth="10" defaultRowHeight="16" x14ac:dyDescent="0.2"/>
  <cols>
    <col min="1" max="1" width="5.5" customWidth="1"/>
    <col min="2" max="3" width="5.33203125" customWidth="1"/>
    <col min="4" max="4" width="6.1640625" customWidth="1"/>
    <col min="5" max="5" width="5" customWidth="1"/>
    <col min="6" max="6" width="5.5" customWidth="1"/>
    <col min="7" max="7" width="5.83203125" customWidth="1"/>
    <col min="8" max="8" width="5.1640625" customWidth="1"/>
    <col min="9" max="9" width="5.5" customWidth="1"/>
  </cols>
  <sheetData>
    <row r="1" spans="1:11" s="29" customFormat="1" ht="32" customHeight="1" x14ac:dyDescent="0.2">
      <c r="A1" s="30" t="s">
        <v>100</v>
      </c>
      <c r="B1" s="30" t="s">
        <v>102</v>
      </c>
      <c r="C1" s="30" t="s">
        <v>99</v>
      </c>
      <c r="D1" s="30" t="s">
        <v>98</v>
      </c>
      <c r="E1" s="30" t="s">
        <v>101</v>
      </c>
      <c r="F1" s="30" t="s">
        <v>106</v>
      </c>
      <c r="G1" s="30" t="s">
        <v>103</v>
      </c>
      <c r="H1" s="30" t="s">
        <v>104</v>
      </c>
      <c r="I1" s="30" t="s">
        <v>105</v>
      </c>
    </row>
    <row r="2" spans="1:11" x14ac:dyDescent="0.2">
      <c r="A2">
        <v>4</v>
      </c>
      <c r="B2">
        <v>1</v>
      </c>
      <c r="C2">
        <v>300</v>
      </c>
      <c r="D2" s="27">
        <f>C2/B2/7</f>
        <v>42.857142857142854</v>
      </c>
      <c r="E2" s="27">
        <v>5</v>
      </c>
      <c r="F2" s="27">
        <f>D2*E2/60</f>
        <v>3.5714285714285712</v>
      </c>
      <c r="G2">
        <f>A2*B2</f>
        <v>4</v>
      </c>
      <c r="H2">
        <f>G2/4</f>
        <v>1</v>
      </c>
      <c r="I2" s="28">
        <f>A2*F2*7</f>
        <v>100</v>
      </c>
      <c r="K2" s="28"/>
    </row>
    <row r="3" spans="1:11" x14ac:dyDescent="0.2">
      <c r="A3">
        <v>4</v>
      </c>
      <c r="B3">
        <v>1</v>
      </c>
      <c r="C3">
        <v>300</v>
      </c>
      <c r="D3" s="27">
        <f>C3/B3/7</f>
        <v>42.857142857142854</v>
      </c>
      <c r="E3" s="27">
        <v>10</v>
      </c>
      <c r="F3" s="27">
        <f>D3*E3/60</f>
        <v>7.1428571428571423</v>
      </c>
      <c r="G3">
        <f>A3*B3</f>
        <v>4</v>
      </c>
      <c r="H3">
        <f>G3/4</f>
        <v>1</v>
      </c>
      <c r="I3" s="28">
        <f t="shared" ref="I3:I9" si="0">A3*F3*7</f>
        <v>200</v>
      </c>
      <c r="K3" s="28"/>
    </row>
    <row r="4" spans="1:11" x14ac:dyDescent="0.2">
      <c r="A4">
        <v>4</v>
      </c>
      <c r="B4">
        <v>2</v>
      </c>
      <c r="C4">
        <v>300</v>
      </c>
      <c r="D4" s="27">
        <f>C4/B4/7</f>
        <v>21.428571428571427</v>
      </c>
      <c r="E4" s="27">
        <v>5</v>
      </c>
      <c r="F4" s="27">
        <f>D4*E4/60</f>
        <v>1.7857142857142856</v>
      </c>
      <c r="G4">
        <f>A4*B4</f>
        <v>8</v>
      </c>
      <c r="H4">
        <f>G4/4</f>
        <v>2</v>
      </c>
      <c r="I4" s="28">
        <f t="shared" si="0"/>
        <v>50</v>
      </c>
      <c r="K4" s="28"/>
    </row>
    <row r="5" spans="1:11" x14ac:dyDescent="0.2">
      <c r="A5">
        <v>4</v>
      </c>
      <c r="B5">
        <v>2</v>
      </c>
      <c r="C5">
        <v>300</v>
      </c>
      <c r="D5" s="27">
        <f>C5/B5/7</f>
        <v>21.428571428571427</v>
      </c>
      <c r="E5" s="27">
        <v>10</v>
      </c>
      <c r="F5" s="27">
        <f>D5*E5/60</f>
        <v>3.5714285714285712</v>
      </c>
      <c r="G5">
        <f>A5*B5</f>
        <v>8</v>
      </c>
      <c r="H5">
        <f>G5/4</f>
        <v>2</v>
      </c>
      <c r="I5" s="28">
        <f t="shared" si="0"/>
        <v>100</v>
      </c>
      <c r="K5" s="28"/>
    </row>
    <row r="6" spans="1:11" x14ac:dyDescent="0.2">
      <c r="A6">
        <v>5</v>
      </c>
      <c r="B6">
        <v>1</v>
      </c>
      <c r="C6">
        <v>300</v>
      </c>
      <c r="D6" s="27">
        <f>C6/B6/7</f>
        <v>42.857142857142854</v>
      </c>
      <c r="E6" s="27">
        <v>5</v>
      </c>
      <c r="F6" s="27">
        <f>D6*E6/60</f>
        <v>3.5714285714285712</v>
      </c>
      <c r="G6">
        <f>A6*B6</f>
        <v>5</v>
      </c>
      <c r="H6">
        <f>G6/4</f>
        <v>1.25</v>
      </c>
      <c r="I6" s="28">
        <f t="shared" si="0"/>
        <v>124.99999999999997</v>
      </c>
      <c r="K6" s="28"/>
    </row>
    <row r="7" spans="1:11" x14ac:dyDescent="0.2">
      <c r="A7">
        <v>5</v>
      </c>
      <c r="B7">
        <v>1</v>
      </c>
      <c r="C7">
        <v>300</v>
      </c>
      <c r="D7" s="27">
        <f>C7/B7/7</f>
        <v>42.857142857142854</v>
      </c>
      <c r="E7" s="27">
        <v>10</v>
      </c>
      <c r="F7" s="27">
        <f>D7*E7/60</f>
        <v>7.1428571428571423</v>
      </c>
      <c r="G7">
        <f>A7*B7</f>
        <v>5</v>
      </c>
      <c r="H7">
        <f>G7/4</f>
        <v>1.25</v>
      </c>
      <c r="I7" s="28">
        <f t="shared" si="0"/>
        <v>249.99999999999994</v>
      </c>
      <c r="K7" s="28"/>
    </row>
    <row r="8" spans="1:11" x14ac:dyDescent="0.2">
      <c r="A8">
        <v>5</v>
      </c>
      <c r="B8">
        <v>2</v>
      </c>
      <c r="C8">
        <v>300</v>
      </c>
      <c r="D8" s="27">
        <f>C8/B8/7</f>
        <v>21.428571428571427</v>
      </c>
      <c r="E8" s="27">
        <v>5</v>
      </c>
      <c r="F8" s="27">
        <f>D8*E8/60</f>
        <v>1.7857142857142856</v>
      </c>
      <c r="G8">
        <f>A8*B8</f>
        <v>10</v>
      </c>
      <c r="H8">
        <f>G8/4</f>
        <v>2.5</v>
      </c>
      <c r="I8" s="28">
        <f t="shared" si="0"/>
        <v>62.499999999999986</v>
      </c>
      <c r="K8" s="28"/>
    </row>
    <row r="9" spans="1:11" x14ac:dyDescent="0.2">
      <c r="A9">
        <v>5</v>
      </c>
      <c r="B9">
        <v>2</v>
      </c>
      <c r="C9">
        <v>300</v>
      </c>
      <c r="D9" s="27">
        <f>C9/B9/7</f>
        <v>21.428571428571427</v>
      </c>
      <c r="E9" s="27">
        <v>10</v>
      </c>
      <c r="F9" s="27">
        <f>D9*E9/60</f>
        <v>3.5714285714285712</v>
      </c>
      <c r="G9">
        <f>A9*B9</f>
        <v>10</v>
      </c>
      <c r="H9">
        <f>G9/4</f>
        <v>2.5</v>
      </c>
      <c r="I9" s="28">
        <f t="shared" si="0"/>
        <v>124.99999999999997</v>
      </c>
      <c r="K9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我的考试</vt:lpstr>
      <vt:lpstr>CFA权重</vt:lpstr>
      <vt:lpstr>考试安排</vt:lpstr>
      <vt:lpstr>学习体系</vt:lpstr>
      <vt:lpstr>整体计划</vt:lpstr>
      <vt:lpstr>看书时效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2019-08-09T05:31:35Z</dcterms:created>
  <dcterms:modified xsi:type="dcterms:W3CDTF">2019-08-14T02:14:23Z</dcterms:modified>
</cp:coreProperties>
</file>