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code\DTA\RasterClass\data\"/>
    </mc:Choice>
  </mc:AlternateContent>
  <bookViews>
    <workbookView xWindow="0" yWindow="0" windowWidth="21600" windowHeight="10740" activeTab="4"/>
  </bookViews>
  <sheets>
    <sheet name="dem_1" sheetId="3" r:id="rId1"/>
    <sheet name="dem_2" sheetId="1" r:id="rId2"/>
    <sheet name="dem_3" sheetId="4" r:id="rId3"/>
    <sheet name="mask1" sheetId="5" r:id="rId4"/>
    <sheet name="dem_2_mask1" sheetId="6" r:id="rId5"/>
    <sheet name="dem_1_mask1" sheetId="7" r:id="rId6"/>
    <sheet name="dem_3_mask1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6" l="1"/>
  <c r="B17" i="8" l="1"/>
  <c r="B16" i="8"/>
  <c r="B15" i="8"/>
  <c r="B14" i="8"/>
  <c r="A13" i="8"/>
  <c r="A12" i="8"/>
  <c r="A11" i="8"/>
  <c r="B17" i="7"/>
  <c r="B16" i="7"/>
  <c r="B15" i="7"/>
  <c r="B18" i="7" s="1"/>
  <c r="B14" i="7"/>
  <c r="A13" i="7"/>
  <c r="A12" i="7"/>
  <c r="A11" i="7"/>
  <c r="B18" i="8" l="1"/>
  <c r="B36" i="6"/>
  <c r="B61" i="6"/>
  <c r="B60" i="6"/>
  <c r="B59" i="6"/>
  <c r="B58" i="6"/>
  <c r="A57" i="6"/>
  <c r="A56" i="6"/>
  <c r="A55" i="6"/>
  <c r="B37" i="6"/>
  <c r="B35" i="6"/>
  <c r="B34" i="6"/>
  <c r="A33" i="6"/>
  <c r="A32" i="6"/>
  <c r="A31" i="6"/>
  <c r="B17" i="6"/>
  <c r="B16" i="6"/>
  <c r="B15" i="6"/>
  <c r="B14" i="6"/>
  <c r="A13" i="6"/>
  <c r="A11" i="6"/>
  <c r="B62" i="6" l="1"/>
  <c r="B38" i="6"/>
  <c r="B18" i="6"/>
  <c r="A12" i="5"/>
  <c r="B28" i="4" l="1"/>
  <c r="B27" i="4"/>
  <c r="B26" i="4"/>
  <c r="B25" i="4"/>
  <c r="A24" i="4"/>
  <c r="A23" i="4"/>
  <c r="A22" i="4"/>
  <c r="B28" i="3"/>
  <c r="B27" i="3"/>
  <c r="B26" i="3"/>
  <c r="B29" i="3" s="1"/>
  <c r="B25" i="3"/>
  <c r="A24" i="3"/>
  <c r="A23" i="3"/>
  <c r="A22" i="3"/>
  <c r="B29" i="4" l="1"/>
  <c r="B28" i="1"/>
  <c r="B27" i="1"/>
  <c r="B26" i="1"/>
  <c r="B29" i="1" s="1"/>
  <c r="B25" i="1"/>
  <c r="A23" i="1"/>
  <c r="A24" i="1"/>
  <c r="A22" i="1"/>
</calcChain>
</file>

<file path=xl/sharedStrings.xml><?xml version="1.0" encoding="utf-8"?>
<sst xmlns="http://schemas.openxmlformats.org/spreadsheetml/2006/main" count="52" uniqueCount="9">
  <si>
    <t>min</t>
    <phoneticPr fontId="1" type="noConversion"/>
  </si>
  <si>
    <t>max</t>
    <phoneticPr fontId="1" type="noConversion"/>
  </si>
  <si>
    <t>ave</t>
    <phoneticPr fontId="1" type="noConversion"/>
  </si>
  <si>
    <t>std</t>
    <phoneticPr fontId="1" type="noConversion"/>
  </si>
  <si>
    <t>range</t>
    <phoneticPr fontId="1" type="noConversion"/>
  </si>
  <si>
    <t>cols</t>
    <phoneticPr fontId="1" type="noConversion"/>
  </si>
  <si>
    <t>rows</t>
    <phoneticPr fontId="1" type="noConversion"/>
  </si>
  <si>
    <t>After set value (without the (0,0) set to 1.0)</t>
    <phoneticPr fontId="1" type="noConversion"/>
  </si>
  <si>
    <t>After set value (with the (0,0) set to 1.0)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</si>
</sst>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E1" workbookViewId="0">
      <selection activeCell="J1" sqref="J1:S8"/>
    </sheetView>
  </sheetViews>
  <sheetFormatPr defaultRowHeight="14.25" x14ac:dyDescent="0.2"/>
  <cols>
    <col min="1" max="1" width="15.25" customWidth="1"/>
  </cols>
  <sheetData>
    <row r="1" spans="1:30" x14ac:dyDescent="0.2">
      <c r="B1">
        <v>9.9</v>
      </c>
      <c r="C1">
        <v>8.6</v>
      </c>
      <c r="D1">
        <v>7.81</v>
      </c>
      <c r="E1">
        <v>9.75</v>
      </c>
      <c r="F1">
        <v>7.14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8.6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Q2">
        <v>7.62</v>
      </c>
      <c r="R2">
        <v>8.43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8.19</v>
      </c>
      <c r="Y2">
        <v>9</v>
      </c>
      <c r="Z2">
        <v>7.87</v>
      </c>
      <c r="AA2">
        <v>9.49</v>
      </c>
      <c r="AB2">
        <v>9.59</v>
      </c>
      <c r="AC2">
        <v>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O3">
        <v>8.89</v>
      </c>
      <c r="P3">
        <v>9</v>
      </c>
      <c r="Q3">
        <v>7.14</v>
      </c>
      <c r="R3">
        <v>9.75</v>
      </c>
      <c r="S3">
        <v>10</v>
      </c>
      <c r="T3">
        <v>8.31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8.1199999999999992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9.11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J5">
        <v>7.28</v>
      </c>
      <c r="K5">
        <v>8.43</v>
      </c>
      <c r="L5">
        <v>8</v>
      </c>
      <c r="M5">
        <v>9.85</v>
      </c>
      <c r="N5">
        <v>9.59</v>
      </c>
      <c r="O5">
        <v>7.68</v>
      </c>
      <c r="P5">
        <v>8.43</v>
      </c>
      <c r="Q5">
        <v>8.19</v>
      </c>
      <c r="R5">
        <v>9.85</v>
      </c>
      <c r="S5">
        <v>8.5399999999999991</v>
      </c>
      <c r="T5">
        <v>9.27</v>
      </c>
      <c r="U5">
        <v>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9.9</v>
      </c>
      <c r="AC5">
        <v>8.6</v>
      </c>
      <c r="AD5">
        <v>9.5399999999999991</v>
      </c>
    </row>
    <row r="6" spans="1:30" x14ac:dyDescent="0.2">
      <c r="A6">
        <v>7.94</v>
      </c>
      <c r="B6">
        <v>8.83</v>
      </c>
      <c r="D6">
        <v>9.59</v>
      </c>
      <c r="E6">
        <v>7.62</v>
      </c>
      <c r="F6">
        <v>8</v>
      </c>
      <c r="G6">
        <v>8.89</v>
      </c>
      <c r="H6">
        <v>8.31</v>
      </c>
      <c r="K6">
        <v>7.75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8.31</v>
      </c>
      <c r="AB6">
        <v>7.68</v>
      </c>
      <c r="AC6">
        <v>9.85</v>
      </c>
      <c r="AD6">
        <v>9.59</v>
      </c>
    </row>
    <row r="7" spans="1:30" x14ac:dyDescent="0.2">
      <c r="A7">
        <v>7.07</v>
      </c>
      <c r="B7">
        <v>8.49</v>
      </c>
      <c r="C7">
        <v>9.17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9.9499999999999993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9.8000000000000007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8.19</v>
      </c>
      <c r="J9">
        <v>9.8000000000000007</v>
      </c>
      <c r="K9">
        <v>9.6999999999999993</v>
      </c>
      <c r="L9">
        <v>9.9499999999999993</v>
      </c>
      <c r="M9">
        <v>8.83</v>
      </c>
      <c r="N9">
        <v>9.49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7.55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7.21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7.75</v>
      </c>
      <c r="N10">
        <v>9.43</v>
      </c>
      <c r="O10">
        <v>8.66</v>
      </c>
      <c r="P10">
        <v>9.64</v>
      </c>
      <c r="Q10">
        <v>9.5399999999999991</v>
      </c>
      <c r="R10">
        <v>7.07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9.11</v>
      </c>
      <c r="B11">
        <v>9.6999999999999993</v>
      </c>
      <c r="C11">
        <v>9.75</v>
      </c>
      <c r="D11">
        <v>9.3800000000000008</v>
      </c>
      <c r="E11">
        <v>9.9499999999999993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4738.2099999999982</v>
      </c>
    </row>
    <row r="23" spans="1:30" x14ac:dyDescent="0.2">
      <c r="A23">
        <f>COUNTIF(A1:AD20,"&gt;-9999")</f>
        <v>545</v>
      </c>
    </row>
    <row r="24" spans="1:30" x14ac:dyDescent="0.2">
      <c r="A24">
        <f>AVERAGEIF(A1:AD20,"&lt;&gt;-9999")</f>
        <v>8.6939633027522909</v>
      </c>
    </row>
    <row r="25" spans="1:30" x14ac:dyDescent="0.2">
      <c r="A25" t="s">
        <v>0</v>
      </c>
      <c r="B25">
        <f>MIN(A1:AD20)</f>
        <v>7.07</v>
      </c>
    </row>
    <row r="26" spans="1:30" x14ac:dyDescent="0.2">
      <c r="A26" t="s">
        <v>1</v>
      </c>
      <c r="B26">
        <f>MAX(A1:AD20)</f>
        <v>10</v>
      </c>
    </row>
    <row r="27" spans="1:30" x14ac:dyDescent="0.2">
      <c r="A27" t="s">
        <v>2</v>
      </c>
      <c r="B27">
        <f>AVERAGE(A1:AD20)</f>
        <v>8.6939633027522909</v>
      </c>
    </row>
    <row r="28" spans="1:30" x14ac:dyDescent="0.2">
      <c r="A28" t="s">
        <v>3</v>
      </c>
      <c r="B28">
        <f>_xlfn.STDEV.P(A1:AD20)</f>
        <v>0.87076813002543385</v>
      </c>
    </row>
    <row r="29" spans="1:30" x14ac:dyDescent="0.2">
      <c r="A29" t="s">
        <v>4</v>
      </c>
      <c r="B29">
        <f>B26-B25</f>
        <v>2.9299999999999997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B1" workbookViewId="0">
      <selection activeCell="S8" sqref="J1:S8"/>
    </sheetView>
  </sheetViews>
  <sheetFormatPr defaultRowHeight="14.25" x14ac:dyDescent="0.2"/>
  <cols>
    <col min="1" max="1" width="15.25" customWidth="1"/>
    <col min="2" max="2" width="12.125" bestFit="1" customWidth="1"/>
  </cols>
  <sheetData>
    <row r="1" spans="1:30" x14ac:dyDescent="0.2">
      <c r="B1">
        <v>9.9</v>
      </c>
      <c r="C1">
        <v>8.6</v>
      </c>
      <c r="D1">
        <v>7.81</v>
      </c>
      <c r="E1">
        <v>9.75</v>
      </c>
      <c r="F1">
        <v>27.14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8.6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8.19</v>
      </c>
      <c r="Y2">
        <v>9</v>
      </c>
      <c r="Z2">
        <v>7.87</v>
      </c>
      <c r="AA2">
        <v>9.49</v>
      </c>
      <c r="AB2">
        <v>9.59</v>
      </c>
      <c r="AC2">
        <v>19.27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Q3">
        <v>7.14</v>
      </c>
      <c r="R3">
        <v>9.75</v>
      </c>
      <c r="S3">
        <v>10</v>
      </c>
      <c r="T3">
        <v>8.31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8.1199999999999992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9.11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J5">
        <v>7.28</v>
      </c>
      <c r="K5">
        <v>8.43</v>
      </c>
      <c r="L5">
        <v>8</v>
      </c>
      <c r="M5">
        <v>9.85</v>
      </c>
      <c r="N5">
        <v>9.59</v>
      </c>
      <c r="O5">
        <v>7.68</v>
      </c>
      <c r="P5">
        <v>8.43</v>
      </c>
      <c r="Q5">
        <v>8.19</v>
      </c>
      <c r="R5">
        <v>9.15</v>
      </c>
      <c r="S5">
        <v>8.5399999999999991</v>
      </c>
      <c r="T5">
        <v>9.4700000000000006</v>
      </c>
      <c r="U5">
        <v>88.43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39.9</v>
      </c>
      <c r="AC5">
        <v>8.6</v>
      </c>
      <c r="AD5">
        <v>9.5399999999999991</v>
      </c>
    </row>
    <row r="6" spans="1:30" x14ac:dyDescent="0.2">
      <c r="A6">
        <v>7.94</v>
      </c>
      <c r="B6">
        <v>8.83</v>
      </c>
      <c r="D6">
        <v>9.59</v>
      </c>
      <c r="E6">
        <v>7.62</v>
      </c>
      <c r="F6">
        <v>8</v>
      </c>
      <c r="G6">
        <v>8.89</v>
      </c>
      <c r="H6">
        <v>8.31</v>
      </c>
      <c r="K6">
        <v>7.75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8.91</v>
      </c>
      <c r="AB6">
        <v>7.68</v>
      </c>
      <c r="AC6">
        <v>9.85</v>
      </c>
      <c r="AD6">
        <v>9.59</v>
      </c>
    </row>
    <row r="7" spans="1:30" x14ac:dyDescent="0.2">
      <c r="A7">
        <v>7.07</v>
      </c>
      <c r="B7">
        <v>8.49</v>
      </c>
      <c r="C7">
        <v>9.57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9.9499999999999993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98.49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9.8000000000000007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8.39</v>
      </c>
      <c r="J9">
        <v>9.8000000000000007</v>
      </c>
      <c r="K9">
        <v>9.6999999999999993</v>
      </c>
      <c r="L9">
        <v>9.9499999999999993</v>
      </c>
      <c r="M9">
        <v>8.83</v>
      </c>
      <c r="N9">
        <v>9.49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7.55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7.21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2.75</v>
      </c>
      <c r="N10">
        <v>9.43</v>
      </c>
      <c r="O10">
        <v>8.66</v>
      </c>
      <c r="P10">
        <v>9.64</v>
      </c>
      <c r="Q10">
        <v>29.54</v>
      </c>
      <c r="R10">
        <v>7.07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9.11</v>
      </c>
      <c r="B11">
        <v>9.6999999999999993</v>
      </c>
      <c r="C11">
        <v>9.75</v>
      </c>
      <c r="D11">
        <v>9.3800000000000008</v>
      </c>
      <c r="E11">
        <v>19.95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27.14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4979.9699999999984</v>
      </c>
    </row>
    <row r="23" spans="1:30" x14ac:dyDescent="0.2">
      <c r="A23">
        <f>COUNTIF(A1:AD20,"&gt;-9999")</f>
        <v>541</v>
      </c>
    </row>
    <row r="24" spans="1:30" x14ac:dyDescent="0.2">
      <c r="A24">
        <f>AVERAGEIF(A1:AD20,"&lt;&gt;-9999")</f>
        <v>9.2051201478743039</v>
      </c>
    </row>
    <row r="25" spans="1:30" x14ac:dyDescent="0.2">
      <c r="A25" t="s">
        <v>0</v>
      </c>
      <c r="B25" s="1">
        <f>MIN(A1:AD20)</f>
        <v>2.75</v>
      </c>
    </row>
    <row r="26" spans="1:30" x14ac:dyDescent="0.2">
      <c r="A26" t="s">
        <v>1</v>
      </c>
      <c r="B26" s="1">
        <f>MAX(A1:AD20)</f>
        <v>98.49</v>
      </c>
    </row>
    <row r="27" spans="1:30" x14ac:dyDescent="0.2">
      <c r="A27" t="s">
        <v>2</v>
      </c>
      <c r="B27" s="1">
        <f>AVERAGE(A1:AD20)</f>
        <v>9.2051201478743039</v>
      </c>
    </row>
    <row r="28" spans="1:30" x14ac:dyDescent="0.2">
      <c r="A28" t="s">
        <v>3</v>
      </c>
      <c r="B28" s="1">
        <f>_xlfn.STDEV.P(A1:AD20)</f>
        <v>5.6128930529311125</v>
      </c>
    </row>
    <row r="29" spans="1:30" x14ac:dyDescent="0.2">
      <c r="A29" t="s">
        <v>4</v>
      </c>
      <c r="B29" s="1">
        <f>B26-B25</f>
        <v>95.74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E1" workbookViewId="0">
      <selection activeCell="J1" sqref="J1:S8"/>
    </sheetView>
  </sheetViews>
  <sheetFormatPr defaultRowHeight="14.25" x14ac:dyDescent="0.2"/>
  <cols>
    <col min="1" max="1" width="15.25" customWidth="1"/>
  </cols>
  <sheetData>
    <row r="1" spans="1:30" x14ac:dyDescent="0.2">
      <c r="B1">
        <v>1.9</v>
      </c>
      <c r="C1">
        <v>8.6</v>
      </c>
      <c r="D1">
        <v>7.81</v>
      </c>
      <c r="E1">
        <v>9.75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0.6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Q2">
        <v>2.62</v>
      </c>
      <c r="R2">
        <v>8.43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4.1900000000000004</v>
      </c>
      <c r="Y2">
        <v>9</v>
      </c>
      <c r="Z2">
        <v>7.87</v>
      </c>
      <c r="AA2">
        <v>9.49</v>
      </c>
      <c r="AB2">
        <v>9.59</v>
      </c>
      <c r="AC2">
        <v>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O3">
        <v>8.89</v>
      </c>
      <c r="P3">
        <v>9</v>
      </c>
      <c r="Q3">
        <v>7.14</v>
      </c>
      <c r="R3">
        <v>9.75</v>
      </c>
      <c r="S3">
        <v>10</v>
      </c>
      <c r="T3">
        <v>5.31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3.12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4.1100000000000003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N5">
        <v>9.59</v>
      </c>
      <c r="O5">
        <v>7.68</v>
      </c>
      <c r="P5">
        <v>8.43</v>
      </c>
      <c r="Q5">
        <v>8.19</v>
      </c>
      <c r="R5">
        <v>9.85</v>
      </c>
      <c r="S5">
        <v>8.5399999999999991</v>
      </c>
      <c r="T5">
        <v>7.27</v>
      </c>
      <c r="U5">
        <v>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9.9</v>
      </c>
      <c r="AC5">
        <v>8.6</v>
      </c>
      <c r="AD5">
        <v>9.5399999999999991</v>
      </c>
    </row>
    <row r="6" spans="1:30" x14ac:dyDescent="0.2">
      <c r="A6">
        <v>1.94</v>
      </c>
      <c r="B6">
        <v>8.83</v>
      </c>
      <c r="D6">
        <v>9.59</v>
      </c>
      <c r="E6">
        <v>7.62</v>
      </c>
      <c r="F6">
        <v>3</v>
      </c>
      <c r="G6">
        <v>8.89</v>
      </c>
      <c r="H6">
        <v>8.31</v>
      </c>
      <c r="K6">
        <v>1.75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8.31</v>
      </c>
      <c r="AB6">
        <v>7.68</v>
      </c>
      <c r="AC6">
        <v>9.85</v>
      </c>
      <c r="AD6">
        <v>9.59</v>
      </c>
    </row>
    <row r="7" spans="1:30" x14ac:dyDescent="0.2">
      <c r="A7">
        <v>1.07</v>
      </c>
      <c r="B7">
        <v>8.49</v>
      </c>
      <c r="C7">
        <v>9.17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1.95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5.8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8.19</v>
      </c>
      <c r="J9">
        <v>9.8000000000000007</v>
      </c>
      <c r="K9">
        <v>9.6999999999999993</v>
      </c>
      <c r="L9">
        <v>9.9499999999999993</v>
      </c>
      <c r="M9">
        <v>8.83</v>
      </c>
      <c r="N9">
        <v>1.49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5.55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3.21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7.75</v>
      </c>
      <c r="N10">
        <v>9.43</v>
      </c>
      <c r="O10">
        <v>8.66</v>
      </c>
      <c r="P10">
        <v>2.64</v>
      </c>
      <c r="Q10">
        <v>9.5399999999999991</v>
      </c>
      <c r="R10">
        <v>3.07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3.11</v>
      </c>
      <c r="B11">
        <v>9.6999999999999993</v>
      </c>
      <c r="C11">
        <v>9.75</v>
      </c>
      <c r="D11">
        <v>9.3800000000000008</v>
      </c>
      <c r="E11">
        <v>9.9499999999999993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4591.5099999999966</v>
      </c>
    </row>
    <row r="23" spans="1:30" x14ac:dyDescent="0.2">
      <c r="A23">
        <f>COUNTIF(A1:AD20,"&gt;-9999")</f>
        <v>540</v>
      </c>
    </row>
    <row r="24" spans="1:30" x14ac:dyDescent="0.2">
      <c r="A24">
        <f>AVERAGEIF(A1:AD20,"&lt;&gt;-9999")</f>
        <v>8.5027962962962906</v>
      </c>
    </row>
    <row r="25" spans="1:30" x14ac:dyDescent="0.2">
      <c r="A25" t="s">
        <v>0</v>
      </c>
      <c r="B25">
        <f>MIN(A1:AD20)</f>
        <v>0.6</v>
      </c>
    </row>
    <row r="26" spans="1:30" x14ac:dyDescent="0.2">
      <c r="A26" t="s">
        <v>1</v>
      </c>
      <c r="B26">
        <f>MAX(A1:AD20)</f>
        <v>10</v>
      </c>
    </row>
    <row r="27" spans="1:30" x14ac:dyDescent="0.2">
      <c r="A27" t="s">
        <v>2</v>
      </c>
      <c r="B27">
        <f>AVERAGE(A1:AD20)</f>
        <v>8.5027962962962906</v>
      </c>
    </row>
    <row r="28" spans="1:30" x14ac:dyDescent="0.2">
      <c r="A28" t="s">
        <v>3</v>
      </c>
      <c r="B28">
        <f>_xlfn.STDEV.P(A1:AD20)</f>
        <v>1.3824853341882577</v>
      </c>
    </row>
    <row r="29" spans="1:30" x14ac:dyDescent="0.2">
      <c r="A29" t="s">
        <v>4</v>
      </c>
      <c r="B29">
        <f>B26-B25</f>
        <v>9.4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4" sqref="F4"/>
    </sheetView>
  </sheetViews>
  <sheetFormatPr defaultRowHeight="14.25" x14ac:dyDescent="0.2"/>
  <sheetData>
    <row r="1" spans="1:10" x14ac:dyDescent="0.2">
      <c r="A1">
        <v>1</v>
      </c>
      <c r="B1">
        <v>1</v>
      </c>
      <c r="C1">
        <v>-9999</v>
      </c>
      <c r="D1">
        <v>-9999</v>
      </c>
      <c r="E1">
        <v>-9999</v>
      </c>
      <c r="F1">
        <v>-9999</v>
      </c>
      <c r="G1">
        <v>1</v>
      </c>
      <c r="H1">
        <v>1</v>
      </c>
      <c r="I1">
        <v>1</v>
      </c>
      <c r="J1">
        <v>1</v>
      </c>
    </row>
    <row r="2" spans="1:10" x14ac:dyDescent="0.2">
      <c r="A2">
        <v>1</v>
      </c>
      <c r="B2">
        <v>1</v>
      </c>
      <c r="C2">
        <v>-9999</v>
      </c>
      <c r="D2">
        <v>-9999</v>
      </c>
      <c r="E2">
        <v>-9999</v>
      </c>
      <c r="F2">
        <v>-9999</v>
      </c>
      <c r="G2">
        <v>1</v>
      </c>
      <c r="H2">
        <v>1</v>
      </c>
      <c r="I2">
        <v>1</v>
      </c>
      <c r="J2">
        <v>1</v>
      </c>
    </row>
    <row r="3" spans="1:1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>
        <v>1</v>
      </c>
      <c r="B7">
        <v>1</v>
      </c>
      <c r="C7">
        <v>1</v>
      </c>
      <c r="D7">
        <v>1</v>
      </c>
      <c r="E7">
        <v>1</v>
      </c>
      <c r="F7">
        <v>-9999</v>
      </c>
      <c r="G7">
        <v>-9999</v>
      </c>
      <c r="H7">
        <v>-9999</v>
      </c>
      <c r="I7">
        <v>1</v>
      </c>
      <c r="J7">
        <v>1</v>
      </c>
    </row>
    <row r="8" spans="1:10" x14ac:dyDescent="0.2">
      <c r="A8">
        <v>1</v>
      </c>
      <c r="B8">
        <v>1</v>
      </c>
      <c r="C8">
        <v>1</v>
      </c>
      <c r="D8">
        <v>1</v>
      </c>
      <c r="E8">
        <v>1</v>
      </c>
      <c r="F8">
        <v>-9999</v>
      </c>
      <c r="G8">
        <v>-9999</v>
      </c>
      <c r="H8">
        <v>-9999</v>
      </c>
      <c r="I8">
        <v>1</v>
      </c>
      <c r="J8">
        <v>1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1</v>
      </c>
      <c r="F9">
        <v>-9999</v>
      </c>
      <c r="G9">
        <v>-9999</v>
      </c>
      <c r="H9">
        <v>-9999</v>
      </c>
      <c r="I9">
        <v>1</v>
      </c>
      <c r="J9">
        <v>1</v>
      </c>
    </row>
    <row r="12" spans="1:10" x14ac:dyDescent="0.2">
      <c r="A12">
        <f>SUMIF(A1:J9,"&lt;&gt;-9999")</f>
        <v>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A13" sqref="A13"/>
    </sheetView>
  </sheetViews>
  <sheetFormatPr defaultRowHeight="14.25" x14ac:dyDescent="0.2"/>
  <cols>
    <col min="2" max="2" width="12.125" bestFit="1" customWidth="1"/>
  </cols>
  <sheetData>
    <row r="1" spans="1:10" x14ac:dyDescent="0.2">
      <c r="A1">
        <v>7.94</v>
      </c>
      <c r="B1">
        <v>7.62</v>
      </c>
      <c r="G1">
        <v>9.43</v>
      </c>
      <c r="H1">
        <v>9.9</v>
      </c>
      <c r="I1">
        <v>9.8000000000000007</v>
      </c>
      <c r="J1">
        <v>7.35</v>
      </c>
    </row>
    <row r="2" spans="1:10" x14ac:dyDescent="0.2">
      <c r="A2">
        <v>9.75</v>
      </c>
      <c r="B2">
        <v>9.5399999999999991</v>
      </c>
      <c r="C2">
        <v>8.1199999999999992</v>
      </c>
      <c r="D2">
        <v>8.83</v>
      </c>
      <c r="E2">
        <v>8.77</v>
      </c>
      <c r="F2">
        <v>8.31</v>
      </c>
      <c r="G2">
        <v>9.33</v>
      </c>
      <c r="J2">
        <v>9.85</v>
      </c>
    </row>
    <row r="3" spans="1:10" x14ac:dyDescent="0.2">
      <c r="A3">
        <v>9</v>
      </c>
      <c r="B3">
        <v>9.64</v>
      </c>
      <c r="C3">
        <v>9.75</v>
      </c>
      <c r="D3">
        <v>7.14</v>
      </c>
      <c r="E3">
        <v>9.9499999999999993</v>
      </c>
      <c r="H3">
        <v>7.14</v>
      </c>
      <c r="I3">
        <v>9.75</v>
      </c>
      <c r="J3">
        <v>10</v>
      </c>
    </row>
    <row r="4" spans="1:10" x14ac:dyDescent="0.2">
      <c r="A4">
        <v>7.07</v>
      </c>
      <c r="B4">
        <v>9.9</v>
      </c>
      <c r="C4">
        <v>9.06</v>
      </c>
      <c r="D4">
        <v>7.21</v>
      </c>
      <c r="E4">
        <v>9.17</v>
      </c>
      <c r="F4">
        <v>7.94</v>
      </c>
      <c r="G4">
        <v>8.6</v>
      </c>
      <c r="H4">
        <v>7.07</v>
      </c>
      <c r="I4">
        <v>8.43</v>
      </c>
      <c r="J4">
        <v>9.64</v>
      </c>
    </row>
    <row r="5" spans="1:10" x14ac:dyDescent="0.2">
      <c r="A5">
        <v>7.28</v>
      </c>
      <c r="B5">
        <v>8.43</v>
      </c>
      <c r="C5">
        <v>8</v>
      </c>
      <c r="D5">
        <v>9.85</v>
      </c>
      <c r="E5">
        <v>9.59</v>
      </c>
      <c r="F5">
        <v>7.68</v>
      </c>
      <c r="G5">
        <v>8.43</v>
      </c>
      <c r="H5">
        <v>8.19</v>
      </c>
      <c r="I5">
        <v>9.15</v>
      </c>
      <c r="J5">
        <v>8.5399999999999991</v>
      </c>
    </row>
    <row r="6" spans="1:10" x14ac:dyDescent="0.2">
      <c r="B6">
        <v>7.75</v>
      </c>
      <c r="C6">
        <v>9.59</v>
      </c>
      <c r="D6">
        <v>8.1199999999999992</v>
      </c>
      <c r="E6">
        <v>9.64</v>
      </c>
      <c r="I6">
        <v>9.85</v>
      </c>
      <c r="J6">
        <v>9.11</v>
      </c>
    </row>
    <row r="7" spans="1:10" x14ac:dyDescent="0.2">
      <c r="B7">
        <v>7.07</v>
      </c>
      <c r="C7">
        <v>9.9499999999999993</v>
      </c>
      <c r="D7">
        <v>9.85</v>
      </c>
      <c r="E7">
        <v>7.94</v>
      </c>
      <c r="I7">
        <v>98.49</v>
      </c>
      <c r="J7">
        <v>7.14</v>
      </c>
    </row>
    <row r="8" spans="1:10" x14ac:dyDescent="0.2">
      <c r="B8">
        <v>7.81</v>
      </c>
      <c r="C8">
        <v>8.3699999999999992</v>
      </c>
      <c r="D8">
        <v>8.83</v>
      </c>
      <c r="E8">
        <v>9.5399999999999991</v>
      </c>
      <c r="I8">
        <v>9.2200000000000006</v>
      </c>
      <c r="J8">
        <v>9.85</v>
      </c>
    </row>
    <row r="10" spans="1:10" x14ac:dyDescent="0.2">
      <c r="D10" t="s">
        <v>5</v>
      </c>
      <c r="E10">
        <v>10</v>
      </c>
    </row>
    <row r="11" spans="1:10" x14ac:dyDescent="0.2">
      <c r="A11">
        <f>SUMIF(A1:J8,"&lt;&gt;-9999")</f>
        <v>614.25999999999988</v>
      </c>
      <c r="D11" t="s">
        <v>6</v>
      </c>
      <c r="E11">
        <v>8</v>
      </c>
    </row>
    <row r="12" spans="1:10" x14ac:dyDescent="0.2">
      <c r="A12">
        <f>COUNTIF(A1:J8,"&gt;-9999")</f>
        <v>60</v>
      </c>
    </row>
    <row r="13" spans="1:10" x14ac:dyDescent="0.2">
      <c r="A13">
        <f>AVERAGEIF(A1:J8,"&lt;&gt;-9999")</f>
        <v>10.237666666666664</v>
      </c>
    </row>
    <row r="14" spans="1:10" x14ac:dyDescent="0.2">
      <c r="A14" t="s">
        <v>0</v>
      </c>
      <c r="B14" s="1">
        <f>MIN(A1:J8)</f>
        <v>7.07</v>
      </c>
    </row>
    <row r="15" spans="1:10" x14ac:dyDescent="0.2">
      <c r="A15" t="s">
        <v>1</v>
      </c>
      <c r="B15" s="1">
        <f>MAX(A1:J8)</f>
        <v>98.49</v>
      </c>
    </row>
    <row r="16" spans="1:10" x14ac:dyDescent="0.2">
      <c r="A16" t="s">
        <v>2</v>
      </c>
      <c r="B16" s="1">
        <f>AVERAGE(A1:J8)</f>
        <v>10.237666666666664</v>
      </c>
    </row>
    <row r="17" spans="1:10" x14ac:dyDescent="0.2">
      <c r="A17" t="s">
        <v>3</v>
      </c>
      <c r="B17" s="1">
        <f>_xlfn.STDEV.P(A1:J8)</f>
        <v>11.529529531694786</v>
      </c>
    </row>
    <row r="18" spans="1:10" x14ac:dyDescent="0.2">
      <c r="A18" t="s">
        <v>4</v>
      </c>
      <c r="B18" s="1">
        <f>B15-B14</f>
        <v>91.419999999999987</v>
      </c>
    </row>
    <row r="20" spans="1:10" x14ac:dyDescent="0.2">
      <c r="A20" t="s">
        <v>7</v>
      </c>
    </row>
    <row r="21" spans="1:10" x14ac:dyDescent="0.2">
      <c r="A21">
        <v>7.94</v>
      </c>
      <c r="B21">
        <v>7.62</v>
      </c>
      <c r="G21">
        <v>9.43</v>
      </c>
      <c r="H21">
        <v>9.9</v>
      </c>
      <c r="I21">
        <v>9.8000000000000007</v>
      </c>
      <c r="J21">
        <v>7.35</v>
      </c>
    </row>
    <row r="22" spans="1:10" x14ac:dyDescent="0.2">
      <c r="A22">
        <v>9.75</v>
      </c>
      <c r="B22">
        <v>9.5399999999999991</v>
      </c>
      <c r="C22">
        <v>8.1199999999999992</v>
      </c>
      <c r="D22">
        <v>8.83</v>
      </c>
      <c r="E22" s="2">
        <v>0.877</v>
      </c>
      <c r="F22">
        <v>8.31</v>
      </c>
      <c r="G22">
        <v>9.33</v>
      </c>
      <c r="J22">
        <v>9.85</v>
      </c>
    </row>
    <row r="23" spans="1:10" x14ac:dyDescent="0.2">
      <c r="A23">
        <v>9</v>
      </c>
      <c r="B23">
        <v>9.64</v>
      </c>
      <c r="C23">
        <v>9.75</v>
      </c>
      <c r="D23">
        <v>7.14</v>
      </c>
      <c r="E23">
        <v>9.9499999999999993</v>
      </c>
      <c r="H23">
        <v>7.14</v>
      </c>
      <c r="I23">
        <v>9.75</v>
      </c>
      <c r="J23">
        <v>10</v>
      </c>
    </row>
    <row r="24" spans="1:10" x14ac:dyDescent="0.2">
      <c r="A24">
        <v>7.07</v>
      </c>
      <c r="B24">
        <v>9.9</v>
      </c>
      <c r="C24">
        <v>9.06</v>
      </c>
      <c r="D24">
        <v>7.21</v>
      </c>
      <c r="E24">
        <v>9.17</v>
      </c>
      <c r="F24">
        <v>7.94</v>
      </c>
      <c r="G24">
        <v>8.6</v>
      </c>
      <c r="H24">
        <v>7.07</v>
      </c>
      <c r="I24">
        <v>8.43</v>
      </c>
      <c r="J24">
        <v>9.64</v>
      </c>
    </row>
    <row r="25" spans="1:10" x14ac:dyDescent="0.2">
      <c r="A25">
        <v>7.28</v>
      </c>
      <c r="B25">
        <v>8.43</v>
      </c>
      <c r="C25">
        <v>8</v>
      </c>
      <c r="D25">
        <v>9.85</v>
      </c>
      <c r="E25">
        <v>9.59</v>
      </c>
      <c r="F25">
        <v>7.68</v>
      </c>
      <c r="G25">
        <v>8.43</v>
      </c>
      <c r="H25">
        <v>8.19</v>
      </c>
      <c r="I25">
        <v>9.15</v>
      </c>
      <c r="J25">
        <v>8.5399999999999991</v>
      </c>
    </row>
    <row r="26" spans="1:10" x14ac:dyDescent="0.2">
      <c r="B26">
        <v>7.75</v>
      </c>
      <c r="C26">
        <v>9.59</v>
      </c>
      <c r="D26">
        <v>8.1199999999999992</v>
      </c>
      <c r="E26">
        <v>9.64</v>
      </c>
      <c r="I26">
        <v>9.85</v>
      </c>
      <c r="J26">
        <v>9.11</v>
      </c>
    </row>
    <row r="27" spans="1:10" x14ac:dyDescent="0.2">
      <c r="B27">
        <v>7.07</v>
      </c>
      <c r="C27">
        <v>9.9499999999999993</v>
      </c>
      <c r="D27">
        <v>9.85</v>
      </c>
      <c r="E27">
        <v>7.94</v>
      </c>
      <c r="I27">
        <v>98.49</v>
      </c>
      <c r="J27">
        <v>7.14</v>
      </c>
    </row>
    <row r="28" spans="1:10" x14ac:dyDescent="0.2">
      <c r="B28">
        <v>7.81</v>
      </c>
      <c r="C28">
        <v>8.3699999999999992</v>
      </c>
      <c r="D28">
        <v>8.83</v>
      </c>
      <c r="E28">
        <v>9.5399999999999991</v>
      </c>
      <c r="I28">
        <v>9.2200000000000006</v>
      </c>
      <c r="J28">
        <v>9.85</v>
      </c>
    </row>
    <row r="30" spans="1:10" x14ac:dyDescent="0.2">
      <c r="D30" t="s">
        <v>5</v>
      </c>
      <c r="E30">
        <v>10</v>
      </c>
    </row>
    <row r="31" spans="1:10" x14ac:dyDescent="0.2">
      <c r="A31">
        <f>SUMIF(A21:J28,"&lt;&gt;-9999")</f>
        <v>606.36699999999985</v>
      </c>
      <c r="D31" t="s">
        <v>6</v>
      </c>
      <c r="E31">
        <v>8</v>
      </c>
    </row>
    <row r="32" spans="1:10" x14ac:dyDescent="0.2">
      <c r="A32">
        <f>COUNTIF(A21:J28,"&gt;-9999")</f>
        <v>60</v>
      </c>
    </row>
    <row r="33" spans="1:10" x14ac:dyDescent="0.2">
      <c r="A33">
        <f>AVERAGEIF(A21:J28,"&lt;&gt;-9999")</f>
        <v>10.106116666666663</v>
      </c>
    </row>
    <row r="34" spans="1:10" x14ac:dyDescent="0.2">
      <c r="A34" t="s">
        <v>0</v>
      </c>
      <c r="B34" s="1">
        <f>MIN(A21:J28)</f>
        <v>0.877</v>
      </c>
    </row>
    <row r="35" spans="1:10" x14ac:dyDescent="0.2">
      <c r="A35" t="s">
        <v>1</v>
      </c>
      <c r="B35" s="1">
        <f>MAX(A21:J28)</f>
        <v>98.49</v>
      </c>
    </row>
    <row r="36" spans="1:10" x14ac:dyDescent="0.2">
      <c r="A36" t="s">
        <v>2</v>
      </c>
      <c r="B36" s="1">
        <f>AVERAGE(A21:J28)</f>
        <v>10.106116666666663</v>
      </c>
    </row>
    <row r="37" spans="1:10" x14ac:dyDescent="0.2">
      <c r="A37" t="s">
        <v>3</v>
      </c>
      <c r="B37" s="1">
        <f>_xlfn.STDEV.P(A21:J28)</f>
        <v>11.590393136978669</v>
      </c>
    </row>
    <row r="38" spans="1:10" x14ac:dyDescent="0.2">
      <c r="A38" t="s">
        <v>4</v>
      </c>
      <c r="B38" s="1">
        <f>B35-B34</f>
        <v>97.613</v>
      </c>
    </row>
    <row r="43" spans="1:10" x14ac:dyDescent="0.2">
      <c r="A43" t="s">
        <v>8</v>
      </c>
    </row>
    <row r="44" spans="1:10" x14ac:dyDescent="0.2">
      <c r="A44" s="2">
        <v>1</v>
      </c>
    </row>
    <row r="45" spans="1:10" x14ac:dyDescent="0.2">
      <c r="A45">
        <v>7.94</v>
      </c>
      <c r="B45">
        <v>7.62</v>
      </c>
      <c r="G45">
        <v>9.43</v>
      </c>
      <c r="H45">
        <v>9.9</v>
      </c>
      <c r="I45">
        <v>9.8000000000000007</v>
      </c>
      <c r="J45">
        <v>7.35</v>
      </c>
    </row>
    <row r="46" spans="1:10" x14ac:dyDescent="0.2">
      <c r="A46">
        <v>9.75</v>
      </c>
      <c r="B46">
        <v>9.5399999999999991</v>
      </c>
      <c r="C46">
        <v>8.1199999999999992</v>
      </c>
      <c r="D46">
        <v>8.83</v>
      </c>
      <c r="E46" s="2">
        <v>0.877</v>
      </c>
      <c r="F46">
        <v>8.31</v>
      </c>
      <c r="G46">
        <v>9.33</v>
      </c>
      <c r="J46">
        <v>9.85</v>
      </c>
    </row>
    <row r="47" spans="1:10" x14ac:dyDescent="0.2">
      <c r="A47">
        <v>9</v>
      </c>
      <c r="B47">
        <v>9.64</v>
      </c>
      <c r="C47">
        <v>9.75</v>
      </c>
      <c r="D47">
        <v>7.14</v>
      </c>
      <c r="E47">
        <v>9.9499999999999993</v>
      </c>
      <c r="H47">
        <v>7.14</v>
      </c>
      <c r="I47">
        <v>9.75</v>
      </c>
      <c r="J47">
        <v>10</v>
      </c>
    </row>
    <row r="48" spans="1:10" x14ac:dyDescent="0.2">
      <c r="A48">
        <v>7.07</v>
      </c>
      <c r="B48">
        <v>9.9</v>
      </c>
      <c r="C48">
        <v>9.06</v>
      </c>
      <c r="D48">
        <v>7.21</v>
      </c>
      <c r="E48">
        <v>9.17</v>
      </c>
      <c r="F48">
        <v>7.94</v>
      </c>
      <c r="G48">
        <v>8.6</v>
      </c>
      <c r="H48">
        <v>7.07</v>
      </c>
      <c r="I48">
        <v>8.43</v>
      </c>
      <c r="J48">
        <v>9.64</v>
      </c>
    </row>
    <row r="49" spans="1:10" x14ac:dyDescent="0.2">
      <c r="A49">
        <v>7.28</v>
      </c>
      <c r="B49">
        <v>8.43</v>
      </c>
      <c r="C49">
        <v>8</v>
      </c>
      <c r="D49">
        <v>9.85</v>
      </c>
      <c r="E49">
        <v>9.59</v>
      </c>
      <c r="F49">
        <v>7.68</v>
      </c>
      <c r="G49">
        <v>8.43</v>
      </c>
      <c r="H49">
        <v>8.19</v>
      </c>
      <c r="I49">
        <v>9.15</v>
      </c>
      <c r="J49">
        <v>8.5399999999999991</v>
      </c>
    </row>
    <row r="50" spans="1:10" x14ac:dyDescent="0.2">
      <c r="B50">
        <v>7.75</v>
      </c>
      <c r="C50">
        <v>9.59</v>
      </c>
      <c r="D50">
        <v>8.1199999999999992</v>
      </c>
      <c r="E50">
        <v>9.64</v>
      </c>
      <c r="I50">
        <v>9.85</v>
      </c>
      <c r="J50">
        <v>9.11</v>
      </c>
    </row>
    <row r="51" spans="1:10" x14ac:dyDescent="0.2">
      <c r="B51">
        <v>7.07</v>
      </c>
      <c r="C51">
        <v>9.9499999999999993</v>
      </c>
      <c r="D51">
        <v>9.85</v>
      </c>
      <c r="E51">
        <v>7.94</v>
      </c>
      <c r="I51">
        <v>98.49</v>
      </c>
      <c r="J51">
        <v>7.14</v>
      </c>
    </row>
    <row r="52" spans="1:10" x14ac:dyDescent="0.2">
      <c r="B52">
        <v>7.81</v>
      </c>
      <c r="C52">
        <v>8.3699999999999992</v>
      </c>
      <c r="D52">
        <v>8.83</v>
      </c>
      <c r="E52">
        <v>9.5399999999999991</v>
      </c>
      <c r="I52">
        <v>9.2200000000000006</v>
      </c>
      <c r="J52">
        <v>9.85</v>
      </c>
    </row>
    <row r="54" spans="1:10" x14ac:dyDescent="0.2">
      <c r="D54" t="s">
        <v>5</v>
      </c>
      <c r="E54">
        <v>10</v>
      </c>
    </row>
    <row r="55" spans="1:10" x14ac:dyDescent="0.2">
      <c r="A55">
        <f>SUMIF(A44:J52,"&lt;&gt;-9999")</f>
        <v>607.36699999999985</v>
      </c>
      <c r="D55" t="s">
        <v>6</v>
      </c>
      <c r="E55" s="2">
        <v>9</v>
      </c>
    </row>
    <row r="56" spans="1:10" x14ac:dyDescent="0.2">
      <c r="A56">
        <f>COUNTIF(A44:J52,"&gt;-9999")</f>
        <v>61</v>
      </c>
    </row>
    <row r="57" spans="1:10" x14ac:dyDescent="0.2">
      <c r="A57">
        <f>AVERAGEIF(A44:J52,"&lt;&gt;-9999")</f>
        <v>9.9568360655737678</v>
      </c>
    </row>
    <row r="58" spans="1:10" x14ac:dyDescent="0.2">
      <c r="A58" t="s">
        <v>0</v>
      </c>
      <c r="B58" s="1">
        <f>MIN(A44:J52)</f>
        <v>0.877</v>
      </c>
    </row>
    <row r="59" spans="1:10" x14ac:dyDescent="0.2">
      <c r="A59" t="s">
        <v>1</v>
      </c>
      <c r="B59" s="1">
        <f>MAX(A44:J52)</f>
        <v>98.49</v>
      </c>
    </row>
    <row r="60" spans="1:10" x14ac:dyDescent="0.2">
      <c r="A60" t="s">
        <v>2</v>
      </c>
      <c r="B60" s="1">
        <f>AVERAGE(A44:J52)</f>
        <v>9.9568360655737678</v>
      </c>
    </row>
    <row r="61" spans="1:10" x14ac:dyDescent="0.2">
      <c r="A61" t="s">
        <v>3</v>
      </c>
      <c r="B61" s="1">
        <f>_xlfn.STDEV.P(A44:J52)</f>
        <v>11.55301023746175</v>
      </c>
    </row>
    <row r="62" spans="1:10" x14ac:dyDescent="0.2">
      <c r="A62" t="s">
        <v>4</v>
      </c>
      <c r="B62" s="1">
        <f>B59-B58</f>
        <v>97.613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3" sqref="F3"/>
    </sheetView>
  </sheetViews>
  <sheetFormatPr defaultRowHeight="14.25" x14ac:dyDescent="0.2"/>
  <cols>
    <col min="2" max="2" width="12.125" bestFit="1" customWidth="1"/>
  </cols>
  <sheetData>
    <row r="1" spans="1:10" x14ac:dyDescent="0.2">
      <c r="A1">
        <v>7.94</v>
      </c>
      <c r="B1">
        <v>7.62</v>
      </c>
      <c r="G1">
        <v>9.43</v>
      </c>
      <c r="H1">
        <v>9.9</v>
      </c>
      <c r="I1">
        <v>9.8000000000000007</v>
      </c>
      <c r="J1">
        <v>7.35</v>
      </c>
    </row>
    <row r="2" spans="1:10" x14ac:dyDescent="0.2">
      <c r="A2">
        <v>9.75</v>
      </c>
      <c r="B2">
        <v>9.5399999999999991</v>
      </c>
      <c r="C2">
        <v>8.1199999999999992</v>
      </c>
      <c r="D2">
        <v>8.83</v>
      </c>
      <c r="E2">
        <v>8.77</v>
      </c>
      <c r="F2">
        <v>8.31</v>
      </c>
      <c r="G2">
        <v>9.33</v>
      </c>
      <c r="H2">
        <v>7.62</v>
      </c>
      <c r="I2">
        <v>8.43</v>
      </c>
      <c r="J2">
        <v>9.85</v>
      </c>
    </row>
    <row r="3" spans="1:10" x14ac:dyDescent="0.2">
      <c r="A3">
        <v>9</v>
      </c>
      <c r="B3">
        <v>9.64</v>
      </c>
      <c r="C3">
        <v>9.75</v>
      </c>
      <c r="D3">
        <v>7.14</v>
      </c>
      <c r="E3">
        <v>9.9499999999999993</v>
      </c>
      <c r="F3">
        <v>8.89</v>
      </c>
      <c r="G3">
        <v>9</v>
      </c>
      <c r="H3">
        <v>7.14</v>
      </c>
      <c r="I3">
        <v>9.75</v>
      </c>
      <c r="J3">
        <v>10</v>
      </c>
    </row>
    <row r="4" spans="1:10" x14ac:dyDescent="0.2">
      <c r="A4">
        <v>7.07</v>
      </c>
      <c r="B4">
        <v>9.9</v>
      </c>
      <c r="C4">
        <v>9.06</v>
      </c>
      <c r="D4">
        <v>7.21</v>
      </c>
      <c r="E4">
        <v>9.17</v>
      </c>
      <c r="F4">
        <v>7.94</v>
      </c>
      <c r="G4">
        <v>8.6</v>
      </c>
      <c r="H4">
        <v>7.07</v>
      </c>
      <c r="I4">
        <v>8.43</v>
      </c>
      <c r="J4">
        <v>9.64</v>
      </c>
    </row>
    <row r="5" spans="1:10" x14ac:dyDescent="0.2">
      <c r="A5">
        <v>7.28</v>
      </c>
      <c r="B5">
        <v>8.43</v>
      </c>
      <c r="C5">
        <v>8</v>
      </c>
      <c r="D5">
        <v>9.85</v>
      </c>
      <c r="E5">
        <v>9.59</v>
      </c>
      <c r="F5">
        <v>7.68</v>
      </c>
      <c r="G5">
        <v>8.43</v>
      </c>
      <c r="H5">
        <v>8.19</v>
      </c>
      <c r="I5">
        <v>9.85</v>
      </c>
      <c r="J5">
        <v>8.5399999999999991</v>
      </c>
    </row>
    <row r="6" spans="1:10" x14ac:dyDescent="0.2">
      <c r="B6">
        <v>7.75</v>
      </c>
      <c r="C6">
        <v>9.59</v>
      </c>
      <c r="D6">
        <v>8.1199999999999992</v>
      </c>
      <c r="E6">
        <v>9.64</v>
      </c>
      <c r="I6">
        <v>9.85</v>
      </c>
      <c r="J6">
        <v>9.11</v>
      </c>
    </row>
    <row r="7" spans="1:10" x14ac:dyDescent="0.2">
      <c r="B7">
        <v>7.07</v>
      </c>
      <c r="C7">
        <v>9.9499999999999993</v>
      </c>
      <c r="D7">
        <v>9.85</v>
      </c>
      <c r="E7">
        <v>7.94</v>
      </c>
      <c r="I7">
        <v>8.49</v>
      </c>
      <c r="J7">
        <v>7.14</v>
      </c>
    </row>
    <row r="8" spans="1:10" x14ac:dyDescent="0.2">
      <c r="B8">
        <v>7.81</v>
      </c>
      <c r="C8">
        <v>8.3699999999999992</v>
      </c>
      <c r="D8">
        <v>8.83</v>
      </c>
      <c r="E8">
        <v>9.5399999999999991</v>
      </c>
      <c r="I8">
        <v>9.2200000000000006</v>
      </c>
      <c r="J8">
        <v>9.85</v>
      </c>
    </row>
    <row r="10" spans="1:10" x14ac:dyDescent="0.2">
      <c r="D10" t="s">
        <v>5</v>
      </c>
      <c r="E10">
        <v>10</v>
      </c>
    </row>
    <row r="11" spans="1:10" x14ac:dyDescent="0.2">
      <c r="A11">
        <f>SUMIF(A1:J8,"&lt;&gt;-9999")</f>
        <v>558.9</v>
      </c>
      <c r="D11" t="s">
        <v>6</v>
      </c>
      <c r="E11">
        <v>8</v>
      </c>
    </row>
    <row r="12" spans="1:10" x14ac:dyDescent="0.2">
      <c r="A12">
        <f>COUNTIF(A1:J8,"&gt;-9999")</f>
        <v>64</v>
      </c>
    </row>
    <row r="13" spans="1:10" x14ac:dyDescent="0.2">
      <c r="A13">
        <f>AVERAGEIF(A1:J8,"&lt;&gt;-9999")</f>
        <v>8.7328124999999996</v>
      </c>
    </row>
    <row r="14" spans="1:10" x14ac:dyDescent="0.2">
      <c r="A14" t="s">
        <v>0</v>
      </c>
      <c r="B14" s="1">
        <f>MIN(A1:J8)</f>
        <v>7.07</v>
      </c>
    </row>
    <row r="15" spans="1:10" x14ac:dyDescent="0.2">
      <c r="A15" t="s">
        <v>1</v>
      </c>
      <c r="B15" s="1">
        <f>MAX(A1:J8)</f>
        <v>10</v>
      </c>
    </row>
    <row r="16" spans="1:10" x14ac:dyDescent="0.2">
      <c r="A16" t="s">
        <v>2</v>
      </c>
      <c r="B16" s="1">
        <f>AVERAGE(A1:J8)</f>
        <v>8.7328124999999996</v>
      </c>
    </row>
    <row r="17" spans="1:2" x14ac:dyDescent="0.2">
      <c r="A17" t="s">
        <v>3</v>
      </c>
      <c r="B17" s="1">
        <f>_xlfn.STDEV.P(A1:J8)</f>
        <v>0.95102488918205463</v>
      </c>
    </row>
    <row r="18" spans="1:2" x14ac:dyDescent="0.2">
      <c r="A18" t="s">
        <v>4</v>
      </c>
      <c r="B18" s="1">
        <f>B15-B14</f>
        <v>2.9299999999999997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3" sqref="F3"/>
    </sheetView>
  </sheetViews>
  <sheetFormatPr defaultRowHeight="14.25" x14ac:dyDescent="0.2"/>
  <cols>
    <col min="2" max="2" width="12.125" bestFit="1" customWidth="1"/>
  </cols>
  <sheetData>
    <row r="1" spans="1:10" x14ac:dyDescent="0.2">
      <c r="A1">
        <v>7.94</v>
      </c>
      <c r="B1">
        <v>7.62</v>
      </c>
      <c r="G1">
        <v>9.43</v>
      </c>
      <c r="H1">
        <v>9.9</v>
      </c>
      <c r="I1">
        <v>9.8000000000000007</v>
      </c>
      <c r="J1">
        <v>7.35</v>
      </c>
    </row>
    <row r="2" spans="1:10" x14ac:dyDescent="0.2">
      <c r="A2">
        <v>9.75</v>
      </c>
      <c r="B2">
        <v>9.5399999999999991</v>
      </c>
      <c r="C2">
        <v>8.1199999999999992</v>
      </c>
      <c r="D2">
        <v>8.83</v>
      </c>
      <c r="E2">
        <v>8.77</v>
      </c>
      <c r="F2">
        <v>8.31</v>
      </c>
      <c r="G2">
        <v>9.33</v>
      </c>
      <c r="H2">
        <v>2.62</v>
      </c>
      <c r="I2">
        <v>8.43</v>
      </c>
      <c r="J2">
        <v>9.85</v>
      </c>
    </row>
    <row r="3" spans="1:10" x14ac:dyDescent="0.2">
      <c r="A3">
        <v>9</v>
      </c>
      <c r="B3">
        <v>9.64</v>
      </c>
      <c r="C3">
        <v>9.75</v>
      </c>
      <c r="D3">
        <v>7.14</v>
      </c>
      <c r="E3">
        <v>9.9499999999999993</v>
      </c>
      <c r="F3">
        <v>8.89</v>
      </c>
      <c r="G3">
        <v>9</v>
      </c>
      <c r="H3">
        <v>7.14</v>
      </c>
      <c r="I3">
        <v>9.75</v>
      </c>
      <c r="J3">
        <v>10</v>
      </c>
    </row>
    <row r="4" spans="1:10" x14ac:dyDescent="0.2">
      <c r="A4">
        <v>7.07</v>
      </c>
      <c r="B4">
        <v>9.9</v>
      </c>
      <c r="C4">
        <v>9.06</v>
      </c>
      <c r="D4">
        <v>7.21</v>
      </c>
      <c r="E4">
        <v>9.17</v>
      </c>
      <c r="F4">
        <v>7.94</v>
      </c>
      <c r="G4">
        <v>8.6</v>
      </c>
      <c r="H4">
        <v>7.07</v>
      </c>
      <c r="I4">
        <v>8.43</v>
      </c>
      <c r="J4">
        <v>9.64</v>
      </c>
    </row>
    <row r="5" spans="1:10" x14ac:dyDescent="0.2">
      <c r="E5">
        <v>9.59</v>
      </c>
      <c r="F5">
        <v>7.68</v>
      </c>
      <c r="G5">
        <v>8.43</v>
      </c>
      <c r="H5">
        <v>8.19</v>
      </c>
      <c r="I5">
        <v>9.85</v>
      </c>
      <c r="J5">
        <v>8.5399999999999991</v>
      </c>
    </row>
    <row r="6" spans="1:10" x14ac:dyDescent="0.2">
      <c r="B6">
        <v>1.75</v>
      </c>
      <c r="C6">
        <v>9.59</v>
      </c>
      <c r="D6">
        <v>8.1199999999999992</v>
      </c>
      <c r="E6">
        <v>9.64</v>
      </c>
      <c r="I6">
        <v>9.85</v>
      </c>
      <c r="J6">
        <v>9.11</v>
      </c>
    </row>
    <row r="7" spans="1:10" x14ac:dyDescent="0.2">
      <c r="B7">
        <v>7.07</v>
      </c>
      <c r="C7">
        <v>1.95</v>
      </c>
      <c r="D7">
        <v>9.85</v>
      </c>
      <c r="E7">
        <v>7.94</v>
      </c>
      <c r="I7">
        <v>8.49</v>
      </c>
      <c r="J7">
        <v>7.14</v>
      </c>
    </row>
    <row r="8" spans="1:10" x14ac:dyDescent="0.2">
      <c r="B8">
        <v>7.81</v>
      </c>
      <c r="C8">
        <v>8.3699999999999992</v>
      </c>
      <c r="D8">
        <v>8.83</v>
      </c>
      <c r="E8">
        <v>9.5399999999999991</v>
      </c>
      <c r="I8">
        <v>9.2200000000000006</v>
      </c>
      <c r="J8">
        <v>9.85</v>
      </c>
    </row>
    <row r="10" spans="1:10" x14ac:dyDescent="0.2">
      <c r="D10" t="s">
        <v>5</v>
      </c>
      <c r="E10">
        <v>10</v>
      </c>
    </row>
    <row r="11" spans="1:10" x14ac:dyDescent="0.2">
      <c r="A11">
        <f>SUMIF(A1:J8,"&lt;&gt;-9999")</f>
        <v>506.34000000000009</v>
      </c>
      <c r="D11" t="s">
        <v>6</v>
      </c>
      <c r="E11">
        <v>8</v>
      </c>
    </row>
    <row r="12" spans="1:10" x14ac:dyDescent="0.2">
      <c r="A12">
        <f>COUNTIF(A1:J8,"&gt;-9999")</f>
        <v>60</v>
      </c>
    </row>
    <row r="13" spans="1:10" x14ac:dyDescent="0.2">
      <c r="A13">
        <f>AVERAGEIF(A1:J8,"&lt;&gt;-9999")</f>
        <v>8.4390000000000018</v>
      </c>
    </row>
    <row r="14" spans="1:10" x14ac:dyDescent="0.2">
      <c r="A14" t="s">
        <v>0</v>
      </c>
      <c r="B14" s="1">
        <f>MIN(A1:J8)</f>
        <v>1.75</v>
      </c>
    </row>
    <row r="15" spans="1:10" x14ac:dyDescent="0.2">
      <c r="A15" t="s">
        <v>1</v>
      </c>
      <c r="B15" s="1">
        <f>MAX(A1:J8)</f>
        <v>10</v>
      </c>
    </row>
    <row r="16" spans="1:10" x14ac:dyDescent="0.2">
      <c r="A16" t="s">
        <v>2</v>
      </c>
      <c r="B16" s="1">
        <f>AVERAGE(A1:J8)</f>
        <v>8.4390000000000018</v>
      </c>
    </row>
    <row r="17" spans="1:2" x14ac:dyDescent="0.2">
      <c r="A17" t="s">
        <v>3</v>
      </c>
      <c r="B17" s="1">
        <f>_xlfn.STDEV.P(A1:J8)</f>
        <v>1.7183545423844577</v>
      </c>
    </row>
    <row r="18" spans="1:2" x14ac:dyDescent="0.2">
      <c r="A18" t="s">
        <v>4</v>
      </c>
      <c r="B18" s="1">
        <f>B15-B14</f>
        <v>8.25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dem_1</vt:lpstr>
      <vt:lpstr>dem_2</vt:lpstr>
      <vt:lpstr>dem_3</vt:lpstr>
      <vt:lpstr>mask1</vt:lpstr>
      <vt:lpstr>dem_2_mask1</vt:lpstr>
      <vt:lpstr>dem_1_mask1</vt:lpstr>
      <vt:lpstr>dem_3_mask1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朱良君</dc:creator>
  <cp:lastModifiedBy>朱良君</cp:lastModifiedBy>
  <dcterms:created xsi:type="dcterms:W3CDTF">2017-12-02T10:15:29Z</dcterms:created>
  <dcterms:modified xsi:type="dcterms:W3CDTF">2017-12-10T14:49:43Z</dcterms:modified>
</cp:coreProperties>
</file>