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MA GARCIA\Desktop\"/>
    </mc:Choice>
  </mc:AlternateContent>
  <bookViews>
    <workbookView xWindow="0" yWindow="0" windowWidth="20490" windowHeight="7650"/>
  </bookViews>
  <sheets>
    <sheet name="SALA DE VENTAS" sheetId="1" r:id="rId1"/>
    <sheet name="Presupue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H20" i="1"/>
  <c r="I11" i="1"/>
  <c r="E8" i="2"/>
  <c r="E9" i="2"/>
  <c r="D9" i="2"/>
  <c r="D8" i="2"/>
  <c r="F8" i="2" s="1"/>
  <c r="E7" i="2"/>
  <c r="D7" i="2"/>
  <c r="F7" i="2" s="1"/>
  <c r="F9" i="2"/>
  <c r="I6" i="1" l="1"/>
  <c r="J11" i="1" l="1"/>
  <c r="L11" i="1" s="1"/>
  <c r="I7" i="1"/>
  <c r="I8" i="1"/>
  <c r="J8" i="1" s="1"/>
  <c r="L8" i="1" s="1"/>
  <c r="I9" i="1"/>
  <c r="I10" i="1"/>
  <c r="J10" i="1" s="1"/>
  <c r="L10" i="1" s="1"/>
  <c r="I12" i="1"/>
  <c r="J12" i="1" s="1"/>
  <c r="L12" i="1" s="1"/>
  <c r="I13" i="1"/>
  <c r="J13" i="1" s="1"/>
  <c r="L13" i="1" s="1"/>
  <c r="I14" i="1"/>
  <c r="J14" i="1" s="1"/>
  <c r="L14" i="1" s="1"/>
  <c r="I15" i="1"/>
  <c r="J15" i="1" s="1"/>
  <c r="N15" i="1" s="1"/>
  <c r="J6" i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6" i="1"/>
  <c r="M6" i="1" s="1"/>
  <c r="J9" i="1" l="1"/>
  <c r="N6" i="1"/>
  <c r="N13" i="1"/>
  <c r="N10" i="1"/>
  <c r="N8" i="1"/>
  <c r="J7" i="1"/>
  <c r="L6" i="1"/>
  <c r="N12" i="1"/>
  <c r="N9" i="1"/>
  <c r="L15" i="1"/>
  <c r="N14" i="1"/>
  <c r="N11" i="1"/>
  <c r="L9" i="1" l="1"/>
  <c r="J20" i="1"/>
  <c r="I20" i="1"/>
  <c r="L7" i="1"/>
  <c r="N7" i="1"/>
</calcChain>
</file>

<file path=xl/sharedStrings.xml><?xml version="1.0" encoding="utf-8"?>
<sst xmlns="http://schemas.openxmlformats.org/spreadsheetml/2006/main" count="63" uniqueCount="51">
  <si>
    <t>No.</t>
  </si>
  <si>
    <t>Nombre</t>
  </si>
  <si>
    <t>Puesto</t>
  </si>
  <si>
    <t>Suledo Base</t>
  </si>
  <si>
    <t>Bonificacion</t>
  </si>
  <si>
    <t>IGSS</t>
  </si>
  <si>
    <t>Comision</t>
  </si>
  <si>
    <t>Sueldo liquido</t>
  </si>
  <si>
    <t>Nombre del Ingrediente</t>
  </si>
  <si>
    <t>Cantidad para elaborar el producto</t>
  </si>
  <si>
    <t>Precio</t>
  </si>
  <si>
    <t>Total de ventas</t>
  </si>
  <si>
    <t>Total</t>
  </si>
  <si>
    <t>Mayor</t>
  </si>
  <si>
    <t>Menor</t>
  </si>
  <si>
    <t>Promedio</t>
  </si>
  <si>
    <t>Torres Acosta</t>
  </si>
  <si>
    <t>Gonzáles  Hernández</t>
  </si>
  <si>
    <t>Luis Felipe</t>
  </si>
  <si>
    <t>Carlos Alfonso</t>
  </si>
  <si>
    <t>Pablo Jose</t>
  </si>
  <si>
    <t>Maldonado Alvárez</t>
  </si>
  <si>
    <t>Maria del carmen</t>
  </si>
  <si>
    <t>Castañeda Angeles</t>
  </si>
  <si>
    <t>Jose Antonio</t>
  </si>
  <si>
    <t>Acevedo Rodríguez</t>
  </si>
  <si>
    <t>Jose Alverto</t>
  </si>
  <si>
    <t xml:space="preserve">Jose Manuel </t>
  </si>
  <si>
    <t>Villalobos Berruecos</t>
  </si>
  <si>
    <t>Miguel Ángel</t>
  </si>
  <si>
    <t>Lopéz Celis</t>
  </si>
  <si>
    <t>Chavez Negrete</t>
  </si>
  <si>
    <t>Nilda Gladys</t>
  </si>
  <si>
    <t>Zavaleta Espínola</t>
  </si>
  <si>
    <t>Maria Teresa</t>
  </si>
  <si>
    <t>Estada García</t>
  </si>
  <si>
    <t>Total devengado</t>
  </si>
  <si>
    <t>Total Descuentos</t>
  </si>
  <si>
    <t>Unidades Vendidas</t>
  </si>
  <si>
    <t>50 Gramos</t>
  </si>
  <si>
    <t>25 Gramos</t>
  </si>
  <si>
    <t>30 Gramos</t>
  </si>
  <si>
    <t>Creations VTS Presupuesto</t>
  </si>
  <si>
    <t>Creations VTS Planilla</t>
  </si>
  <si>
    <t>Ganancia</t>
  </si>
  <si>
    <t>IVA</t>
  </si>
  <si>
    <t>Precio de venta publico</t>
  </si>
  <si>
    <t>vendedor</t>
  </si>
  <si>
    <t>Apellido</t>
  </si>
  <si>
    <t xml:space="preserve"> </t>
  </si>
  <si>
    <t>succinato de polibutileno(PBS)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</si>
</sst>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b/>
      <sz val="30"/>
      <color rgb="FF2B2C34"/>
      <name val="Roboto"/>
    </font>
    <font>
      <sz val="11"/>
      <color theme="1"/>
      <name val="Calibri"/>
      <family val="2"/>
      <scheme val="minor"/>
    </font>
    <font>
      <sz val="11"/>
      <color rgb="FF2B2C34"/>
      <name val="Calibri"/>
      <family val="2"/>
      <scheme val="minor"/>
    </font>
    <font>
      <b/>
      <sz val="20"/>
      <color rgb="FF2B2C34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44" fontId="3" fillId="0" borderId="1" xfId="1" applyFont="1" applyBorder="1"/>
    <xf numFmtId="164" fontId="3" fillId="0" borderId="1" xfId="1" applyNumberFormat="1" applyFont="1" applyBorder="1"/>
    <xf numFmtId="44" fontId="3" fillId="0" borderId="1" xfId="1" applyNumberFormat="1" applyFont="1" applyBorder="1"/>
    <xf numFmtId="44" fontId="3" fillId="0" borderId="1" xfId="0" applyNumberFormat="1" applyFont="1" applyBorder="1"/>
    <xf numFmtId="0" fontId="3" fillId="0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0" fillId="0" borderId="1" xfId="1" applyNumberFormat="1" applyFont="1" applyBorder="1"/>
    <xf numFmtId="0" fontId="3" fillId="0" borderId="0" xfId="0" applyFont="1" applyBorder="1"/>
    <xf numFmtId="0" fontId="0" fillId="0" borderId="0" xfId="0" applyBorder="1"/>
    <xf numFmtId="0" fontId="1" fillId="0" borderId="0" xfId="0" applyFont="1" applyAlignment="1">
      <alignment vertical="center"/>
    </xf>
    <xf numFmtId="44" fontId="3" fillId="0" borderId="1" xfId="1" applyFont="1" applyFill="1" applyBorder="1"/>
    <xf numFmtId="0" fontId="0" fillId="0" borderId="1" xfId="0" applyFill="1" applyBorder="1"/>
    <xf numFmtId="4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2B2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645205</xdr:colOff>
      <xdr:row>0</xdr:row>
      <xdr:rowOff>0</xdr:rowOff>
    </xdr:from>
    <xdr:to>
      <xdr:col>5</xdr:col>
      <xdr:colOff>276226</xdr:colOff>
      <xdr:row>3</xdr:row>
      <xdr:rowOff>130175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830" y="0"/>
          <a:ext cx="707346" cy="701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133350</xdr:rowOff>
    </xdr:from>
    <xdr:to>
      <xdr:col>1</xdr:col>
      <xdr:colOff>914400</xdr:colOff>
      <xdr:row>4</xdr:row>
      <xdr:rowOff>174486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49" y="133350"/>
          <a:ext cx="809626" cy="803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D17" sqref="D17"/>
    </sheetView>
  </sheetViews>
  <sheetFormatPr baseColWidth="10" defaultRowHeight="15" x14ac:dyDescent="0.25"/>
  <cols>
    <col min="1" max="1" width="8.42578125" customWidth="1"/>
    <col min="2" max="2" width="26.42578125" customWidth="1"/>
    <col min="3" max="3" width="23.140625" customWidth="1"/>
    <col min="4" max="4" width="22.7109375" customWidth="1"/>
    <col min="5" max="5" width="16.140625" customWidth="1"/>
    <col min="6" max="6" width="15.28515625" customWidth="1"/>
    <col min="7" max="7" width="21.85546875" customWidth="1"/>
    <col min="8" max="8" width="14.28515625" customWidth="1"/>
    <col min="9" max="10" width="16" customWidth="1"/>
    <col min="11" max="11" width="17.85546875" customWidth="1"/>
    <col min="12" max="12" width="22" customWidth="1"/>
    <col min="13" max="13" width="21.7109375" customWidth="1"/>
    <col min="14" max="14" width="22.5703125" customWidth="1"/>
    <col min="15" max="16" width="11.42578125" customWidth="1"/>
  </cols>
  <sheetData>
    <row r="1" spans="1:18" ht="15" customHeight="1" x14ac:dyDescent="0.25">
      <c r="A1" s="16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2"/>
      <c r="P1" s="12"/>
    </row>
    <row r="2" spans="1:18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2"/>
      <c r="P2" s="12"/>
    </row>
    <row r="3" spans="1:18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2"/>
      <c r="P3" s="12"/>
    </row>
    <row r="4" spans="1:18" ht="1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2"/>
      <c r="P4" s="12"/>
    </row>
    <row r="5" spans="1:18" x14ac:dyDescent="0.25">
      <c r="A5" s="1" t="s">
        <v>0</v>
      </c>
      <c r="B5" s="1" t="s">
        <v>48</v>
      </c>
      <c r="C5" s="1" t="s">
        <v>1</v>
      </c>
      <c r="D5" s="1" t="s">
        <v>2</v>
      </c>
      <c r="E5" s="1" t="s">
        <v>3</v>
      </c>
      <c r="F5" s="1" t="s">
        <v>4</v>
      </c>
      <c r="G5" s="6" t="s">
        <v>38</v>
      </c>
      <c r="H5" s="6" t="s">
        <v>10</v>
      </c>
      <c r="I5" s="1" t="s">
        <v>11</v>
      </c>
      <c r="J5" s="1" t="s">
        <v>6</v>
      </c>
      <c r="K5" s="1" t="s">
        <v>5</v>
      </c>
      <c r="L5" s="6" t="s">
        <v>36</v>
      </c>
      <c r="M5" s="6" t="s">
        <v>37</v>
      </c>
      <c r="N5" s="1" t="s">
        <v>7</v>
      </c>
      <c r="O5" s="10"/>
      <c r="P5" s="10"/>
      <c r="Q5" s="10"/>
      <c r="R5" s="10"/>
    </row>
    <row r="6" spans="1:18" x14ac:dyDescent="0.25">
      <c r="A6" s="1">
        <v>1</v>
      </c>
      <c r="B6" s="1" t="s">
        <v>16</v>
      </c>
      <c r="C6" s="1" t="s">
        <v>18</v>
      </c>
      <c r="D6" s="1" t="s">
        <v>47</v>
      </c>
      <c r="E6" s="2">
        <v>5000</v>
      </c>
      <c r="F6" s="3">
        <v>250</v>
      </c>
      <c r="G6" s="7">
        <v>24</v>
      </c>
      <c r="H6" s="9">
        <v>5</v>
      </c>
      <c r="I6" s="2">
        <f>G6*H6</f>
        <v>120</v>
      </c>
      <c r="J6" s="1" t="str">
        <f t="shared" ref="J6:J15" si="0">IF(I6&gt;7500,"10%","5%")</f>
        <v>5%</v>
      </c>
      <c r="K6" s="1">
        <f t="shared" ref="K6:K15" si="1">E6*4.83%</f>
        <v>241.5</v>
      </c>
      <c r="L6" s="5">
        <f t="shared" ref="L6:L15" si="2">E6+J6+F6</f>
        <v>5250.05</v>
      </c>
      <c r="M6" s="1">
        <f t="shared" ref="M6:M15" si="3">K6</f>
        <v>241.5</v>
      </c>
      <c r="N6" s="5">
        <f>E6+F6+J6</f>
        <v>5250.05</v>
      </c>
      <c r="O6" s="10"/>
      <c r="P6" s="10"/>
    </row>
    <row r="7" spans="1:18" x14ac:dyDescent="0.25">
      <c r="A7" s="1">
        <v>2</v>
      </c>
      <c r="B7" s="1" t="s">
        <v>17</v>
      </c>
      <c r="C7" s="1" t="s">
        <v>19</v>
      </c>
      <c r="D7" s="1" t="s">
        <v>47</v>
      </c>
      <c r="E7" s="2">
        <v>5000</v>
      </c>
      <c r="F7" s="3">
        <v>250</v>
      </c>
      <c r="G7" s="7">
        <v>20</v>
      </c>
      <c r="H7" s="9">
        <v>3.5</v>
      </c>
      <c r="I7" s="2">
        <f t="shared" ref="I7:I15" si="4">G7*H7</f>
        <v>70</v>
      </c>
      <c r="J7" s="1" t="str">
        <f t="shared" si="0"/>
        <v>5%</v>
      </c>
      <c r="K7" s="1">
        <f t="shared" si="1"/>
        <v>241.5</v>
      </c>
      <c r="L7" s="5">
        <f t="shared" si="2"/>
        <v>5250.05</v>
      </c>
      <c r="M7" s="1">
        <f t="shared" si="3"/>
        <v>241.5</v>
      </c>
      <c r="N7" s="5">
        <f t="shared" ref="N7:N15" si="5">E7+F7+J7</f>
        <v>5250.05</v>
      </c>
      <c r="O7" s="10"/>
      <c r="P7" s="10"/>
    </row>
    <row r="8" spans="1:18" x14ac:dyDescent="0.25">
      <c r="A8" s="1">
        <v>3</v>
      </c>
      <c r="B8" s="1" t="s">
        <v>21</v>
      </c>
      <c r="C8" s="1" t="s">
        <v>20</v>
      </c>
      <c r="D8" s="1" t="s">
        <v>47</v>
      </c>
      <c r="E8" s="2">
        <v>5000</v>
      </c>
      <c r="F8" s="3">
        <v>250</v>
      </c>
      <c r="G8" s="7">
        <v>35</v>
      </c>
      <c r="H8" s="9">
        <v>2</v>
      </c>
      <c r="I8" s="2">
        <f t="shared" si="4"/>
        <v>70</v>
      </c>
      <c r="J8" s="1" t="str">
        <f t="shared" si="0"/>
        <v>5%</v>
      </c>
      <c r="K8" s="1">
        <f t="shared" si="1"/>
        <v>241.5</v>
      </c>
      <c r="L8" s="5">
        <f t="shared" si="2"/>
        <v>5250.05</v>
      </c>
      <c r="M8" s="1">
        <f t="shared" si="3"/>
        <v>241.5</v>
      </c>
      <c r="N8" s="5">
        <f t="shared" si="5"/>
        <v>5250.05</v>
      </c>
      <c r="O8" s="10"/>
      <c r="P8" s="10"/>
    </row>
    <row r="9" spans="1:18" x14ac:dyDescent="0.25">
      <c r="A9" s="1">
        <v>4</v>
      </c>
      <c r="B9" s="1" t="s">
        <v>23</v>
      </c>
      <c r="C9" s="1" t="s">
        <v>22</v>
      </c>
      <c r="D9" s="1" t="s">
        <v>47</v>
      </c>
      <c r="E9" s="2">
        <v>5000</v>
      </c>
      <c r="F9" s="3">
        <v>250</v>
      </c>
      <c r="G9" s="7">
        <v>20000</v>
      </c>
      <c r="H9" s="8">
        <v>2</v>
      </c>
      <c r="I9" s="2">
        <f t="shared" si="4"/>
        <v>40000</v>
      </c>
      <c r="J9" s="1" t="str">
        <f t="shared" si="0"/>
        <v>10%</v>
      </c>
      <c r="K9" s="1">
        <f t="shared" si="1"/>
        <v>241.5</v>
      </c>
      <c r="L9" s="5">
        <f t="shared" si="2"/>
        <v>5250.1</v>
      </c>
      <c r="M9" s="1">
        <f t="shared" si="3"/>
        <v>241.5</v>
      </c>
      <c r="N9" s="5">
        <f t="shared" si="5"/>
        <v>5250.1</v>
      </c>
      <c r="O9" s="10"/>
      <c r="P9" s="10"/>
    </row>
    <row r="10" spans="1:18" x14ac:dyDescent="0.25">
      <c r="A10" s="1">
        <v>5</v>
      </c>
      <c r="B10" s="1" t="s">
        <v>25</v>
      </c>
      <c r="C10" s="1" t="s">
        <v>24</v>
      </c>
      <c r="D10" s="1" t="s">
        <v>47</v>
      </c>
      <c r="E10" s="4">
        <v>4600</v>
      </c>
      <c r="F10" s="3">
        <v>250</v>
      </c>
      <c r="G10" s="7">
        <v>300</v>
      </c>
      <c r="H10" s="8">
        <v>5</v>
      </c>
      <c r="I10" s="2">
        <f t="shared" si="4"/>
        <v>1500</v>
      </c>
      <c r="J10" s="1" t="str">
        <f t="shared" si="0"/>
        <v>5%</v>
      </c>
      <c r="K10" s="1">
        <f t="shared" si="1"/>
        <v>222.18</v>
      </c>
      <c r="L10" s="5">
        <f t="shared" si="2"/>
        <v>4850.05</v>
      </c>
      <c r="M10" s="1">
        <f t="shared" si="3"/>
        <v>222.18</v>
      </c>
      <c r="N10" s="5">
        <f t="shared" si="5"/>
        <v>4850.05</v>
      </c>
      <c r="O10" s="10"/>
      <c r="P10" s="10"/>
      <c r="Q10" s="11"/>
    </row>
    <row r="11" spans="1:18" x14ac:dyDescent="0.25">
      <c r="A11" s="1">
        <v>6</v>
      </c>
      <c r="B11" s="1" t="s">
        <v>28</v>
      </c>
      <c r="C11" s="1" t="s">
        <v>26</v>
      </c>
      <c r="D11" s="1" t="s">
        <v>47</v>
      </c>
      <c r="E11" s="4">
        <v>4600</v>
      </c>
      <c r="F11" s="3">
        <v>250</v>
      </c>
      <c r="G11" s="7">
        <v>12000</v>
      </c>
      <c r="H11" s="8">
        <v>3.5</v>
      </c>
      <c r="I11" s="2">
        <f>G11*H11</f>
        <v>42000</v>
      </c>
      <c r="J11" s="1" t="str">
        <f t="shared" si="0"/>
        <v>10%</v>
      </c>
      <c r="K11" s="1">
        <f t="shared" si="1"/>
        <v>222.18</v>
      </c>
      <c r="L11" s="5">
        <f t="shared" si="2"/>
        <v>4850.1000000000004</v>
      </c>
      <c r="M11" s="1">
        <f t="shared" si="3"/>
        <v>222.18</v>
      </c>
      <c r="N11" s="5">
        <f t="shared" si="5"/>
        <v>4850.1000000000004</v>
      </c>
      <c r="O11" s="10"/>
      <c r="P11" s="10"/>
    </row>
    <row r="12" spans="1:18" x14ac:dyDescent="0.25">
      <c r="A12" s="1">
        <v>7</v>
      </c>
      <c r="B12" s="1" t="s">
        <v>31</v>
      </c>
      <c r="C12" s="1" t="s">
        <v>27</v>
      </c>
      <c r="D12" s="1" t="s">
        <v>47</v>
      </c>
      <c r="E12" s="2">
        <v>5200</v>
      </c>
      <c r="F12" s="3">
        <v>250</v>
      </c>
      <c r="G12" s="7">
        <v>75</v>
      </c>
      <c r="H12" s="8">
        <v>2</v>
      </c>
      <c r="I12" s="2">
        <f t="shared" si="4"/>
        <v>150</v>
      </c>
      <c r="J12" s="1" t="str">
        <f t="shared" si="0"/>
        <v>5%</v>
      </c>
      <c r="K12" s="1">
        <f t="shared" si="1"/>
        <v>251.16000000000003</v>
      </c>
      <c r="L12" s="5">
        <f t="shared" si="2"/>
        <v>5450.05</v>
      </c>
      <c r="M12" s="1">
        <f t="shared" si="3"/>
        <v>251.16000000000003</v>
      </c>
      <c r="N12" s="5">
        <f t="shared" si="5"/>
        <v>5450.05</v>
      </c>
      <c r="O12" s="10"/>
      <c r="P12" s="10"/>
      <c r="Q12" s="11"/>
    </row>
    <row r="13" spans="1:18" x14ac:dyDescent="0.25">
      <c r="A13" s="1">
        <v>8</v>
      </c>
      <c r="B13" s="1" t="s">
        <v>30</v>
      </c>
      <c r="C13" s="1" t="s">
        <v>29</v>
      </c>
      <c r="D13" s="1" t="s">
        <v>47</v>
      </c>
      <c r="E13" s="2">
        <v>5200</v>
      </c>
      <c r="F13" s="3">
        <v>250</v>
      </c>
      <c r="G13" s="7">
        <v>80</v>
      </c>
      <c r="H13" s="8">
        <v>2</v>
      </c>
      <c r="I13" s="2">
        <f t="shared" si="4"/>
        <v>160</v>
      </c>
      <c r="J13" s="1" t="str">
        <f t="shared" si="0"/>
        <v>5%</v>
      </c>
      <c r="K13" s="1">
        <f t="shared" si="1"/>
        <v>251.16000000000003</v>
      </c>
      <c r="L13" s="5">
        <f t="shared" si="2"/>
        <v>5450.05</v>
      </c>
      <c r="M13" s="1">
        <f t="shared" si="3"/>
        <v>251.16000000000003</v>
      </c>
      <c r="N13" s="5">
        <f t="shared" si="5"/>
        <v>5450.05</v>
      </c>
      <c r="O13" s="10"/>
      <c r="P13" s="10"/>
    </row>
    <row r="14" spans="1:18" x14ac:dyDescent="0.25">
      <c r="A14" s="1">
        <v>9</v>
      </c>
      <c r="B14" s="1" t="s">
        <v>33</v>
      </c>
      <c r="C14" s="1" t="s">
        <v>32</v>
      </c>
      <c r="D14" s="1" t="s">
        <v>47</v>
      </c>
      <c r="E14" s="2">
        <v>5200</v>
      </c>
      <c r="F14" s="3">
        <v>250</v>
      </c>
      <c r="G14" s="7">
        <v>80</v>
      </c>
      <c r="H14" s="8">
        <v>3.5</v>
      </c>
      <c r="I14" s="2">
        <f t="shared" si="4"/>
        <v>280</v>
      </c>
      <c r="J14" s="1" t="str">
        <f t="shared" si="0"/>
        <v>5%</v>
      </c>
      <c r="K14" s="1">
        <f t="shared" si="1"/>
        <v>251.16000000000003</v>
      </c>
      <c r="L14" s="5">
        <f t="shared" si="2"/>
        <v>5450.05</v>
      </c>
      <c r="M14" s="1">
        <f t="shared" si="3"/>
        <v>251.16000000000003</v>
      </c>
      <c r="N14" s="5">
        <f t="shared" si="5"/>
        <v>5450.05</v>
      </c>
      <c r="O14" s="10"/>
      <c r="P14" s="10"/>
    </row>
    <row r="15" spans="1:18" x14ac:dyDescent="0.25">
      <c r="A15" s="1">
        <v>10</v>
      </c>
      <c r="B15" s="1" t="s">
        <v>35</v>
      </c>
      <c r="C15" s="1" t="s">
        <v>34</v>
      </c>
      <c r="D15" s="1" t="s">
        <v>47</v>
      </c>
      <c r="E15" s="2">
        <v>5200</v>
      </c>
      <c r="F15" s="3">
        <v>250</v>
      </c>
      <c r="G15" s="7">
        <v>55</v>
      </c>
      <c r="H15" s="8">
        <v>5</v>
      </c>
      <c r="I15" s="2">
        <f t="shared" si="4"/>
        <v>275</v>
      </c>
      <c r="J15" s="1" t="str">
        <f t="shared" si="0"/>
        <v>5%</v>
      </c>
      <c r="K15" s="1">
        <f t="shared" si="1"/>
        <v>251.16000000000003</v>
      </c>
      <c r="L15" s="5">
        <f t="shared" si="2"/>
        <v>5450.05</v>
      </c>
      <c r="M15" s="1">
        <f t="shared" si="3"/>
        <v>251.16000000000003</v>
      </c>
      <c r="N15" s="5">
        <f t="shared" si="5"/>
        <v>5450.05</v>
      </c>
      <c r="O15" s="10"/>
      <c r="P15" s="10"/>
    </row>
    <row r="19" spans="8:11" x14ac:dyDescent="0.25">
      <c r="H19" s="7" t="s">
        <v>12</v>
      </c>
      <c r="I19" s="13" t="s">
        <v>13</v>
      </c>
      <c r="J19" s="7" t="s">
        <v>14</v>
      </c>
      <c r="K19" s="7" t="s">
        <v>15</v>
      </c>
    </row>
    <row r="20" spans="8:11" x14ac:dyDescent="0.25">
      <c r="H20" s="15">
        <f>SUM(I6:I15)</f>
        <v>84625</v>
      </c>
      <c r="I20" s="8">
        <f>SUMIF(J6:J15,"5%",I6:I15)</f>
        <v>2625</v>
      </c>
      <c r="J20" s="8">
        <f>SUMIF(J6:J15,"10%",I6:I15)</f>
        <v>82000</v>
      </c>
      <c r="K20" s="15">
        <f>AVERAGE(I6:I15)</f>
        <v>8462.5</v>
      </c>
    </row>
  </sheetData>
  <mergeCells count="1">
    <mergeCell ref="A1:N4"/>
  </mergeCells>
  <pageMargins left="0.7" right="0.7" top="0.75" bottom="0.75" header="0.3" footer="0.3"/>
  <pageSetup orientation="portrait" horizontalDpi="4294967292" verticalDpi="0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5" sqref="C15"/>
    </sheetView>
  </sheetViews>
  <sheetFormatPr baseColWidth="10" defaultRowHeight="15" x14ac:dyDescent="0.25"/>
  <cols>
    <col min="1" max="1" width="33.5703125" customWidth="1"/>
    <col min="2" max="2" width="40.7109375" customWidth="1"/>
    <col min="3" max="3" width="19.42578125" customWidth="1"/>
    <col min="4" max="4" width="14.85546875" customWidth="1"/>
    <col min="5" max="5" width="15" customWidth="1"/>
    <col min="6" max="6" width="23.7109375" customWidth="1"/>
  </cols>
  <sheetData>
    <row r="1" spans="1:6" ht="15" customHeight="1" x14ac:dyDescent="0.25">
      <c r="A1" s="18" t="s">
        <v>42</v>
      </c>
      <c r="B1" s="18"/>
      <c r="C1" s="18"/>
      <c r="D1" s="18"/>
      <c r="E1" s="18"/>
      <c r="F1" s="18"/>
    </row>
    <row r="2" spans="1:6" ht="15" customHeight="1" x14ac:dyDescent="0.25">
      <c r="A2" s="18"/>
      <c r="B2" s="18"/>
      <c r="C2" s="18"/>
      <c r="D2" s="18"/>
      <c r="E2" s="18"/>
      <c r="F2" s="18"/>
    </row>
    <row r="3" spans="1:6" ht="15" customHeight="1" x14ac:dyDescent="0.25">
      <c r="A3" s="18"/>
      <c r="B3" s="18"/>
      <c r="C3" s="18"/>
      <c r="D3" s="18"/>
      <c r="E3" s="18"/>
      <c r="F3" s="18"/>
    </row>
    <row r="4" spans="1:6" ht="15" customHeight="1" x14ac:dyDescent="0.25">
      <c r="A4" s="18"/>
      <c r="B4" s="18"/>
      <c r="C4" s="18"/>
      <c r="D4" s="18"/>
      <c r="E4" s="18"/>
      <c r="F4" s="18"/>
    </row>
    <row r="5" spans="1:6" ht="15" customHeight="1" x14ac:dyDescent="0.25">
      <c r="A5" s="18"/>
      <c r="B5" s="18"/>
      <c r="C5" s="18"/>
      <c r="D5" s="18"/>
      <c r="E5" s="18"/>
      <c r="F5" s="18"/>
    </row>
    <row r="6" spans="1:6" ht="15" customHeight="1" x14ac:dyDescent="0.25">
      <c r="A6" s="7" t="s">
        <v>8</v>
      </c>
      <c r="B6" s="7" t="s">
        <v>9</v>
      </c>
      <c r="C6" s="7" t="s">
        <v>10</v>
      </c>
      <c r="D6" s="14" t="s">
        <v>44</v>
      </c>
      <c r="E6" s="14" t="s">
        <v>45</v>
      </c>
      <c r="F6" s="14" t="s">
        <v>46</v>
      </c>
    </row>
    <row r="7" spans="1:6" x14ac:dyDescent="0.25">
      <c r="A7" s="7" t="s">
        <v>50</v>
      </c>
      <c r="B7" s="7" t="s">
        <v>40</v>
      </c>
      <c r="C7" s="8">
        <v>2</v>
      </c>
      <c r="D7" s="15">
        <f>(100-15)/100/C7</f>
        <v>0.42499999999999999</v>
      </c>
      <c r="E7" s="15">
        <f>C7*0.12</f>
        <v>0.24</v>
      </c>
      <c r="F7" s="15">
        <f>C7+D7</f>
        <v>2.4249999999999998</v>
      </c>
    </row>
    <row r="8" spans="1:6" x14ac:dyDescent="0.25">
      <c r="A8" s="7" t="s">
        <v>50</v>
      </c>
      <c r="B8" s="7" t="s">
        <v>41</v>
      </c>
      <c r="C8" s="8">
        <v>3.5</v>
      </c>
      <c r="D8" s="15">
        <f>(100-15)/100/C8</f>
        <v>0.24285714285714285</v>
      </c>
      <c r="E8" s="15">
        <f>C8*0.12</f>
        <v>0.42</v>
      </c>
      <c r="F8" s="15">
        <f t="shared" ref="F8:F9" si="0">C8+D8</f>
        <v>3.7428571428571429</v>
      </c>
    </row>
    <row r="9" spans="1:6" x14ac:dyDescent="0.25">
      <c r="A9" s="7" t="s">
        <v>50</v>
      </c>
      <c r="B9" s="7" t="s">
        <v>39</v>
      </c>
      <c r="C9" s="8">
        <v>5</v>
      </c>
      <c r="D9" s="15">
        <f>(100-15)/100/C9</f>
        <v>0.16999999999999998</v>
      </c>
      <c r="E9" s="15">
        <f>C9*0.12</f>
        <v>0.6</v>
      </c>
      <c r="F9" s="15">
        <f t="shared" si="0"/>
        <v>5.17</v>
      </c>
    </row>
    <row r="12" spans="1:6" x14ac:dyDescent="0.25">
      <c r="C12" s="19"/>
    </row>
    <row r="13" spans="1:6" x14ac:dyDescent="0.25">
      <c r="C13" s="19"/>
    </row>
    <row r="17" spans="2:4" x14ac:dyDescent="0.25">
      <c r="B17" s="19"/>
      <c r="D17" t="s">
        <v>49</v>
      </c>
    </row>
  </sheetData>
  <mergeCells count="1">
    <mergeCell ref="A1:F5"/>
  </mergeCells>
  <pageMargins left="0.7" right="0.7" top="0.75" bottom="0.75" header="0.3" footer="0.3"/>
  <pageSetup orientation="portrait" horizontalDpi="4294967292" verticalDpi="0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 DE VENTAS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GARCIA</dc:creator>
  <cp:lastModifiedBy>NORMA GARCIA</cp:lastModifiedBy>
  <dcterms:created xsi:type="dcterms:W3CDTF">2021-08-22T06:22:10Z</dcterms:created>
  <dcterms:modified xsi:type="dcterms:W3CDTF">2021-08-25T00:24:55Z</dcterms:modified>
</cp:coreProperties>
</file>