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Sophia/Google Drive/Twenty 19/06. Industrial Design/04. Making/02. Circuit Board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I2" i="1"/>
  <c r="E3" i="1"/>
  <c r="I3" i="1"/>
  <c r="E4" i="1"/>
  <c r="I4" i="1"/>
  <c r="E5" i="1"/>
  <c r="I5" i="1"/>
  <c r="E6" i="1"/>
  <c r="I6" i="1"/>
  <c r="E7" i="1"/>
  <c r="I7" i="1"/>
  <c r="E8" i="1"/>
  <c r="I8" i="1"/>
  <c r="E9" i="1"/>
  <c r="I9" i="1"/>
  <c r="E10" i="1"/>
  <c r="I10" i="1"/>
  <c r="E11" i="1"/>
  <c r="I11" i="1"/>
  <c r="E12" i="1"/>
  <c r="I12" i="1"/>
  <c r="E13" i="1"/>
  <c r="I13" i="1"/>
  <c r="E14" i="1"/>
  <c r="I14" i="1"/>
  <c r="E15" i="1"/>
  <c r="I15" i="1"/>
  <c r="E16" i="1"/>
  <c r="I16" i="1"/>
  <c r="E17" i="1"/>
  <c r="I17" i="1"/>
  <c r="E18" i="1"/>
  <c r="I18" i="1"/>
  <c r="E19" i="1"/>
  <c r="I19" i="1"/>
  <c r="E20" i="1"/>
  <c r="I20" i="1"/>
  <c r="E21" i="1"/>
  <c r="I21" i="1"/>
  <c r="E22" i="1"/>
  <c r="I22" i="1"/>
  <c r="E23" i="1"/>
  <c r="I23" i="1"/>
  <c r="E24" i="1"/>
  <c r="I24" i="1"/>
  <c r="E25" i="1"/>
  <c r="I25" i="1"/>
  <c r="E26" i="1"/>
  <c r="I26" i="1"/>
  <c r="I27" i="1"/>
  <c r="H25" i="1"/>
</calcChain>
</file>

<file path=xl/sharedStrings.xml><?xml version="1.0" encoding="utf-8"?>
<sst xmlns="http://schemas.openxmlformats.org/spreadsheetml/2006/main" count="148" uniqueCount="128">
  <si>
    <t>Price</t>
  </si>
  <si>
    <t>https://www.digikey.co.nz/product-detail/en/espressif-systems/ESP32-WROOM-32D/1904-1023-1-ND/9381732</t>
  </si>
  <si>
    <t>ESP32-WROOM-32D</t>
  </si>
  <si>
    <t>Role</t>
  </si>
  <si>
    <t>MCU</t>
  </si>
  <si>
    <t>USB to UART</t>
  </si>
  <si>
    <t>https://www.digikey.co.nz/product-detail/en/silicon-labs/CP2102N-A02-GQFN24R/336-5888-1-ND/9863482</t>
  </si>
  <si>
    <t>CP2102N-A02-GQFN24R</t>
  </si>
  <si>
    <t>Voltage Regulator</t>
  </si>
  <si>
    <t>MCP73831T-2ACI/OT</t>
  </si>
  <si>
    <t>Battery Charger</t>
  </si>
  <si>
    <t>https://www.digikey.co.nz/product-detail/en/microchip-technology/MCP73831T-2ACI-OT/MCP73831T-2ACI-OTCT-ND/1979802</t>
  </si>
  <si>
    <t>Mosfet</t>
  </si>
  <si>
    <t>Dual Transistor</t>
  </si>
  <si>
    <t>https://www.digikey.co.nz/product-detail/en/rohm-semiconductor/UMH3NTN/UMH3NTNCT-ND/1158914</t>
  </si>
  <si>
    <t>Capactive Touch</t>
  </si>
  <si>
    <t>CY8CMBR3116</t>
  </si>
  <si>
    <t>https://www.digikey.co.nz/product-detail/en/cypress-semiconductor-corp/CY8CMBR3116-LQXIT/428-3957-1-ND/6685709</t>
  </si>
  <si>
    <t>Designator</t>
    <phoneticPr fontId="3" type="noConversion"/>
  </si>
  <si>
    <t>Qty</t>
    <phoneticPr fontId="3" type="noConversion"/>
  </si>
  <si>
    <t>Link</t>
    <phoneticPr fontId="3" type="noConversion"/>
  </si>
  <si>
    <t>USB</t>
  </si>
  <si>
    <t>Switch</t>
  </si>
  <si>
    <t>B3U-1000P</t>
  </si>
  <si>
    <t>LM1117IMPX-3.3/NOPB</t>
  </si>
  <si>
    <t>http://www.ti.com/lit/ds/symlink/lm1117.pdf</t>
  </si>
  <si>
    <t>https://www.digikey.co.nz/product-detail/en/texas-instruments/TPA2005D1DGNR/296-26876-1-ND/2255197</t>
  </si>
  <si>
    <t>TPA2005D1DGNR</t>
  </si>
  <si>
    <t>Amp</t>
  </si>
  <si>
    <t>CL21A106KPFNNNE</t>
  </si>
  <si>
    <t>Cap 0.1uF</t>
  </si>
  <si>
    <t>Cap 10uF</t>
  </si>
  <si>
    <t>C1, C4, C5, C6, C8, C19</t>
  </si>
  <si>
    <t>CL21B104MACNNNC</t>
  </si>
  <si>
    <t>C2, C3, C13, C14</t>
  </si>
  <si>
    <t>CL21B222KBANNNC</t>
  </si>
  <si>
    <t>C7, C9, C11</t>
  </si>
  <si>
    <t>Cap 2200pF</t>
  </si>
  <si>
    <t>CL21B105KOFNNNG</t>
  </si>
  <si>
    <t>C10, C12, C15, C16, C17, C18</t>
  </si>
  <si>
    <t>Cap 1uF</t>
  </si>
  <si>
    <t>455-2247-ND</t>
  </si>
  <si>
    <t>JST 2 Pin</t>
  </si>
  <si>
    <t>J5</t>
  </si>
  <si>
    <t>455-2257-ND</t>
  </si>
  <si>
    <t>RMCF0805FT10K0</t>
  </si>
  <si>
    <t>Res 10k</t>
  </si>
  <si>
    <t>RMCF0805FT1K00</t>
  </si>
  <si>
    <t>Res 1k</t>
  </si>
  <si>
    <t>R2</t>
  </si>
  <si>
    <t>R1, R3, R4, R5</t>
  </si>
  <si>
    <t>RMCF0805FT100K</t>
  </si>
  <si>
    <t>Res 100k</t>
  </si>
  <si>
    <t>R6, R7, R9</t>
  </si>
  <si>
    <t>RMCF0805FT330R</t>
  </si>
  <si>
    <t>Res 330</t>
  </si>
  <si>
    <t xml:space="preserve">R8, R10 </t>
  </si>
  <si>
    <t>R11, R12, R13, R14, R15, R16, R17, R18, R19, R20, R21, R22, R23, R24, R25, R26</t>
  </si>
  <si>
    <t>U3</t>
  </si>
  <si>
    <t>U2</t>
  </si>
  <si>
    <t>U1</t>
  </si>
  <si>
    <t>Q1</t>
  </si>
  <si>
    <t>U4</t>
  </si>
  <si>
    <t>U5</t>
  </si>
  <si>
    <t>U7</t>
  </si>
  <si>
    <t>10118193-0001LF</t>
  </si>
  <si>
    <t>USB1</t>
  </si>
  <si>
    <t>RMCF1206FT150K</t>
  </si>
  <si>
    <t>G1, G2</t>
  </si>
  <si>
    <t>U8</t>
  </si>
  <si>
    <t>J1, J2, J3, J4, J5, J6, J7, J8, J9</t>
  </si>
  <si>
    <t>GROVE CONNECTORS</t>
  </si>
  <si>
    <t>J9</t>
  </si>
  <si>
    <t>D2</t>
  </si>
  <si>
    <t>Diodes</t>
  </si>
  <si>
    <t>1727-4825-1-ND</t>
  </si>
  <si>
    <t>J13, J14, J15, J16</t>
  </si>
  <si>
    <t>WM4010-ND</t>
  </si>
  <si>
    <t>SW1</t>
  </si>
  <si>
    <t>Price Extended</t>
  </si>
  <si>
    <t>Res 150K (Hand-Solderable)</t>
  </si>
  <si>
    <t>Assembly</t>
  </si>
  <si>
    <t>/</t>
  </si>
  <si>
    <t>Grove Connectors</t>
  </si>
  <si>
    <t>Speaker Connector</t>
  </si>
  <si>
    <t>https://www.digikey.co.nz/product-detail/en/stackpole-electronics-inc/RMCF0805FT1K00/RMCF0805FT1K00CT-ND/1942370</t>
  </si>
  <si>
    <t>https://www.digikey.co.nz/product-detail/en/stackpole-electronics-inc/RMCF0805FT330R/RMCF0805FT330RCT-ND/1942351</t>
  </si>
  <si>
    <t>https://www.digikey.co.nz/product-detail/en/stackpole-electronics-inc/RMCF1206FT150K/RMCF1206FT150KCT-ND/1942733</t>
  </si>
  <si>
    <t>https://www.digikey.co.nz/product-detail/en/stackpole-electronics-inc/RMCF0805FT10K0/RMCF0805FT10K0CT-ND/1942435</t>
  </si>
  <si>
    <t>https://www.digikey.co.nz/product-detail/en/stackpole-electronics-inc/RMCF0805FT100K/RMCF0805FT100KCT-ND/1942491</t>
  </si>
  <si>
    <t>https://www.digikey.co.nz/product-detail/en/jst-sales-america-inc/B2B-XH-A-LF-SN/455-2247-ND/1651045</t>
  </si>
  <si>
    <t>https://www.digikey.co.nz/product-detail/en/amphenol-icc-fci/10118193-0001LF/609-4616-1-ND/2785380</t>
  </si>
  <si>
    <t>https://www.digikey.co.nz/product-detail/en/nexperia-usa-inc/BAT760115/1727-4825-1-ND/2531312</t>
  </si>
  <si>
    <t>https://www.digikey.co.nz/product-detail/en/molex/0022032121/WM4010-ND/26643</t>
  </si>
  <si>
    <t>RMCF0805FT1K00CT-ND</t>
  </si>
  <si>
    <t>RMCF0805FT330RCT-ND</t>
  </si>
  <si>
    <t>Manufacturer Part Number</t>
  </si>
  <si>
    <t>Digikey Part Number</t>
  </si>
  <si>
    <t>RMCF1206FT150KCT-ND</t>
  </si>
  <si>
    <t>RMCF0805FT10K0CT-ND</t>
  </si>
  <si>
    <t>RMCF0805FT100KCT-ND</t>
  </si>
  <si>
    <t>1276-2449-1-ND</t>
  </si>
  <si>
    <t>B2B-XH-A-LF-SN</t>
  </si>
  <si>
    <t>1276-1171-1-ND </t>
  </si>
  <si>
    <t>1276-6471-1-ND </t>
  </si>
  <si>
    <t>S2B-XH-A(LF)(SN)</t>
  </si>
  <si>
    <t>609-4616-1-ND</t>
  </si>
  <si>
    <t>UMH3NTNCT-ND</t>
  </si>
  <si>
    <t>1276-1052-1-ND</t>
  </si>
  <si>
    <t>SW1020CT-ND</t>
  </si>
  <si>
    <t>https://www.digikey.co.nz/product-detail/en/omron-electronics-inc-emc-div/B3U-1000P/SW1020CT-ND/1534357</t>
  </si>
  <si>
    <t>LM1117IMPX-3.3/NOPBCT-ND</t>
  </si>
  <si>
    <t>296-26876-1-ND</t>
  </si>
  <si>
    <t>336-5888-1-ND</t>
  </si>
  <si>
    <t>428-3957-1-ND</t>
  </si>
  <si>
    <t>1904-1023-1-ND</t>
  </si>
  <si>
    <t>UMH3NTN</t>
  </si>
  <si>
    <t>MCP73831T-2ACI/OTCT-ND</t>
  </si>
  <si>
    <t>RMCF1206JG560RCT-ND</t>
  </si>
  <si>
    <t>https://www.digikey.co.nz/product-detail/en/stackpole-electronics-inc/RMCF1206JG560R/RMCF1206JG560RCT-ND/4425370</t>
  </si>
  <si>
    <t>Res 510</t>
  </si>
  <si>
    <t>RMCF1206JG560R</t>
  </si>
  <si>
    <t>NTR3A052PZT1GOSCT-ND</t>
  </si>
  <si>
    <t>NTR3A052PZT1G</t>
  </si>
  <si>
    <t>https://www.digikey.co.nz/product-detail/en/NTR3A052PZT1G/NTR3A052PZT1GOSCT-ND/8538809</t>
  </si>
  <si>
    <t>Quanity</t>
  </si>
  <si>
    <t>Qty Extended</t>
  </si>
  <si>
    <t>Header (3 * 4 Pins)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</si>
</sst>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.0000_);_(&quot;$&quot;* \(#,##0.0000\);_(&quot;$&quot;* &quot;-&quot;??_);_(@_)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Arial"/>
      <family val="2"/>
    </font>
    <font>
      <sz val="13"/>
      <color rgb="FF3C3C3C"/>
      <name val="Helvetica"/>
      <family val="2"/>
    </font>
    <font>
      <sz val="13"/>
      <color theme="1"/>
      <name val="Helvetica"/>
      <family val="2"/>
    </font>
    <font>
      <sz val="13"/>
      <color theme="1"/>
      <name val="Calibri"/>
      <family val="2"/>
      <scheme val="minor"/>
    </font>
    <font>
      <sz val="13"/>
      <color rgb="FF000000"/>
      <name val="Arial"/>
      <family val="2"/>
    </font>
    <font>
      <u/>
      <sz val="13"/>
      <color theme="10"/>
      <name val="Calibri"/>
      <family val="2"/>
      <scheme val="minor"/>
    </font>
    <font>
      <sz val="13"/>
      <color rgb="FF000000"/>
      <name val="Helvetica"/>
      <family val="2"/>
    </font>
    <font>
      <u/>
      <sz val="13"/>
      <color theme="10"/>
      <name val="Helvetica"/>
      <family val="2"/>
    </font>
    <font>
      <sz val="12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2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/>
    <xf numFmtId="44" fontId="5" fillId="0" borderId="0" xfId="0" applyNumberFormat="1" applyFont="1"/>
    <xf numFmtId="0" fontId="7" fillId="0" borderId="0" xfId="0" applyFont="1"/>
    <xf numFmtId="0" fontId="8" fillId="0" borderId="0" xfId="2" applyFont="1"/>
    <xf numFmtId="0" fontId="9" fillId="0" borderId="0" xfId="0" applyFont="1"/>
    <xf numFmtId="0" fontId="8" fillId="0" borderId="0" xfId="2" applyFont="1" applyAlignment="1"/>
    <xf numFmtId="0" fontId="4" fillId="0" borderId="0" xfId="0" applyFont="1"/>
    <xf numFmtId="0" fontId="10" fillId="0" borderId="0" xfId="2" applyFont="1"/>
    <xf numFmtId="0" fontId="11" fillId="0" borderId="0" xfId="0" applyFont="1"/>
    <xf numFmtId="0" fontId="6" fillId="0" borderId="0" xfId="0" applyFont="1" applyAlignment="1">
      <alignment horizontal="left"/>
    </xf>
    <xf numFmtId="164" fontId="5" fillId="0" borderId="0" xfId="1" applyNumberFormat="1" applyFont="1"/>
    <xf numFmtId="164" fontId="7" fillId="0" borderId="0" xfId="1" applyNumberFormat="1" applyFont="1"/>
    <xf numFmtId="164" fontId="9" fillId="0" borderId="0" xfId="1" applyNumberFormat="1" applyFont="1"/>
    <xf numFmtId="164" fontId="5" fillId="0" borderId="0" xfId="0" applyNumberFormat="1" applyFont="1"/>
    <xf numFmtId="0" fontId="5" fillId="0" borderId="0" xfId="0" applyNumberFormat="1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.nz/product-detail/en/cypress-semiconductor-corp/CY8CMBR3116-LQXIT/428-3957-1-ND/6685709" TargetMode="External"/><Relationship Id="rId4" Type="http://schemas.openxmlformats.org/officeDocument/2006/relationships/hyperlink" Target="https://www.digikey.co.nz/product-detail/en/texas-instruments/TPA2005D1DGNR/296-26876-1-ND/2255197" TargetMode="External"/><Relationship Id="rId5" Type="http://schemas.openxmlformats.org/officeDocument/2006/relationships/hyperlink" Target="https://www.digikey.co.nz/product-detail/en/rohm-semiconductor/UMH3NTN/UMH3NTNCT-ND/1158914" TargetMode="External"/><Relationship Id="rId6" Type="http://schemas.openxmlformats.org/officeDocument/2006/relationships/hyperlink" Target="https://www.digikey.co.nz/product-detail/en/omron-electronics-inc-emc-div/B3U-1000P/SW1020CT-ND/1534357" TargetMode="External"/><Relationship Id="rId7" Type="http://schemas.openxmlformats.org/officeDocument/2006/relationships/hyperlink" Target="https://www.digikey.co.nz/product-detail/en/stackpole-electronics-inc/RMCF1206JG560R/RMCF1206JG560RCT-ND/4425370" TargetMode="External"/><Relationship Id="rId8" Type="http://schemas.openxmlformats.org/officeDocument/2006/relationships/hyperlink" Target="https://www.digikey.co.nz/product-detail/en/NTR3A052PZT1G/NTR3A052PZT1GOSCT-ND/8538809" TargetMode="External"/><Relationship Id="rId1" Type="http://schemas.openxmlformats.org/officeDocument/2006/relationships/hyperlink" Target="https://www.digikey.co.nz/product-detail/en/espressif-systems/ESP32-WROOM-32D/1904-1023-1-ND/9381732" TargetMode="External"/><Relationship Id="rId2" Type="http://schemas.openxmlformats.org/officeDocument/2006/relationships/hyperlink" Target="https://www.digikey.co.nz/product-detail/en/microchip-technology/MCP73831T-2ACI-OT/MCP73831T-2ACI-OTCT-ND/19798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zoomScale="75" workbookViewId="0">
      <selection activeCell="H32" sqref="H32"/>
    </sheetView>
  </sheetViews>
  <sheetFormatPr baseColWidth="10" defaultRowHeight="17" x14ac:dyDescent="0.2"/>
  <cols>
    <col min="1" max="1" width="29.6640625" style="5" customWidth="1"/>
    <col min="2" max="2" width="41.1640625" style="4" bestFit="1" customWidth="1"/>
    <col min="3" max="3" width="41.1640625" style="4" customWidth="1"/>
    <col min="4" max="4" width="10.83203125" style="5"/>
    <col min="5" max="5" width="14.83203125" style="5" bestFit="1" customWidth="1"/>
    <col min="6" max="6" width="92.5" style="4" hidden="1" customWidth="1"/>
    <col min="7" max="7" width="26.1640625" style="4" bestFit="1" customWidth="1"/>
    <col min="8" max="8" width="15.83203125" style="15" customWidth="1"/>
    <col min="9" max="9" width="16.33203125" style="4" bestFit="1" customWidth="1"/>
    <col min="10" max="10" width="10.83203125" style="5"/>
    <col min="11" max="12" width="10.83203125" style="4"/>
    <col min="13" max="13" width="21.5" style="4" bestFit="1" customWidth="1"/>
    <col min="14" max="14" width="13" style="4" customWidth="1"/>
    <col min="15" max="16384" width="10.83203125" style="4"/>
  </cols>
  <sheetData>
    <row r="1" spans="1:16" x14ac:dyDescent="0.2">
      <c r="A1" s="3" t="s">
        <v>18</v>
      </c>
      <c r="B1" s="3" t="s">
        <v>96</v>
      </c>
      <c r="C1" s="3" t="s">
        <v>97</v>
      </c>
      <c r="D1" s="3" t="s">
        <v>19</v>
      </c>
      <c r="E1" s="3" t="s">
        <v>126</v>
      </c>
      <c r="F1" s="3" t="s">
        <v>20</v>
      </c>
      <c r="G1" s="4" t="s">
        <v>3</v>
      </c>
      <c r="H1" s="15" t="s">
        <v>0</v>
      </c>
      <c r="I1" s="4" t="s">
        <v>79</v>
      </c>
      <c r="J1" s="5" t="s">
        <v>81</v>
      </c>
    </row>
    <row r="2" spans="1:16" x14ac:dyDescent="0.2">
      <c r="A2" s="5" t="s">
        <v>49</v>
      </c>
      <c r="B2" s="5" t="s">
        <v>47</v>
      </c>
      <c r="C2" s="5" t="s">
        <v>94</v>
      </c>
      <c r="D2" s="5">
        <v>1</v>
      </c>
      <c r="E2" s="5">
        <f>D2*$H$31</f>
        <v>6</v>
      </c>
      <c r="F2" s="4" t="s">
        <v>85</v>
      </c>
      <c r="G2" s="4" t="s">
        <v>48</v>
      </c>
      <c r="H2" s="16">
        <v>4.4999999999999998E-2</v>
      </c>
      <c r="I2" s="6">
        <f>H2*E2</f>
        <v>0.27</v>
      </c>
      <c r="J2" s="5" t="s">
        <v>82</v>
      </c>
    </row>
    <row r="3" spans="1:16" x14ac:dyDescent="0.2">
      <c r="A3" s="5" t="s">
        <v>56</v>
      </c>
      <c r="B3" s="5" t="s">
        <v>54</v>
      </c>
      <c r="C3" s="5" t="s">
        <v>95</v>
      </c>
      <c r="D3" s="5">
        <v>2</v>
      </c>
      <c r="E3" s="5">
        <f t="shared" ref="E3:E26" si="0">D3*$H$31</f>
        <v>12</v>
      </c>
      <c r="F3" s="4" t="s">
        <v>86</v>
      </c>
      <c r="G3" s="4" t="s">
        <v>55</v>
      </c>
      <c r="H3" s="16">
        <v>4.4999999999999998E-2</v>
      </c>
      <c r="I3" s="6">
        <f t="shared" ref="I3:I26" si="1">H3*E3</f>
        <v>0.54</v>
      </c>
      <c r="J3" s="5" t="s">
        <v>82</v>
      </c>
      <c r="L3" s="7"/>
      <c r="M3" s="7"/>
      <c r="N3" s="8"/>
    </row>
    <row r="4" spans="1:16" x14ac:dyDescent="0.2">
      <c r="A4" s="5" t="s">
        <v>50</v>
      </c>
      <c r="B4" s="5" t="s">
        <v>45</v>
      </c>
      <c r="C4" s="5" t="s">
        <v>99</v>
      </c>
      <c r="D4" s="5">
        <v>3</v>
      </c>
      <c r="E4" s="5">
        <f t="shared" si="0"/>
        <v>18</v>
      </c>
      <c r="F4" s="4" t="s">
        <v>88</v>
      </c>
      <c r="G4" s="4" t="s">
        <v>46</v>
      </c>
      <c r="H4" s="15">
        <v>4.4999999999999998E-2</v>
      </c>
      <c r="I4" s="6">
        <f t="shared" si="1"/>
        <v>0.80999999999999994</v>
      </c>
      <c r="J4" s="5" t="s">
        <v>82</v>
      </c>
    </row>
    <row r="5" spans="1:16" x14ac:dyDescent="0.2">
      <c r="A5" s="5" t="s">
        <v>53</v>
      </c>
      <c r="B5" s="5" t="s">
        <v>51</v>
      </c>
      <c r="C5" s="5" t="s">
        <v>100</v>
      </c>
      <c r="D5" s="5">
        <v>3</v>
      </c>
      <c r="E5" s="5">
        <f t="shared" si="0"/>
        <v>18</v>
      </c>
      <c r="F5" s="4" t="s">
        <v>89</v>
      </c>
      <c r="G5" s="4" t="s">
        <v>52</v>
      </c>
      <c r="H5" s="16">
        <v>4.4999999999999998E-2</v>
      </c>
      <c r="I5" s="6">
        <f t="shared" si="1"/>
        <v>0.80999999999999994</v>
      </c>
      <c r="J5" s="5" t="s">
        <v>82</v>
      </c>
    </row>
    <row r="6" spans="1:16" x14ac:dyDescent="0.2">
      <c r="A6" s="5" t="s">
        <v>34</v>
      </c>
      <c r="B6" s="4" t="s">
        <v>33</v>
      </c>
      <c r="C6" s="13" t="s">
        <v>101</v>
      </c>
      <c r="D6" s="5">
        <v>4</v>
      </c>
      <c r="E6" s="5">
        <f t="shared" si="0"/>
        <v>24</v>
      </c>
      <c r="G6" s="4" t="s">
        <v>30</v>
      </c>
      <c r="H6" s="15">
        <v>2.53E-2</v>
      </c>
      <c r="I6" s="6">
        <f t="shared" si="1"/>
        <v>0.60719999999999996</v>
      </c>
      <c r="J6" s="5" t="s">
        <v>82</v>
      </c>
    </row>
    <row r="7" spans="1:16" x14ac:dyDescent="0.2">
      <c r="A7" s="5" t="s">
        <v>36</v>
      </c>
      <c r="B7" s="4" t="s">
        <v>35</v>
      </c>
      <c r="C7" s="13" t="s">
        <v>103</v>
      </c>
      <c r="D7" s="5">
        <v>3</v>
      </c>
      <c r="E7" s="5">
        <f t="shared" si="0"/>
        <v>18</v>
      </c>
      <c r="G7" s="4" t="s">
        <v>37</v>
      </c>
      <c r="H7" s="15">
        <v>8.5000000000000006E-2</v>
      </c>
      <c r="I7" s="6">
        <f t="shared" si="1"/>
        <v>1.53</v>
      </c>
      <c r="J7" s="5" t="s">
        <v>82</v>
      </c>
      <c r="L7" s="7"/>
      <c r="M7" s="7"/>
      <c r="N7" s="9"/>
    </row>
    <row r="8" spans="1:16" x14ac:dyDescent="0.2">
      <c r="A8" s="5" t="s">
        <v>39</v>
      </c>
      <c r="B8" s="4" t="s">
        <v>38</v>
      </c>
      <c r="C8" s="13" t="s">
        <v>104</v>
      </c>
      <c r="D8" s="5">
        <v>6</v>
      </c>
      <c r="E8" s="5">
        <f t="shared" si="0"/>
        <v>36</v>
      </c>
      <c r="G8" s="4" t="s">
        <v>40</v>
      </c>
      <c r="H8" s="15">
        <v>3.5099999999999999E-2</v>
      </c>
      <c r="I8" s="6">
        <f t="shared" si="1"/>
        <v>1.2636000000000001</v>
      </c>
      <c r="J8" s="5" t="s">
        <v>82</v>
      </c>
    </row>
    <row r="9" spans="1:16" x14ac:dyDescent="0.2">
      <c r="A9" s="4" t="s">
        <v>61</v>
      </c>
      <c r="B9" s="7" t="s">
        <v>123</v>
      </c>
      <c r="C9" s="7" t="s">
        <v>122</v>
      </c>
      <c r="D9" s="4">
        <v>1</v>
      </c>
      <c r="E9" s="5">
        <f t="shared" si="0"/>
        <v>6</v>
      </c>
      <c r="F9" s="1" t="s">
        <v>124</v>
      </c>
      <c r="G9" s="4" t="s">
        <v>12</v>
      </c>
      <c r="H9" s="15">
        <v>0.59299999999999997</v>
      </c>
      <c r="I9" s="6">
        <f t="shared" si="1"/>
        <v>3.5579999999999998</v>
      </c>
      <c r="J9" s="5" t="s">
        <v>82</v>
      </c>
    </row>
    <row r="10" spans="1:16" x14ac:dyDescent="0.2">
      <c r="A10" s="5" t="s">
        <v>43</v>
      </c>
      <c r="B10" s="4" t="s">
        <v>105</v>
      </c>
      <c r="C10" s="7" t="s">
        <v>44</v>
      </c>
      <c r="D10" s="5">
        <v>2</v>
      </c>
      <c r="E10" s="5">
        <f t="shared" si="0"/>
        <v>12</v>
      </c>
      <c r="G10" s="4" t="s">
        <v>42</v>
      </c>
      <c r="H10" s="16">
        <v>0.27</v>
      </c>
      <c r="I10" s="6">
        <f t="shared" si="1"/>
        <v>3.24</v>
      </c>
      <c r="J10" s="5" t="s">
        <v>82</v>
      </c>
    </row>
    <row r="11" spans="1:16" x14ac:dyDescent="0.2">
      <c r="A11" s="4" t="s">
        <v>66</v>
      </c>
      <c r="B11" s="5" t="s">
        <v>65</v>
      </c>
      <c r="C11" s="5" t="s">
        <v>106</v>
      </c>
      <c r="D11" s="4">
        <v>1</v>
      </c>
      <c r="E11" s="5">
        <f t="shared" si="0"/>
        <v>6</v>
      </c>
      <c r="F11" s="4" t="s">
        <v>91</v>
      </c>
      <c r="G11" s="4" t="s">
        <v>21</v>
      </c>
      <c r="H11" s="16">
        <v>0.65400000000000003</v>
      </c>
      <c r="I11" s="6">
        <f t="shared" si="1"/>
        <v>3.9240000000000004</v>
      </c>
      <c r="J11" s="5" t="s">
        <v>82</v>
      </c>
    </row>
    <row r="12" spans="1:16" x14ac:dyDescent="0.2">
      <c r="A12" s="4" t="s">
        <v>58</v>
      </c>
      <c r="B12" s="2" t="s">
        <v>116</v>
      </c>
      <c r="C12" s="4" t="s">
        <v>107</v>
      </c>
      <c r="D12" s="4">
        <v>1</v>
      </c>
      <c r="E12" s="5">
        <f t="shared" si="0"/>
        <v>6</v>
      </c>
      <c r="F12" s="8" t="s">
        <v>14</v>
      </c>
      <c r="G12" s="4" t="s">
        <v>13</v>
      </c>
      <c r="H12" s="15">
        <v>0.503</v>
      </c>
      <c r="I12" s="6">
        <f t="shared" si="1"/>
        <v>3.0179999999999998</v>
      </c>
      <c r="J12" s="5" t="s">
        <v>82</v>
      </c>
    </row>
    <row r="13" spans="1:16" x14ac:dyDescent="0.2">
      <c r="A13" s="5" t="s">
        <v>32</v>
      </c>
      <c r="B13" s="7" t="s">
        <v>29</v>
      </c>
      <c r="C13" s="7" t="s">
        <v>108</v>
      </c>
      <c r="D13" s="5">
        <v>6</v>
      </c>
      <c r="E13" s="5">
        <f t="shared" si="0"/>
        <v>36</v>
      </c>
      <c r="G13" s="4" t="s">
        <v>31</v>
      </c>
      <c r="H13" s="15">
        <v>7.2400000000000006E-2</v>
      </c>
      <c r="I13" s="6">
        <f t="shared" si="1"/>
        <v>2.6064000000000003</v>
      </c>
      <c r="J13" s="5" t="s">
        <v>82</v>
      </c>
      <c r="N13" s="8"/>
      <c r="P13" s="10"/>
    </row>
    <row r="14" spans="1:16" x14ac:dyDescent="0.2">
      <c r="A14" s="4" t="s">
        <v>62</v>
      </c>
      <c r="B14" s="7" t="s">
        <v>9</v>
      </c>
      <c r="C14" s="7" t="s">
        <v>117</v>
      </c>
      <c r="D14" s="4">
        <v>1</v>
      </c>
      <c r="E14" s="5">
        <f t="shared" si="0"/>
        <v>6</v>
      </c>
      <c r="F14" s="8" t="s">
        <v>11</v>
      </c>
      <c r="G14" s="4" t="s">
        <v>10</v>
      </c>
      <c r="H14" s="15">
        <v>0.97</v>
      </c>
      <c r="I14" s="6">
        <f t="shared" si="1"/>
        <v>5.82</v>
      </c>
      <c r="J14" s="5" t="s">
        <v>82</v>
      </c>
    </row>
    <row r="15" spans="1:16" x14ac:dyDescent="0.2">
      <c r="A15" s="4" t="s">
        <v>73</v>
      </c>
      <c r="B15" s="5" t="s">
        <v>75</v>
      </c>
      <c r="C15" s="5" t="s">
        <v>75</v>
      </c>
      <c r="D15" s="4">
        <v>2</v>
      </c>
      <c r="E15" s="5">
        <f t="shared" si="0"/>
        <v>12</v>
      </c>
      <c r="F15" s="4" t="s">
        <v>92</v>
      </c>
      <c r="G15" s="4" t="s">
        <v>74</v>
      </c>
      <c r="H15" s="16">
        <v>0.54900000000000004</v>
      </c>
      <c r="I15" s="6">
        <f t="shared" si="1"/>
        <v>6.588000000000001</v>
      </c>
      <c r="J15" s="5" t="s">
        <v>82</v>
      </c>
    </row>
    <row r="16" spans="1:16" x14ac:dyDescent="0.2">
      <c r="A16" s="5" t="s">
        <v>57</v>
      </c>
      <c r="B16" s="5" t="s">
        <v>121</v>
      </c>
      <c r="C16" s="5" t="s">
        <v>118</v>
      </c>
      <c r="D16" s="5">
        <v>16</v>
      </c>
      <c r="E16" s="5">
        <f t="shared" si="0"/>
        <v>96</v>
      </c>
      <c r="F16" s="1" t="s">
        <v>119</v>
      </c>
      <c r="G16" s="4" t="s">
        <v>120</v>
      </c>
      <c r="H16" s="16">
        <v>1.9300000000000001E-2</v>
      </c>
      <c r="I16" s="6">
        <f t="shared" si="1"/>
        <v>1.8528000000000002</v>
      </c>
      <c r="J16" s="5" t="s">
        <v>82</v>
      </c>
    </row>
    <row r="17" spans="1:10" x14ac:dyDescent="0.2">
      <c r="A17" s="4" t="s">
        <v>78</v>
      </c>
      <c r="B17" s="11" t="s">
        <v>23</v>
      </c>
      <c r="C17" s="2" t="s">
        <v>109</v>
      </c>
      <c r="D17" s="4">
        <v>1</v>
      </c>
      <c r="E17" s="5">
        <f t="shared" si="0"/>
        <v>6</v>
      </c>
      <c r="F17" s="1" t="s">
        <v>110</v>
      </c>
      <c r="G17" s="4" t="s">
        <v>22</v>
      </c>
      <c r="H17" s="16">
        <v>1.6</v>
      </c>
      <c r="I17" s="6">
        <f t="shared" si="1"/>
        <v>9.6000000000000014</v>
      </c>
      <c r="J17" s="5" t="s">
        <v>82</v>
      </c>
    </row>
    <row r="18" spans="1:10" x14ac:dyDescent="0.2">
      <c r="A18" s="4" t="s">
        <v>64</v>
      </c>
      <c r="B18" s="11" t="s">
        <v>24</v>
      </c>
      <c r="C18" s="11" t="s">
        <v>111</v>
      </c>
      <c r="D18" s="4">
        <v>1</v>
      </c>
      <c r="E18" s="5">
        <f t="shared" si="0"/>
        <v>6</v>
      </c>
      <c r="F18" s="4" t="s">
        <v>25</v>
      </c>
      <c r="G18" s="4" t="s">
        <v>8</v>
      </c>
      <c r="H18" s="16">
        <v>1.69</v>
      </c>
      <c r="I18" s="6">
        <f t="shared" si="1"/>
        <v>10.14</v>
      </c>
      <c r="J18" s="5" t="s">
        <v>82</v>
      </c>
    </row>
    <row r="19" spans="1:10" x14ac:dyDescent="0.2">
      <c r="A19" s="4" t="s">
        <v>69</v>
      </c>
      <c r="B19" s="7" t="s">
        <v>27</v>
      </c>
      <c r="C19" s="7" t="s">
        <v>112</v>
      </c>
      <c r="D19" s="4">
        <v>1</v>
      </c>
      <c r="E19" s="5">
        <f t="shared" si="0"/>
        <v>6</v>
      </c>
      <c r="F19" s="8" t="s">
        <v>26</v>
      </c>
      <c r="G19" s="4" t="s">
        <v>28</v>
      </c>
      <c r="H19" s="15">
        <v>1.782</v>
      </c>
      <c r="I19" s="6">
        <f t="shared" si="1"/>
        <v>10.692</v>
      </c>
      <c r="J19" s="5" t="s">
        <v>82</v>
      </c>
    </row>
    <row r="20" spans="1:10" x14ac:dyDescent="0.2">
      <c r="A20" s="4" t="s">
        <v>59</v>
      </c>
      <c r="B20" s="4" t="s">
        <v>7</v>
      </c>
      <c r="C20" s="4" t="s">
        <v>113</v>
      </c>
      <c r="D20" s="4">
        <v>1</v>
      </c>
      <c r="E20" s="5">
        <f t="shared" si="0"/>
        <v>6</v>
      </c>
      <c r="F20" s="12" t="s">
        <v>6</v>
      </c>
      <c r="G20" s="4" t="s">
        <v>5</v>
      </c>
      <c r="H20" s="15">
        <v>2.25</v>
      </c>
      <c r="I20" s="6">
        <f t="shared" si="1"/>
        <v>13.5</v>
      </c>
      <c r="J20" s="5" t="s">
        <v>82</v>
      </c>
    </row>
    <row r="21" spans="1:10" x14ac:dyDescent="0.2">
      <c r="A21" s="4" t="s">
        <v>63</v>
      </c>
      <c r="B21" s="7" t="s">
        <v>16</v>
      </c>
      <c r="C21" s="7" t="s">
        <v>114</v>
      </c>
      <c r="D21" s="4">
        <v>1</v>
      </c>
      <c r="E21" s="5">
        <f t="shared" si="0"/>
        <v>6</v>
      </c>
      <c r="F21" s="8" t="s">
        <v>17</v>
      </c>
      <c r="G21" s="4" t="s">
        <v>15</v>
      </c>
      <c r="H21" s="15">
        <v>4.5620000000000003</v>
      </c>
      <c r="I21" s="6">
        <f t="shared" si="1"/>
        <v>27.372</v>
      </c>
      <c r="J21" s="5" t="s">
        <v>82</v>
      </c>
    </row>
    <row r="22" spans="1:10" x14ac:dyDescent="0.2">
      <c r="A22" s="4" t="s">
        <v>68</v>
      </c>
      <c r="B22" s="5" t="s">
        <v>67</v>
      </c>
      <c r="C22" s="5" t="s">
        <v>98</v>
      </c>
      <c r="D22" s="4">
        <v>2</v>
      </c>
      <c r="E22" s="5">
        <f t="shared" si="0"/>
        <v>12</v>
      </c>
      <c r="F22" s="4" t="s">
        <v>87</v>
      </c>
      <c r="G22" s="4" t="s">
        <v>80</v>
      </c>
      <c r="H22" s="16">
        <v>0.06</v>
      </c>
      <c r="I22" s="6">
        <f t="shared" si="1"/>
        <v>0.72</v>
      </c>
    </row>
    <row r="23" spans="1:10" x14ac:dyDescent="0.2">
      <c r="A23" s="4" t="s">
        <v>72</v>
      </c>
      <c r="B23" s="9" t="s">
        <v>102</v>
      </c>
      <c r="C23" s="5" t="s">
        <v>41</v>
      </c>
      <c r="D23" s="4">
        <v>1</v>
      </c>
      <c r="E23" s="5">
        <f t="shared" si="0"/>
        <v>6</v>
      </c>
      <c r="F23" s="4" t="s">
        <v>90</v>
      </c>
      <c r="G23" s="4" t="s">
        <v>84</v>
      </c>
      <c r="H23" s="15">
        <v>0.23499999999999999</v>
      </c>
      <c r="I23" s="6">
        <f t="shared" si="1"/>
        <v>1.41</v>
      </c>
    </row>
    <row r="24" spans="1:10" x14ac:dyDescent="0.2">
      <c r="A24" s="4" t="s">
        <v>76</v>
      </c>
      <c r="B24" s="14">
        <v>22032121</v>
      </c>
      <c r="C24" s="5" t="s">
        <v>77</v>
      </c>
      <c r="D24" s="4">
        <v>1</v>
      </c>
      <c r="E24" s="5">
        <f t="shared" si="0"/>
        <v>6</v>
      </c>
      <c r="F24" s="4" t="s">
        <v>93</v>
      </c>
      <c r="G24" s="4" t="s">
        <v>127</v>
      </c>
      <c r="H24" s="16">
        <v>1.5569999999999999</v>
      </c>
      <c r="I24" s="6">
        <f t="shared" si="1"/>
        <v>9.3419999999999987</v>
      </c>
    </row>
    <row r="25" spans="1:10" x14ac:dyDescent="0.2">
      <c r="A25" s="4" t="s">
        <v>70</v>
      </c>
      <c r="B25" s="4" t="s">
        <v>71</v>
      </c>
      <c r="D25" s="4">
        <v>10</v>
      </c>
      <c r="E25" s="5">
        <f t="shared" si="0"/>
        <v>60</v>
      </c>
      <c r="G25" s="4" t="s">
        <v>83</v>
      </c>
      <c r="H25" s="15">
        <f>0.13*1.55</f>
        <v>0.20150000000000001</v>
      </c>
      <c r="I25" s="6">
        <f t="shared" si="1"/>
        <v>12.09</v>
      </c>
    </row>
    <row r="26" spans="1:10" x14ac:dyDescent="0.2">
      <c r="A26" s="4" t="s">
        <v>60</v>
      </c>
      <c r="B26" s="4" t="s">
        <v>2</v>
      </c>
      <c r="C26" s="4" t="s">
        <v>115</v>
      </c>
      <c r="D26" s="4">
        <v>1</v>
      </c>
      <c r="E26" s="5">
        <f t="shared" si="0"/>
        <v>6</v>
      </c>
      <c r="F26" s="12" t="s">
        <v>1</v>
      </c>
      <c r="G26" s="4" t="s">
        <v>4</v>
      </c>
      <c r="H26" s="17">
        <v>6.33</v>
      </c>
      <c r="I26" s="6">
        <f t="shared" si="1"/>
        <v>37.980000000000004</v>
      </c>
    </row>
    <row r="27" spans="1:10" x14ac:dyDescent="0.2">
      <c r="I27" s="6">
        <f>SUM(I1:I26)</f>
        <v>169.28399999999999</v>
      </c>
    </row>
    <row r="28" spans="1:10" x14ac:dyDescent="0.2">
      <c r="A28" s="4"/>
      <c r="D28" s="4"/>
      <c r="E28" s="4"/>
      <c r="H28" s="18"/>
    </row>
    <row r="31" spans="1:10" x14ac:dyDescent="0.2">
      <c r="A31" s="4"/>
      <c r="D31" s="4"/>
      <c r="E31" s="4"/>
      <c r="G31" s="4" t="s">
        <v>125</v>
      </c>
      <c r="H31" s="19">
        <v>6</v>
      </c>
    </row>
    <row r="32" spans="1:10" x14ac:dyDescent="0.2">
      <c r="A32" s="4"/>
      <c r="D32" s="4"/>
      <c r="E32" s="4"/>
      <c r="H32" s="18"/>
    </row>
  </sheetData>
  <sortState ref="A2:J32">
    <sortCondition ref="J1"/>
  </sortState>
  <hyperlinks>
    <hyperlink ref="F26" r:id="rId1"/>
    <hyperlink ref="F14" r:id="rId2"/>
    <hyperlink ref="F21" r:id="rId3"/>
    <hyperlink ref="F19" r:id="rId4"/>
    <hyperlink ref="F12" r:id="rId5"/>
    <hyperlink ref="F17" r:id="rId6"/>
    <hyperlink ref="F16" r:id="rId7"/>
    <hyperlink ref="F9" r:id="rId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2019-07-26T03:33:55Z</dcterms:created>
  <dcterms:modified xsi:type="dcterms:W3CDTF">2019-08-11T08:00:47Z</dcterms:modified>
</cp:coreProperties>
</file>