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(2)'!$A$1:$AF$56</definedName>
  </definedNames>
  <calcPr calcId="125725"/>
</workbook>
</file>

<file path=xl/calcChain.xml><?xml version="1.0" encoding="utf-8"?>
<calcChain xmlns="http://schemas.openxmlformats.org/spreadsheetml/2006/main">
  <c r="G2" i="3"/>
  <c r="G3"/>
  <c r="G4"/>
  <c r="G5"/>
  <c r="G6"/>
  <c r="G7"/>
  <c r="G8"/>
  <c r="G9"/>
  <c r="D2"/>
  <c r="D3"/>
  <c r="D4"/>
  <c r="E4" s="1"/>
  <c r="R30" i="2" s="1"/>
  <c r="L30" s="1"/>
  <c r="D5" i="3"/>
  <c r="D6"/>
  <c r="D7"/>
  <c r="E7" s="1"/>
  <c r="R33" i="2" s="1"/>
  <c r="D8" i="3"/>
  <c r="D9"/>
  <c r="G1"/>
  <c r="D1"/>
  <c r="E8" l="1"/>
  <c r="R34" i="2" s="1"/>
  <c r="E6" i="3"/>
  <c r="R32" i="2" s="1"/>
  <c r="F32" s="1"/>
  <c r="E2" i="3"/>
  <c r="R28" i="2" s="1"/>
  <c r="E9" i="3"/>
  <c r="E5"/>
  <c r="R31" i="2" s="1"/>
  <c r="E3" i="3"/>
  <c r="I33" i="2"/>
  <c r="O33"/>
  <c r="U33"/>
  <c r="AA33"/>
  <c r="F33"/>
  <c r="L33"/>
  <c r="X33"/>
  <c r="AD33"/>
  <c r="I31"/>
  <c r="O31"/>
  <c r="U31"/>
  <c r="AA31"/>
  <c r="F31"/>
  <c r="L31"/>
  <c r="X31"/>
  <c r="AD31"/>
  <c r="F34"/>
  <c r="L34"/>
  <c r="X34"/>
  <c r="AD34"/>
  <c r="I34"/>
  <c r="O34"/>
  <c r="U34"/>
  <c r="AA34"/>
  <c r="AD30"/>
  <c r="AA30"/>
  <c r="X30"/>
  <c r="F30"/>
  <c r="I30"/>
  <c r="O30"/>
  <c r="U30"/>
  <c r="F28"/>
  <c r="L28"/>
  <c r="X28"/>
  <c r="AD28"/>
  <c r="I28"/>
  <c r="O28"/>
  <c r="U28"/>
  <c r="AA28"/>
  <c r="E1" i="3"/>
  <c r="R27" i="2" s="1"/>
  <c r="R35" l="1"/>
  <c r="I35" s="1"/>
  <c r="AA32"/>
  <c r="AD35"/>
  <c r="AD32"/>
  <c r="AA35"/>
  <c r="O32"/>
  <c r="L32"/>
  <c r="O35"/>
  <c r="U32"/>
  <c r="I32"/>
  <c r="X32"/>
  <c r="X35"/>
  <c r="U35"/>
  <c r="AA27"/>
  <c r="AD27"/>
  <c r="U27"/>
  <c r="X27"/>
  <c r="L27"/>
  <c r="O27"/>
  <c r="F27"/>
  <c r="I27"/>
  <c r="F35" l="1"/>
  <c r="L35"/>
</calcChain>
</file>

<file path=xl/sharedStrings.xml><?xml version="1.0" encoding="utf-8"?>
<sst xmlns="http://schemas.openxmlformats.org/spreadsheetml/2006/main" count="49" uniqueCount="44">
  <si>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</si>
  <si>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</si>
  <si>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</si>
  <si>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</si>
  <si>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</si>
  <si>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</si>
  <si>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</si>
  <si>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</si>
  <si>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</si>
  <si>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</si>
  <si>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</si>
  <si>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</si>
  <si>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</si>
  <si>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</si>
  <si>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</si>
  <si>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</si>
  <si>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</si>
  <si>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</si>
  <si>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</si>
  <si>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</si>
  <si>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3" type="noConversion"/>
  </si>
  <si>
    <t>陈赛美</t>
    <phoneticPr fontId="13" type="noConversion"/>
  </si>
  <si>
    <r>
      <t>E</t>
    </r>
    <r>
      <rPr>
        <sz val="12"/>
        <rFont val="宋体"/>
        <family val="3"/>
        <charset val="134"/>
      </rPr>
      <t>11-2</t>
    </r>
    <phoneticPr fontId="13" type="noConversion"/>
  </si>
  <si>
    <t>4.355</t>
  </si>
  <si>
    <t>李璐</t>
    <phoneticPr fontId="13" type="noConversion"/>
  </si>
  <si>
    <t>/</t>
    <phoneticPr fontId="13" type="noConversion"/>
  </si>
  <si>
    <t>温州市瓯江口新区一期市政工程PPP项目（瓯扬河、滨水北路和跨海一路等）一河八路十二桥工程</t>
    <phoneticPr fontId="13" type="noConversion"/>
  </si>
  <si>
    <t>放样：</t>
    <phoneticPr fontId="13" type="noConversion"/>
  </si>
  <si>
    <t>左21.5m</t>
    <phoneticPr fontId="13" type="noConversion"/>
  </si>
  <si>
    <t>右21.5m</t>
    <phoneticPr fontId="13" type="noConversion"/>
  </si>
  <si>
    <t>左4m</t>
    <phoneticPr fontId="13" type="noConversion"/>
  </si>
  <si>
    <t>左19m</t>
    <phoneticPr fontId="13" type="noConversion"/>
  </si>
  <si>
    <t>左25.5m</t>
    <phoneticPr fontId="13" type="noConversion"/>
  </si>
  <si>
    <t>右4m</t>
    <phoneticPr fontId="13" type="noConversion"/>
  </si>
  <si>
    <t>右25.5m</t>
    <phoneticPr fontId="13" type="noConversion"/>
  </si>
  <si>
    <t>右19m</t>
    <phoneticPr fontId="13" type="noConversion"/>
  </si>
  <si>
    <t>左15.5m</t>
    <phoneticPr fontId="13" type="noConversion"/>
  </si>
  <si>
    <t>左18m</t>
    <phoneticPr fontId="13" type="noConversion"/>
  </si>
  <si>
    <t>左22m</t>
    <phoneticPr fontId="13" type="noConversion"/>
  </si>
  <si>
    <t>右15.5m</t>
    <phoneticPr fontId="13" type="noConversion"/>
  </si>
  <si>
    <t>右18m</t>
    <phoneticPr fontId="13" type="noConversion"/>
  </si>
  <si>
    <t>右22m</t>
    <phoneticPr fontId="13" type="noConversion"/>
  </si>
  <si>
    <t>2018-03-22</t>
    <phoneticPr fontId="13" type="noConversion"/>
  </si>
  <si>
    <t>跨海一路（K2+720~K2+883.312）封层　　</t>
    <phoneticPr fontId="13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</si>
</sst>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"/>
  </numFmts>
  <fonts count="55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0"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5" applyNumberFormat="0" applyFill="0" applyAlignment="0" applyProtection="0">
      <alignment vertical="center"/>
    </xf>
    <xf numFmtId="0" fontId="24" fillId="0" borderId="56" applyNumberFormat="0" applyFill="0" applyAlignment="0" applyProtection="0">
      <alignment vertical="center"/>
    </xf>
    <xf numFmtId="0" fontId="25" fillId="0" borderId="5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5" borderId="58" applyNumberFormat="0" applyAlignment="0" applyProtection="0">
      <alignment vertical="center"/>
    </xf>
    <xf numFmtId="0" fontId="30" fillId="6" borderId="59" applyNumberFormat="0" applyAlignment="0" applyProtection="0">
      <alignment vertical="center"/>
    </xf>
    <xf numFmtId="0" fontId="31" fillId="6" borderId="58" applyNumberFormat="0" applyAlignment="0" applyProtection="0">
      <alignment vertical="center"/>
    </xf>
    <xf numFmtId="0" fontId="32" fillId="0" borderId="60" applyNumberFormat="0" applyFill="0" applyAlignment="0" applyProtection="0">
      <alignment vertical="center"/>
    </xf>
    <xf numFmtId="0" fontId="33" fillId="7" borderId="6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63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62" applyNumberFormat="0" applyFont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1" fillId="0" borderId="55" applyNumberFormat="0" applyFill="0" applyAlignment="0" applyProtection="0">
      <alignment vertical="center"/>
    </xf>
    <xf numFmtId="0" fontId="42" fillId="0" borderId="56" applyNumberFormat="0" applyFill="0" applyAlignment="0" applyProtection="0">
      <alignment vertical="center"/>
    </xf>
    <xf numFmtId="0" fontId="43" fillId="0" borderId="5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45" fillId="2" borderId="0" applyNumberFormat="0" applyBorder="0" applyAlignment="0" applyProtection="0">
      <alignment vertical="center"/>
    </xf>
    <xf numFmtId="0" fontId="46" fillId="0" borderId="63" applyNumberFormat="0" applyFill="0" applyAlignment="0" applyProtection="0">
      <alignment vertical="center"/>
    </xf>
    <xf numFmtId="0" fontId="47" fillId="6" borderId="58" applyNumberFormat="0" applyAlignment="0" applyProtection="0">
      <alignment vertical="center"/>
    </xf>
    <xf numFmtId="0" fontId="48" fillId="7" borderId="6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60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6" borderId="59" applyNumberFormat="0" applyAlignment="0" applyProtection="0">
      <alignment vertical="center"/>
    </xf>
    <xf numFmtId="0" fontId="54" fillId="5" borderId="58" applyNumberFormat="0" applyAlignment="0" applyProtection="0">
      <alignment vertical="center"/>
    </xf>
    <xf numFmtId="0" fontId="38" fillId="8" borderId="62" applyNumberFormat="0" applyFont="0" applyAlignment="0" applyProtection="0">
      <alignment vertical="center"/>
    </xf>
    <xf numFmtId="0" fontId="1" fillId="8" borderId="62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21">
    <xf numFmtId="0" fontId="0" fillId="0" borderId="0" xfId="0" applyAlignment="1"/>
    <xf numFmtId="49" fontId="6" fillId="0" borderId="23" xfId="1" applyNumberFormat="1" applyFont="1" applyFill="1" applyBorder="1" applyAlignment="1" applyProtection="1">
      <alignment horizontal="center" vertical="center" wrapText="1"/>
    </xf>
    <xf numFmtId="0" fontId="12" fillId="0" borderId="0" xfId="0" applyFont="1" applyAlignment="1"/>
    <xf numFmtId="49" fontId="6" fillId="0" borderId="41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1" fillId="0" borderId="51" xfId="3" applyNumberFormat="1" applyFont="1" applyFill="1" applyBorder="1" applyAlignment="1" applyProtection="1">
      <alignment vertical="center" wrapText="1"/>
    </xf>
    <xf numFmtId="176" fontId="20" fillId="0" borderId="51" xfId="3" applyNumberFormat="1" applyFont="1" applyFill="1" applyBorder="1" applyAlignment="1" applyProtection="1">
      <alignment vertical="center" wrapText="1"/>
    </xf>
    <xf numFmtId="176" fontId="20" fillId="0" borderId="54" xfId="3" applyNumberFormat="1" applyFont="1" applyFill="1" applyBorder="1" applyAlignment="1" applyProtection="1">
      <alignment vertical="center" wrapText="1"/>
    </xf>
    <xf numFmtId="0" fontId="1" fillId="0" borderId="0" xfId="72">
      <alignment vertical="center"/>
    </xf>
    <xf numFmtId="0" fontId="1" fillId="0" borderId="0" xfId="72">
      <alignment vertical="center"/>
    </xf>
    <xf numFmtId="0" fontId="11" fillId="0" borderId="0" xfId="1" applyNumberFormat="1" applyFont="1" applyFill="1" applyBorder="1" applyAlignment="1" applyProtection="1">
      <alignment horizontal="left" vertical="center" wrapText="1"/>
    </xf>
    <xf numFmtId="0" fontId="10" fillId="0" borderId="10" xfId="1" applyNumberFormat="1" applyFont="1" applyFill="1" applyBorder="1" applyAlignment="1" applyProtection="1">
      <alignment horizontal="center" vertical="center" wrapText="1"/>
    </xf>
    <xf numFmtId="0" fontId="10" fillId="0" borderId="11" xfId="1" applyNumberFormat="1" applyFont="1" applyFill="1" applyBorder="1" applyAlignment="1" applyProtection="1">
      <alignment horizontal="center" vertical="center" wrapText="1"/>
    </xf>
    <xf numFmtId="0" fontId="10" fillId="0" borderId="19" xfId="1" applyNumberFormat="1" applyFont="1" applyFill="1" applyBorder="1" applyAlignment="1" applyProtection="1">
      <alignment horizontal="center" vertical="center" wrapText="1"/>
    </xf>
    <xf numFmtId="0" fontId="10" fillId="0" borderId="53" xfId="1" applyNumberFormat="1" applyFont="1" applyFill="1" applyBorder="1" applyAlignment="1" applyProtection="1">
      <alignment horizontal="center" vertical="center" wrapText="1"/>
    </xf>
    <xf numFmtId="0" fontId="10" fillId="0" borderId="51" xfId="1" applyNumberFormat="1" applyFont="1" applyFill="1" applyBorder="1" applyAlignment="1" applyProtection="1">
      <alignment horizontal="center" vertical="center" wrapText="1"/>
    </xf>
    <xf numFmtId="0" fontId="10" fillId="0" borderId="12" xfId="1" applyNumberFormat="1" applyFont="1" applyFill="1" applyBorder="1" applyAlignment="1" applyProtection="1">
      <alignment horizontal="center" vertical="center" wrapText="1"/>
    </xf>
    <xf numFmtId="0" fontId="10" fillId="0" borderId="13" xfId="1" applyNumberFormat="1" applyFont="1" applyFill="1" applyBorder="1" applyAlignment="1" applyProtection="1">
      <alignment horizontal="center" vertical="center" wrapText="1"/>
    </xf>
    <xf numFmtId="0" fontId="10" fillId="0" borderId="14" xfId="1" applyNumberFormat="1" applyFont="1" applyFill="1" applyBorder="1" applyAlignment="1" applyProtection="1">
      <alignment horizontal="center" vertical="center" wrapText="1"/>
    </xf>
    <xf numFmtId="0" fontId="10" fillId="0" borderId="15" xfId="1" applyNumberFormat="1" applyFont="1" applyFill="1" applyBorder="1" applyAlignment="1" applyProtection="1">
      <alignment horizontal="center" vertical="center" wrapText="1"/>
    </xf>
    <xf numFmtId="0" fontId="10" fillId="0" borderId="16" xfId="1" applyNumberFormat="1" applyFont="1" applyFill="1" applyBorder="1" applyAlignment="1" applyProtection="1">
      <alignment horizontal="center" vertical="center" wrapText="1"/>
    </xf>
    <xf numFmtId="0" fontId="10" fillId="0" borderId="17" xfId="1" applyNumberFormat="1" applyFont="1" applyFill="1" applyBorder="1" applyAlignment="1" applyProtection="1">
      <alignment horizontal="center" vertical="center" wrapText="1"/>
    </xf>
    <xf numFmtId="49" fontId="10" fillId="0" borderId="12" xfId="1" applyNumberFormat="1" applyFont="1" applyFill="1" applyBorder="1" applyAlignment="1" applyProtection="1">
      <alignment horizontal="center" vertical="center" wrapText="1"/>
    </xf>
    <xf numFmtId="49" fontId="10" fillId="0" borderId="13" xfId="1" applyNumberFormat="1" applyFont="1" applyFill="1" applyBorder="1" applyAlignment="1" applyProtection="1">
      <alignment horizontal="center" vertical="center" wrapText="1"/>
    </xf>
    <xf numFmtId="49" fontId="10" fillId="0" borderId="14" xfId="1" applyNumberFormat="1" applyFont="1" applyFill="1" applyBorder="1" applyAlignment="1" applyProtection="1">
      <alignment horizontal="center" vertical="center" wrapText="1"/>
    </xf>
    <xf numFmtId="49" fontId="10" fillId="0" borderId="15" xfId="1" applyNumberFormat="1" applyFont="1" applyFill="1" applyBorder="1" applyAlignment="1" applyProtection="1">
      <alignment horizontal="center" vertical="center" wrapText="1"/>
    </xf>
    <xf numFmtId="49" fontId="10" fillId="0" borderId="16" xfId="1" applyNumberFormat="1" applyFont="1" applyFill="1" applyBorder="1" applyAlignment="1" applyProtection="1">
      <alignment horizontal="center" vertical="center" wrapText="1"/>
    </xf>
    <xf numFmtId="49" fontId="10" fillId="0" borderId="17" xfId="1" applyNumberFormat="1" applyFont="1" applyFill="1" applyBorder="1" applyAlignment="1" applyProtection="1">
      <alignment horizontal="center" vertical="center" wrapText="1"/>
    </xf>
    <xf numFmtId="0" fontId="6" fillId="0" borderId="22" xfId="1" applyNumberFormat="1" applyFont="1" applyFill="1" applyBorder="1" applyAlignment="1" applyProtection="1">
      <alignment horizontal="center" vertical="center" wrapText="1"/>
    </xf>
    <xf numFmtId="0" fontId="6" fillId="0" borderId="23" xfId="1" applyNumberFormat="1" applyFont="1" applyFill="1" applyBorder="1" applyAlignment="1" applyProtection="1">
      <alignment horizontal="center" vertical="center" wrapText="1"/>
    </xf>
    <xf numFmtId="0" fontId="11" fillId="0" borderId="26" xfId="1" applyNumberFormat="1" applyFont="1" applyFill="1" applyBorder="1" applyAlignment="1" applyProtection="1">
      <alignment horizontal="center" vertical="center" wrapText="1"/>
    </xf>
    <xf numFmtId="0" fontId="6" fillId="0" borderId="27" xfId="1" applyNumberFormat="1" applyFont="1" applyFill="1" applyBorder="1" applyAlignment="1" applyProtection="1">
      <alignment wrapText="1"/>
    </xf>
    <xf numFmtId="0" fontId="6" fillId="0" borderId="22" xfId="1" applyNumberFormat="1" applyFont="1" applyFill="1" applyBorder="1" applyAlignment="1" applyProtection="1">
      <alignment wrapText="1"/>
    </xf>
    <xf numFmtId="0" fontId="6" fillId="0" borderId="23" xfId="1" applyNumberFormat="1" applyFont="1" applyFill="1" applyBorder="1" applyAlignment="1" applyProtection="1">
      <alignment wrapText="1"/>
    </xf>
    <xf numFmtId="0" fontId="6" fillId="0" borderId="29" xfId="1" applyNumberFormat="1" applyFont="1" applyFill="1" applyBorder="1" applyAlignment="1" applyProtection="1">
      <alignment wrapText="1"/>
    </xf>
    <xf numFmtId="0" fontId="6" fillId="0" borderId="30" xfId="1" applyNumberFormat="1" applyFont="1" applyFill="1" applyBorder="1" applyAlignment="1" applyProtection="1">
      <alignment wrapText="1"/>
    </xf>
    <xf numFmtId="49" fontId="6" fillId="0" borderId="27" xfId="1" applyNumberFormat="1" applyFont="1" applyFill="1" applyBorder="1" applyAlignment="1" applyProtection="1">
      <alignment horizontal="center" vertical="center" wrapText="1"/>
    </xf>
    <xf numFmtId="49" fontId="6" fillId="0" borderId="28" xfId="1" applyNumberFormat="1" applyFont="1" applyFill="1" applyBorder="1" applyAlignment="1" applyProtection="1">
      <alignment horizontal="center" vertical="center" wrapText="1"/>
    </xf>
    <xf numFmtId="49" fontId="6" fillId="0" borderId="42" xfId="1" applyNumberFormat="1" applyFont="1" applyFill="1" applyBorder="1" applyAlignment="1" applyProtection="1">
      <alignment horizontal="center" vertical="center" wrapText="1"/>
    </xf>
    <xf numFmtId="49" fontId="6" fillId="0" borderId="23" xfId="1" applyNumberFormat="1" applyFont="1" applyFill="1" applyBorder="1" applyAlignment="1" applyProtection="1">
      <alignment horizontal="center" vertical="center" wrapText="1"/>
    </xf>
    <xf numFmtId="49" fontId="6" fillId="0" borderId="41" xfId="1" applyNumberFormat="1" applyFont="1" applyFill="1" applyBorder="1" applyAlignment="1" applyProtection="1">
      <alignment horizontal="center" vertical="center" wrapText="1"/>
    </xf>
    <xf numFmtId="49" fontId="6" fillId="0" borderId="30" xfId="1" applyNumberFormat="1" applyFont="1" applyFill="1" applyBorder="1" applyAlignment="1" applyProtection="1">
      <alignment horizontal="center" vertical="center" wrapText="1"/>
    </xf>
    <xf numFmtId="49" fontId="6" fillId="0" borderId="43" xfId="1" applyNumberFormat="1" applyFont="1" applyFill="1" applyBorder="1" applyAlignment="1" applyProtection="1">
      <alignment horizontal="center" vertical="center" wrapText="1"/>
    </xf>
    <xf numFmtId="49" fontId="19" fillId="0" borderId="48" xfId="3" applyNumberFormat="1" applyFont="1" applyFill="1" applyBorder="1" applyAlignment="1" applyProtection="1">
      <alignment horizontal="center" vertical="center" wrapText="1"/>
    </xf>
    <xf numFmtId="49" fontId="19" fillId="0" borderId="49" xfId="3" applyNumberFormat="1" applyFont="1" applyFill="1" applyBorder="1" applyAlignment="1" applyProtection="1">
      <alignment horizontal="center" vertical="center" wrapText="1"/>
    </xf>
    <xf numFmtId="49" fontId="19" fillId="0" borderId="50" xfId="3" applyNumberFormat="1" applyFont="1" applyFill="1" applyBorder="1" applyAlignment="1" applyProtection="1">
      <alignment horizontal="center" vertical="center" wrapText="1"/>
    </xf>
    <xf numFmtId="49" fontId="19" fillId="0" borderId="15" xfId="3" applyNumberFormat="1" applyFont="1" applyFill="1" applyBorder="1" applyAlignment="1" applyProtection="1">
      <alignment horizontal="center" vertical="center" wrapText="1"/>
    </xf>
    <xf numFmtId="49" fontId="19" fillId="0" borderId="16" xfId="3" applyNumberFormat="1" applyFont="1" applyFill="1" applyBorder="1" applyAlignment="1" applyProtection="1">
      <alignment horizontal="center" vertical="center" wrapText="1"/>
    </xf>
    <xf numFmtId="49" fontId="19" fillId="0" borderId="39" xfId="3" applyNumberFormat="1" applyFont="1" applyFill="1" applyBorder="1" applyAlignment="1" applyProtection="1">
      <alignment horizontal="center" vertical="center" wrapText="1"/>
    </xf>
    <xf numFmtId="0" fontId="16" fillId="0" borderId="44" xfId="3" applyNumberFormat="1" applyFont="1" applyFill="1" applyBorder="1" applyAlignment="1" applyProtection="1">
      <alignment horizontal="center" vertical="center" wrapText="1"/>
    </xf>
    <xf numFmtId="0" fontId="16" fillId="0" borderId="45" xfId="3" applyNumberFormat="1" applyFont="1" applyFill="1" applyBorder="1" applyAlignment="1" applyProtection="1">
      <alignment horizontal="center" vertical="center" wrapText="1"/>
    </xf>
    <xf numFmtId="0" fontId="16" fillId="0" borderId="47" xfId="3" applyNumberFormat="1" applyFont="1" applyFill="1" applyBorder="1" applyAlignment="1" applyProtection="1">
      <alignment horizontal="center" vertical="center" wrapText="1"/>
    </xf>
    <xf numFmtId="177" fontId="16" fillId="0" borderId="19" xfId="3" applyNumberFormat="1" applyFont="1" applyFill="1" applyBorder="1" applyAlignment="1" applyProtection="1">
      <alignment horizontal="center" vertical="center" wrapText="1"/>
    </xf>
    <xf numFmtId="177" fontId="16" fillId="0" borderId="20" xfId="3" applyNumberFormat="1" applyFont="1" applyFill="1" applyBorder="1" applyAlignment="1" applyProtection="1">
      <alignment horizontal="center" vertical="center" wrapText="1"/>
    </xf>
    <xf numFmtId="177" fontId="16" fillId="0" borderId="21" xfId="3" applyNumberFormat="1" applyFont="1" applyFill="1" applyBorder="1" applyAlignment="1" applyProtection="1">
      <alignment horizontal="center" vertical="center" wrapText="1"/>
    </xf>
    <xf numFmtId="176" fontId="6" fillId="0" borderId="51" xfId="1" applyNumberFormat="1" applyFont="1" applyFill="1" applyBorder="1" applyAlignment="1" applyProtection="1">
      <alignment horizontal="center" vertical="center" wrapText="1"/>
    </xf>
    <xf numFmtId="176" fontId="16" fillId="0" borderId="44" xfId="3" applyNumberFormat="1" applyFont="1" applyFill="1" applyBorder="1" applyAlignment="1" applyProtection="1">
      <alignment horizontal="center" vertical="center" wrapText="1"/>
    </xf>
    <xf numFmtId="176" fontId="16" fillId="0" borderId="45" xfId="3" applyNumberFormat="1" applyFont="1" applyFill="1" applyBorder="1" applyAlignment="1" applyProtection="1">
      <alignment horizontal="center" vertical="center" wrapText="1"/>
    </xf>
    <xf numFmtId="176" fontId="16" fillId="0" borderId="46" xfId="3" applyNumberFormat="1" applyFont="1" applyFill="1" applyBorder="1" applyAlignment="1" applyProtection="1">
      <alignment horizontal="center" vertical="center" wrapText="1"/>
    </xf>
    <xf numFmtId="0" fontId="14" fillId="0" borderId="24" xfId="2" applyFont="1" applyBorder="1" applyAlignment="1">
      <alignment horizontal="center" vertical="center"/>
    </xf>
    <xf numFmtId="0" fontId="17" fillId="0" borderId="13" xfId="2" applyBorder="1" applyAlignment="1">
      <alignment horizontal="center" vertical="center"/>
    </xf>
    <xf numFmtId="0" fontId="17" fillId="0" borderId="38" xfId="2" applyBorder="1" applyAlignment="1">
      <alignment horizontal="center" vertical="center"/>
    </xf>
    <xf numFmtId="0" fontId="17" fillId="0" borderId="25" xfId="2" applyBorder="1" applyAlignment="1">
      <alignment horizontal="center" vertical="center"/>
    </xf>
    <xf numFmtId="0" fontId="17" fillId="0" borderId="0" xfId="2" applyAlignment="1">
      <alignment horizontal="center" vertical="center"/>
    </xf>
    <xf numFmtId="0" fontId="17" fillId="0" borderId="40" xfId="2" applyBorder="1" applyAlignment="1">
      <alignment horizontal="center" vertical="center"/>
    </xf>
    <xf numFmtId="176" fontId="6" fillId="0" borderId="19" xfId="1" applyNumberFormat="1" applyFont="1" applyFill="1" applyBorder="1" applyAlignment="1" applyProtection="1">
      <alignment horizontal="center" vertical="center" wrapText="1"/>
    </xf>
    <xf numFmtId="176" fontId="6" fillId="0" borderId="20" xfId="1" applyNumberFormat="1" applyFont="1" applyFill="1" applyBorder="1" applyAlignment="1" applyProtection="1">
      <alignment horizontal="center" vertical="center" wrapText="1"/>
    </xf>
    <xf numFmtId="176" fontId="6" fillId="0" borderId="21" xfId="1" applyNumberFormat="1" applyFont="1" applyFill="1" applyBorder="1" applyAlignment="1" applyProtection="1">
      <alignment horizontal="center" vertical="center" wrapText="1"/>
    </xf>
    <xf numFmtId="0" fontId="3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5" fillId="0" borderId="0" xfId="1" applyNumberFormat="1" applyFont="1" applyFill="1" applyBorder="1" applyAlignment="1" applyProtection="1">
      <alignment horizontal="right" vertical="center"/>
    </xf>
    <xf numFmtId="49" fontId="11" fillId="0" borderId="0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/>
    <xf numFmtId="0" fontId="7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>
      <alignment horizontal="center" vertical="center"/>
    </xf>
    <xf numFmtId="0" fontId="7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49" fontId="4" fillId="0" borderId="0" xfId="1" applyNumberFormat="1" applyFont="1" applyFill="1" applyBorder="1" applyAlignment="1" applyProtection="1"/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/>
    <xf numFmtId="0" fontId="9" fillId="0" borderId="1" xfId="1" applyNumberFormat="1" applyFont="1" applyFill="1" applyBorder="1" applyAlignment="1" applyProtection="1">
      <alignment horizontal="center" vertical="center" wrapText="1"/>
    </xf>
    <xf numFmtId="49" fontId="10" fillId="0" borderId="2" xfId="1" applyNumberFormat="1" applyFont="1" applyFill="1" applyBorder="1" applyAlignment="1" applyProtection="1">
      <alignment wrapText="1"/>
    </xf>
    <xf numFmtId="49" fontId="10" fillId="0" borderId="3" xfId="1" applyNumberFormat="1" applyFont="1" applyFill="1" applyBorder="1" applyAlignment="1" applyProtection="1">
      <alignment wrapText="1"/>
    </xf>
    <xf numFmtId="49" fontId="18" fillId="0" borderId="3" xfId="1" applyNumberFormat="1" applyFont="1" applyFill="1" applyBorder="1" applyAlignment="1" applyProtection="1">
      <alignment horizontal="center" vertical="center" wrapText="1"/>
    </xf>
    <xf numFmtId="49" fontId="16" fillId="0" borderId="2" xfId="1" applyNumberFormat="1" applyFont="1" applyFill="1" applyBorder="1" applyAlignment="1" applyProtection="1">
      <alignment horizontal="center" vertical="center" wrapText="1"/>
    </xf>
    <xf numFmtId="49" fontId="16" fillId="0" borderId="3" xfId="1" applyNumberFormat="1" applyFont="1" applyFill="1" applyBorder="1" applyAlignment="1" applyProtection="1">
      <alignment horizontal="center" vertical="center" wrapText="1"/>
    </xf>
    <xf numFmtId="0" fontId="9" fillId="0" borderId="31" xfId="1" applyNumberFormat="1" applyFont="1" applyFill="1" applyBorder="1" applyAlignment="1" applyProtection="1">
      <alignment horizontal="center" vertical="center" wrapText="1"/>
    </xf>
    <xf numFmtId="49" fontId="10" fillId="0" borderId="31" xfId="1" applyNumberFormat="1" applyFont="1" applyFill="1" applyBorder="1" applyAlignment="1" applyProtection="1">
      <alignment horizontal="center" vertical="center" wrapText="1"/>
    </xf>
    <xf numFmtId="49" fontId="10" fillId="0" borderId="34" xfId="1" applyNumberFormat="1" applyFont="1" applyFill="1" applyBorder="1" applyAlignment="1" applyProtection="1">
      <alignment horizontal="center" vertical="center" wrapText="1"/>
    </xf>
    <xf numFmtId="0" fontId="9" fillId="0" borderId="4" xfId="1" applyNumberFormat="1" applyFont="1" applyFill="1" applyBorder="1" applyAlignment="1" applyProtection="1">
      <alignment horizontal="center" vertical="center" wrapText="1"/>
    </xf>
    <xf numFmtId="49" fontId="10" fillId="0" borderId="5" xfId="1" applyNumberFormat="1" applyFont="1" applyFill="1" applyBorder="1" applyAlignment="1" applyProtection="1">
      <alignment wrapText="1"/>
    </xf>
    <xf numFmtId="49" fontId="10" fillId="0" borderId="6" xfId="1" applyNumberFormat="1" applyFont="1" applyFill="1" applyBorder="1" applyAlignment="1" applyProtection="1">
      <alignment wrapText="1"/>
    </xf>
    <xf numFmtId="0" fontId="9" fillId="0" borderId="32" xfId="1" applyNumberFormat="1" applyFont="1" applyFill="1" applyBorder="1" applyAlignment="1" applyProtection="1">
      <alignment horizontal="center" vertical="center" wrapText="1"/>
    </xf>
    <xf numFmtId="49" fontId="19" fillId="0" borderId="32" xfId="1" applyNumberFormat="1" applyFont="1" applyFill="1" applyBorder="1" applyAlignment="1" applyProtection="1">
      <alignment horizontal="center" vertical="center" wrapText="1"/>
    </xf>
    <xf numFmtId="49" fontId="10" fillId="0" borderId="32" xfId="1" applyNumberFormat="1" applyFont="1" applyFill="1" applyBorder="1" applyAlignment="1" applyProtection="1">
      <alignment horizontal="center" vertical="center" wrapText="1"/>
    </xf>
    <xf numFmtId="49" fontId="10" fillId="0" borderId="35" xfId="1" applyNumberFormat="1" applyFont="1" applyFill="1" applyBorder="1" applyAlignment="1" applyProtection="1">
      <alignment horizontal="center" vertical="center" wrapText="1"/>
    </xf>
    <xf numFmtId="0" fontId="9" fillId="0" borderId="7" xfId="1" applyNumberFormat="1" applyFont="1" applyFill="1" applyBorder="1" applyAlignment="1" applyProtection="1">
      <alignment horizontal="center" vertical="center" wrapText="1"/>
    </xf>
    <xf numFmtId="49" fontId="10" fillId="0" borderId="8" xfId="1" applyNumberFormat="1" applyFont="1" applyFill="1" applyBorder="1" applyAlignment="1" applyProtection="1">
      <alignment wrapText="1"/>
    </xf>
    <xf numFmtId="49" fontId="10" fillId="0" borderId="9" xfId="1" applyNumberFormat="1" applyFont="1" applyFill="1" applyBorder="1" applyAlignment="1" applyProtection="1">
      <alignment wrapText="1"/>
    </xf>
    <xf numFmtId="49" fontId="10" fillId="0" borderId="9" xfId="1" applyNumberFormat="1" applyFont="1" applyFill="1" applyBorder="1" applyAlignment="1" applyProtection="1">
      <alignment horizontal="center" vertical="center" wrapText="1"/>
    </xf>
    <xf numFmtId="49" fontId="10" fillId="0" borderId="8" xfId="1" applyNumberFormat="1" applyFont="1" applyFill="1" applyBorder="1" applyAlignment="1" applyProtection="1">
      <alignment horizontal="center" vertical="center" wrapText="1"/>
    </xf>
    <xf numFmtId="0" fontId="15" fillId="0" borderId="33" xfId="1" applyNumberFormat="1" applyFont="1" applyFill="1" applyBorder="1" applyAlignment="1" applyProtection="1">
      <alignment horizontal="center" vertical="center" wrapText="1"/>
    </xf>
    <xf numFmtId="0" fontId="9" fillId="0" borderId="33" xfId="1" applyNumberFormat="1" applyFont="1" applyFill="1" applyBorder="1" applyAlignment="1" applyProtection="1">
      <alignment horizontal="center" vertical="center" wrapText="1"/>
    </xf>
    <xf numFmtId="49" fontId="19" fillId="0" borderId="33" xfId="1" applyNumberFormat="1" applyFont="1" applyFill="1" applyBorder="1" applyAlignment="1" applyProtection="1">
      <alignment horizontal="center" vertical="center" wrapText="1"/>
    </xf>
    <xf numFmtId="49" fontId="10" fillId="0" borderId="33" xfId="1" applyNumberFormat="1" applyFont="1" applyFill="1" applyBorder="1" applyAlignment="1" applyProtection="1">
      <alignment horizontal="center" vertical="center" wrapText="1"/>
    </xf>
    <xf numFmtId="49" fontId="10" fillId="0" borderId="36" xfId="1" applyNumberFormat="1" applyFont="1" applyFill="1" applyBorder="1" applyAlignment="1" applyProtection="1">
      <alignment horizontal="center" vertical="center" wrapText="1"/>
    </xf>
    <xf numFmtId="49" fontId="10" fillId="0" borderId="11" xfId="1" applyNumberFormat="1" applyFont="1" applyFill="1" applyBorder="1" applyAlignment="1" applyProtection="1">
      <alignment horizontal="center" vertical="center" wrapText="1"/>
    </xf>
    <xf numFmtId="49" fontId="19" fillId="0" borderId="11" xfId="1" applyNumberFormat="1" applyFont="1" applyFill="1" applyBorder="1" applyAlignment="1" applyProtection="1">
      <alignment horizontal="center" vertical="center" wrapText="1"/>
    </xf>
    <xf numFmtId="49" fontId="10" fillId="0" borderId="37" xfId="1" applyNumberFormat="1" applyFont="1" applyFill="1" applyBorder="1" applyAlignment="1" applyProtection="1">
      <alignment horizontal="center" vertical="center" wrapText="1"/>
    </xf>
    <xf numFmtId="49" fontId="21" fillId="0" borderId="52" xfId="3" applyNumberFormat="1" applyFont="1" applyFill="1" applyBorder="1" applyAlignment="1" applyProtection="1">
      <alignment horizontal="center" vertical="center" wrapText="1"/>
    </xf>
    <xf numFmtId="49" fontId="21" fillId="0" borderId="5" xfId="3" applyNumberFormat="1" applyFont="1" applyFill="1" applyBorder="1" applyAlignment="1" applyProtection="1">
      <alignment horizontal="center" vertical="center" wrapText="1"/>
    </xf>
    <xf numFmtId="49" fontId="21" fillId="0" borderId="6" xfId="3" applyNumberFormat="1" applyFont="1" applyFill="1" applyBorder="1" applyAlignment="1" applyProtection="1">
      <alignment horizontal="center" vertical="center" wrapText="1"/>
    </xf>
    <xf numFmtId="0" fontId="6" fillId="0" borderId="44" xfId="79" applyNumberFormat="1" applyFont="1" applyFill="1" applyBorder="1" applyAlignment="1" applyProtection="1">
      <alignment horizontal="center" vertical="center" wrapText="1"/>
    </xf>
    <xf numFmtId="0" fontId="6" fillId="0" borderId="20" xfId="79" applyNumberFormat="1" applyFont="1" applyFill="1" applyBorder="1" applyAlignment="1" applyProtection="1">
      <alignment horizontal="center" vertical="center" wrapText="1"/>
    </xf>
    <xf numFmtId="0" fontId="6" fillId="0" borderId="21" xfId="79" applyNumberFormat="1" applyFont="1" applyFill="1" applyBorder="1" applyAlignment="1" applyProtection="1">
      <alignment horizontal="center" vertical="center" wrapText="1"/>
    </xf>
    <xf numFmtId="0" fontId="16" fillId="0" borderId="46" xfId="3" applyNumberFormat="1" applyFont="1" applyFill="1" applyBorder="1" applyAlignment="1" applyProtection="1">
      <alignment horizontal="center" vertical="center" wrapText="1"/>
    </xf>
    <xf numFmtId="0" fontId="10" fillId="0" borderId="38" xfId="1" applyNumberFormat="1" applyFont="1" applyFill="1" applyBorder="1" applyAlignment="1" applyProtection="1">
      <alignment horizontal="center" vertical="center" wrapText="1"/>
    </xf>
    <xf numFmtId="0" fontId="10" fillId="0" borderId="18" xfId="1" applyNumberFormat="1" applyFont="1" applyFill="1" applyBorder="1" applyAlignment="1" applyProtection="1">
      <alignment horizontal="center" vertical="center" wrapText="1"/>
    </xf>
    <xf numFmtId="0" fontId="10" fillId="0" borderId="0" xfId="1" applyNumberFormat="1" applyFont="1" applyFill="1" applyBorder="1" applyAlignment="1" applyProtection="1">
      <alignment horizontal="center" vertical="center" wrapText="1"/>
    </xf>
    <xf numFmtId="0" fontId="10" fillId="0" borderId="40" xfId="1" applyNumberFormat="1" applyFont="1" applyFill="1" applyBorder="1" applyAlignment="1" applyProtection="1">
      <alignment horizontal="center" vertical="center" wrapText="1"/>
    </xf>
    <xf numFmtId="0" fontId="10" fillId="0" borderId="39" xfId="1" applyNumberFormat="1" applyFont="1" applyFill="1" applyBorder="1" applyAlignment="1" applyProtection="1">
      <alignment horizontal="center" vertical="center" wrapText="1"/>
    </xf>
  </cellXfs>
  <cellStyles count="120">
    <cellStyle name="20% - 强调文字颜色 1" xfId="23" builtinId="30" customBuiltin="1"/>
    <cellStyle name="20% - 强调文字颜色 1 2" xfId="48"/>
    <cellStyle name="20% - 强调文字颜色 1 3" xfId="108"/>
    <cellStyle name="20% - 强调文字颜色 2" xfId="27" builtinId="34" customBuiltin="1"/>
    <cellStyle name="20% - 强调文字颜色 2 2" xfId="49"/>
    <cellStyle name="20% - 强调文字颜色 2 3" xfId="110"/>
    <cellStyle name="20% - 强调文字颜色 3" xfId="31" builtinId="38" customBuiltin="1"/>
    <cellStyle name="20% - 强调文字颜色 3 2" xfId="50"/>
    <cellStyle name="20% - 强调文字颜色 3 3" xfId="112"/>
    <cellStyle name="20% - 强调文字颜色 4" xfId="35" builtinId="42" customBuiltin="1"/>
    <cellStyle name="20% - 强调文字颜色 4 2" xfId="51"/>
    <cellStyle name="20% - 强调文字颜色 4 3" xfId="114"/>
    <cellStyle name="20% - 强调文字颜色 5" xfId="39" builtinId="46" customBuiltin="1"/>
    <cellStyle name="20% - 强调文字颜色 5 2" xfId="52"/>
    <cellStyle name="20% - 强调文字颜色 5 3" xfId="116"/>
    <cellStyle name="20% - 强调文字颜色 6" xfId="43" builtinId="50" customBuiltin="1"/>
    <cellStyle name="20% - 强调文字颜色 6 2" xfId="53"/>
    <cellStyle name="20% - 强调文字颜色 6 3" xfId="118"/>
    <cellStyle name="40% - 强调文字颜色 1" xfId="24" builtinId="31" customBuiltin="1"/>
    <cellStyle name="40% - 强调文字颜色 1 2" xfId="54"/>
    <cellStyle name="40% - 强调文字颜色 1 3" xfId="109"/>
    <cellStyle name="40% - 强调文字颜色 2" xfId="28" builtinId="35" customBuiltin="1"/>
    <cellStyle name="40% - 强调文字颜色 2 2" xfId="55"/>
    <cellStyle name="40% - 强调文字颜色 2 3" xfId="111"/>
    <cellStyle name="40% - 强调文字颜色 3" xfId="32" builtinId="39" customBuiltin="1"/>
    <cellStyle name="40% - 强调文字颜色 3 2" xfId="56"/>
    <cellStyle name="40% - 强调文字颜色 3 3" xfId="113"/>
    <cellStyle name="40% - 强调文字颜色 4" xfId="36" builtinId="43" customBuiltin="1"/>
    <cellStyle name="40% - 强调文字颜色 4 2" xfId="57"/>
    <cellStyle name="40% - 强调文字颜色 4 3" xfId="115"/>
    <cellStyle name="40% - 强调文字颜色 5" xfId="40" builtinId="47" customBuiltin="1"/>
    <cellStyle name="40% - 强调文字颜色 5 2" xfId="58"/>
    <cellStyle name="40% - 强调文字颜色 5 3" xfId="117"/>
    <cellStyle name="40% - 强调文字颜色 6" xfId="44" builtinId="51" customBuiltin="1"/>
    <cellStyle name="40% - 强调文字颜色 6 2" xfId="59"/>
    <cellStyle name="40% - 强调文字颜色 6 3" xfId="119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5" xfId="72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3" xfId="10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9526</xdr:colOff>
      <xdr:row>11</xdr:row>
      <xdr:rowOff>161925</xdr:rowOff>
    </xdr:from>
    <xdr:to>
      <xdr:col>28</xdr:col>
      <xdr:colOff>142876</xdr:colOff>
      <xdr:row>23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9701" y="3095625"/>
          <a:ext cx="5010150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F55"/>
  <sheetViews>
    <sheetView tabSelected="1" view="pageBreakPreview" zoomScaleNormal="100" zoomScaleSheetLayoutView="100" workbookViewId="0">
      <selection activeCell="F6" sqref="F6:P6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68"/>
      <c r="B2" s="69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1" t="s">
        <v>0</v>
      </c>
      <c r="AE2" s="71"/>
      <c r="AF2" s="71"/>
    </row>
    <row r="3" spans="1:32" ht="27">
      <c r="A3" s="72"/>
      <c r="B3" s="73"/>
      <c r="C3" s="73"/>
      <c r="D3" s="74" t="s">
        <v>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6"/>
      <c r="AE3" s="77"/>
      <c r="AF3" s="77"/>
    </row>
    <row r="4" spans="1:32" ht="15.9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8"/>
      <c r="AE4" s="79"/>
      <c r="AF4" s="79"/>
    </row>
    <row r="5" spans="1:32" ht="45" customHeight="1">
      <c r="A5" s="80" t="s">
        <v>2</v>
      </c>
      <c r="B5" s="81"/>
      <c r="C5" s="81"/>
      <c r="D5" s="81"/>
      <c r="E5" s="82"/>
      <c r="F5" s="83" t="s">
        <v>26</v>
      </c>
      <c r="G5" s="84"/>
      <c r="H5" s="84"/>
      <c r="I5" s="84"/>
      <c r="J5" s="84"/>
      <c r="K5" s="84"/>
      <c r="L5" s="84"/>
      <c r="M5" s="84"/>
      <c r="N5" s="84"/>
      <c r="O5" s="84"/>
      <c r="P5" s="85"/>
      <c r="Q5" s="86" t="s">
        <v>3</v>
      </c>
      <c r="R5" s="86"/>
      <c r="S5" s="86"/>
      <c r="T5" s="86"/>
      <c r="U5" s="87" t="s">
        <v>4</v>
      </c>
      <c r="V5" s="87"/>
      <c r="W5" s="87"/>
      <c r="X5" s="87"/>
      <c r="Y5" s="87"/>
      <c r="Z5" s="87"/>
      <c r="AA5" s="87"/>
      <c r="AB5" s="87"/>
      <c r="AC5" s="87"/>
      <c r="AD5" s="87"/>
      <c r="AE5" s="87"/>
      <c r="AF5" s="88"/>
    </row>
    <row r="6" spans="1:32" ht="34.5" customHeight="1">
      <c r="A6" s="89" t="s">
        <v>5</v>
      </c>
      <c r="B6" s="90"/>
      <c r="C6" s="90"/>
      <c r="D6" s="90"/>
      <c r="E6" s="91"/>
      <c r="F6" s="109" t="s">
        <v>43</v>
      </c>
      <c r="G6" s="110"/>
      <c r="H6" s="110"/>
      <c r="I6" s="110"/>
      <c r="J6" s="110"/>
      <c r="K6" s="110"/>
      <c r="L6" s="110"/>
      <c r="M6" s="110"/>
      <c r="N6" s="110"/>
      <c r="O6" s="110"/>
      <c r="P6" s="111"/>
      <c r="Q6" s="92" t="s">
        <v>6</v>
      </c>
      <c r="R6" s="92"/>
      <c r="S6" s="92"/>
      <c r="T6" s="92"/>
      <c r="U6" s="93" t="s">
        <v>42</v>
      </c>
      <c r="V6" s="94"/>
      <c r="W6" s="94"/>
      <c r="X6" s="94"/>
      <c r="Y6" s="94"/>
      <c r="Z6" s="94"/>
      <c r="AA6" s="94"/>
      <c r="AB6" s="94"/>
      <c r="AC6" s="94"/>
      <c r="AD6" s="94"/>
      <c r="AE6" s="94"/>
      <c r="AF6" s="95"/>
    </row>
    <row r="7" spans="1:32" ht="30" customHeight="1">
      <c r="A7" s="96" t="s">
        <v>7</v>
      </c>
      <c r="B7" s="97"/>
      <c r="C7" s="97"/>
      <c r="D7" s="97"/>
      <c r="E7" s="98"/>
      <c r="F7" s="99" t="s">
        <v>24</v>
      </c>
      <c r="G7" s="100"/>
      <c r="H7" s="100"/>
      <c r="I7" s="100"/>
      <c r="J7" s="100"/>
      <c r="K7" s="100"/>
      <c r="L7" s="100"/>
      <c r="M7" s="100"/>
      <c r="N7" s="100"/>
      <c r="O7" s="100"/>
      <c r="P7" s="99"/>
      <c r="Q7" s="101" t="s">
        <v>20</v>
      </c>
      <c r="R7" s="102"/>
      <c r="S7" s="102"/>
      <c r="T7" s="102"/>
      <c r="U7" s="103" t="s">
        <v>21</v>
      </c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5"/>
    </row>
    <row r="8" spans="1:32" ht="23.25" customHeight="1">
      <c r="A8" s="11" t="s">
        <v>8</v>
      </c>
      <c r="B8" s="12"/>
      <c r="C8" s="12" t="s">
        <v>9</v>
      </c>
      <c r="D8" s="12"/>
      <c r="E8" s="12"/>
      <c r="F8" s="12"/>
      <c r="G8" s="12"/>
      <c r="H8" s="12" t="s">
        <v>25</v>
      </c>
      <c r="I8" s="12"/>
      <c r="J8" s="12"/>
      <c r="K8" s="12"/>
      <c r="L8" s="12"/>
      <c r="M8" s="12"/>
      <c r="N8" s="12"/>
      <c r="O8" s="106" t="s">
        <v>10</v>
      </c>
      <c r="P8" s="106"/>
      <c r="Q8" s="106"/>
      <c r="R8" s="106"/>
      <c r="S8" s="106"/>
      <c r="T8" s="107" t="s">
        <v>22</v>
      </c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8"/>
    </row>
    <row r="9" spans="1:32" ht="18" customHeight="1">
      <c r="A9" s="11"/>
      <c r="B9" s="12"/>
      <c r="C9" s="16" t="s">
        <v>11</v>
      </c>
      <c r="D9" s="17"/>
      <c r="E9" s="17"/>
      <c r="F9" s="17"/>
      <c r="G9" s="18"/>
      <c r="H9" s="16" t="s">
        <v>25</v>
      </c>
      <c r="I9" s="17"/>
      <c r="J9" s="17"/>
      <c r="K9" s="17"/>
      <c r="L9" s="17"/>
      <c r="M9" s="17"/>
      <c r="N9" s="18"/>
      <c r="O9" s="22" t="s">
        <v>12</v>
      </c>
      <c r="P9" s="23"/>
      <c r="Q9" s="23"/>
      <c r="R9" s="23"/>
      <c r="S9" s="24"/>
      <c r="T9" s="43" t="s">
        <v>23</v>
      </c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5"/>
    </row>
    <row r="10" spans="1:32" ht="6" customHeight="1">
      <c r="A10" s="11"/>
      <c r="B10" s="12"/>
      <c r="C10" s="19"/>
      <c r="D10" s="20"/>
      <c r="E10" s="20"/>
      <c r="F10" s="20"/>
      <c r="G10" s="21"/>
      <c r="H10" s="19"/>
      <c r="I10" s="20"/>
      <c r="J10" s="20"/>
      <c r="K10" s="20"/>
      <c r="L10" s="20"/>
      <c r="M10" s="20"/>
      <c r="N10" s="21"/>
      <c r="O10" s="25"/>
      <c r="P10" s="26"/>
      <c r="Q10" s="26"/>
      <c r="R10" s="26"/>
      <c r="S10" s="27"/>
      <c r="T10" s="46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8"/>
    </row>
    <row r="11" spans="1:32">
      <c r="A11" s="11"/>
      <c r="B11" s="12"/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16"/>
    </row>
    <row r="12" spans="1:32">
      <c r="A12" s="11"/>
      <c r="B12" s="12"/>
      <c r="C12" s="117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9"/>
    </row>
    <row r="13" spans="1:32">
      <c r="A13" s="11"/>
      <c r="B13" s="12"/>
      <c r="C13" s="117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9"/>
    </row>
    <row r="14" spans="1:32">
      <c r="A14" s="11"/>
      <c r="B14" s="12"/>
      <c r="C14" s="117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9"/>
    </row>
    <row r="15" spans="1:32">
      <c r="A15" s="11"/>
      <c r="B15" s="12"/>
      <c r="C15" s="117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9"/>
    </row>
    <row r="16" spans="1:32">
      <c r="A16" s="11"/>
      <c r="B16" s="12"/>
      <c r="C16" s="117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9"/>
    </row>
    <row r="17" spans="1:32">
      <c r="A17" s="11"/>
      <c r="B17" s="12"/>
      <c r="C17" s="117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9"/>
    </row>
    <row r="18" spans="1:32">
      <c r="A18" s="11"/>
      <c r="B18" s="12"/>
      <c r="C18" s="117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9"/>
    </row>
    <row r="19" spans="1:32" ht="8.25" customHeight="1">
      <c r="A19" s="11"/>
      <c r="B19" s="12"/>
      <c r="C19" s="117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9"/>
    </row>
    <row r="20" spans="1:32" ht="8.25" customHeight="1">
      <c r="A20" s="11"/>
      <c r="B20" s="12"/>
      <c r="C20" s="117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</row>
    <row r="21" spans="1:32" ht="8.25" customHeight="1">
      <c r="A21" s="11"/>
      <c r="B21" s="12"/>
      <c r="C21" s="117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9"/>
    </row>
    <row r="22" spans="1:32" ht="8.25" customHeight="1">
      <c r="A22" s="11"/>
      <c r="B22" s="12"/>
      <c r="C22" s="117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9"/>
    </row>
    <row r="23" spans="1:32" ht="8.25" customHeight="1">
      <c r="A23" s="11"/>
      <c r="B23" s="12"/>
      <c r="C23" s="117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9"/>
    </row>
    <row r="24" spans="1:32" ht="17.25" customHeight="1">
      <c r="A24" s="11"/>
      <c r="B24" s="12"/>
      <c r="C24" s="117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9"/>
    </row>
    <row r="25" spans="1:32" ht="18" customHeight="1">
      <c r="A25" s="11"/>
      <c r="B25" s="12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120"/>
    </row>
    <row r="26" spans="1:32" ht="17.100000000000001" customHeight="1">
      <c r="A26" s="11"/>
      <c r="B26" s="13"/>
      <c r="C26" s="49" t="s">
        <v>13</v>
      </c>
      <c r="D26" s="50"/>
      <c r="E26" s="115"/>
      <c r="F26" s="49" t="s">
        <v>32</v>
      </c>
      <c r="G26" s="50"/>
      <c r="H26" s="115"/>
      <c r="I26" s="49" t="s">
        <v>28</v>
      </c>
      <c r="J26" s="50"/>
      <c r="K26" s="115"/>
      <c r="L26" s="49" t="s">
        <v>31</v>
      </c>
      <c r="M26" s="50"/>
      <c r="N26" s="115"/>
      <c r="O26" s="49" t="s">
        <v>30</v>
      </c>
      <c r="P26" s="50"/>
      <c r="Q26" s="115"/>
      <c r="R26" s="49" t="s">
        <v>14</v>
      </c>
      <c r="S26" s="50"/>
      <c r="T26" s="115"/>
      <c r="U26" s="49" t="s">
        <v>33</v>
      </c>
      <c r="V26" s="50"/>
      <c r="W26" s="115"/>
      <c r="X26" s="49" t="s">
        <v>35</v>
      </c>
      <c r="Y26" s="50"/>
      <c r="Z26" s="115"/>
      <c r="AA26" s="49" t="s">
        <v>29</v>
      </c>
      <c r="AB26" s="50"/>
      <c r="AC26" s="115"/>
      <c r="AD26" s="49" t="s">
        <v>34</v>
      </c>
      <c r="AE26" s="50"/>
      <c r="AF26" s="115"/>
    </row>
    <row r="27" spans="1:32" ht="17.100000000000001" customHeight="1">
      <c r="A27" s="11"/>
      <c r="B27" s="12"/>
      <c r="C27" s="52">
        <v>2720</v>
      </c>
      <c r="D27" s="53">
        <v>50.524999999999999</v>
      </c>
      <c r="E27" s="54">
        <v>50.524999999999999</v>
      </c>
      <c r="F27" s="55">
        <f ca="1">R27-(25.5*2%)+RANDBETWEEN(-2,2)*0.001</f>
        <v>3.9949999999999997</v>
      </c>
      <c r="G27" s="55"/>
      <c r="H27" s="55"/>
      <c r="I27" s="55">
        <f ca="1">R27-(21.5*2%)+RANDBETWEEN(-2,2)*0.001</f>
        <v>4.077</v>
      </c>
      <c r="J27" s="55"/>
      <c r="K27" s="55"/>
      <c r="L27" s="55">
        <f ca="1">R27-(19*2%)+RANDBETWEEN(-2,2)*0.001</f>
        <v>4.1269999999999998</v>
      </c>
      <c r="M27" s="55"/>
      <c r="N27" s="55"/>
      <c r="O27" s="55">
        <f ca="1">R27-(4*2%)+RANDBETWEEN(-2,2)*0.001</f>
        <v>4.4269999999999996</v>
      </c>
      <c r="P27" s="55"/>
      <c r="Q27" s="55"/>
      <c r="R27" s="56">
        <f ca="1">Sheet2!E1</f>
        <v>4.5059999999999993</v>
      </c>
      <c r="S27" s="57"/>
      <c r="T27" s="58"/>
      <c r="U27" s="55">
        <f ca="1">R27-(4*2%)+RANDBETWEEN(-2,2)*0.001</f>
        <v>4.4249999999999989</v>
      </c>
      <c r="V27" s="55"/>
      <c r="W27" s="55"/>
      <c r="X27" s="55">
        <f ca="1">R27-(19*2%)+RANDBETWEEN(-2,2)*0.001</f>
        <v>4.1279999999999992</v>
      </c>
      <c r="Y27" s="55"/>
      <c r="Z27" s="55"/>
      <c r="AA27" s="55">
        <f ca="1">R27-(21.5*2%)+RANDBETWEEN(-2,2)*0.001</f>
        <v>4.077</v>
      </c>
      <c r="AB27" s="55"/>
      <c r="AC27" s="55"/>
      <c r="AD27" s="55">
        <f ca="1">R27-(25.5*2%)+RANDBETWEEN(-2,2)*0.001</f>
        <v>3.9959999999999996</v>
      </c>
      <c r="AE27" s="55"/>
      <c r="AF27" s="55"/>
    </row>
    <row r="28" spans="1:32" ht="17.100000000000001" customHeight="1">
      <c r="A28" s="11"/>
      <c r="B28" s="12"/>
      <c r="C28" s="52">
        <v>2740</v>
      </c>
      <c r="D28" s="53">
        <v>60</v>
      </c>
      <c r="E28" s="54">
        <v>60</v>
      </c>
      <c r="F28" s="55">
        <f ca="1">R28-(25.5*2%)+RANDBETWEEN(-2,2)*0.001</f>
        <v>3.9420000000000002</v>
      </c>
      <c r="G28" s="55"/>
      <c r="H28" s="55"/>
      <c r="I28" s="55">
        <f ca="1">R28-(21.5*2%)+RANDBETWEEN(-2,2)*0.001</f>
        <v>4.0250000000000004</v>
      </c>
      <c r="J28" s="55"/>
      <c r="K28" s="55"/>
      <c r="L28" s="55">
        <f ca="1">R28-(19*2%)+RANDBETWEEN(-2,2)*0.001</f>
        <v>4.0750000000000002</v>
      </c>
      <c r="M28" s="55"/>
      <c r="N28" s="55"/>
      <c r="O28" s="55">
        <f ca="1">R28-(4*2%)+RANDBETWEEN(-2,2)*0.001</f>
        <v>4.3729999999999993</v>
      </c>
      <c r="P28" s="55"/>
      <c r="Q28" s="55"/>
      <c r="R28" s="56">
        <f ca="1">Sheet2!E2</f>
        <v>4.4539999999999997</v>
      </c>
      <c r="S28" s="57"/>
      <c r="T28" s="58"/>
      <c r="U28" s="55">
        <f ca="1">R28-(4*2%)+RANDBETWEEN(-2,2)*0.001</f>
        <v>4.3729999999999993</v>
      </c>
      <c r="V28" s="55"/>
      <c r="W28" s="55"/>
      <c r="X28" s="55">
        <f ca="1">R28-(19*2%)+RANDBETWEEN(-2,2)*0.001</f>
        <v>4.0729999999999995</v>
      </c>
      <c r="Y28" s="55"/>
      <c r="Z28" s="55"/>
      <c r="AA28" s="55">
        <f ca="1">R28-(21.5*2%)+RANDBETWEEN(-2,2)*0.001</f>
        <v>4.024</v>
      </c>
      <c r="AB28" s="55"/>
      <c r="AC28" s="55"/>
      <c r="AD28" s="55">
        <f ca="1">R28-(25.5*2%)+RANDBETWEEN(-2,2)*0.001</f>
        <v>3.9430000000000001</v>
      </c>
      <c r="AE28" s="55"/>
      <c r="AF28" s="55"/>
    </row>
    <row r="29" spans="1:32" ht="17.100000000000001" customHeight="1">
      <c r="A29" s="11"/>
      <c r="B29" s="12"/>
      <c r="C29" s="49" t="s">
        <v>13</v>
      </c>
      <c r="D29" s="50"/>
      <c r="E29" s="115"/>
      <c r="F29" s="49" t="s">
        <v>38</v>
      </c>
      <c r="G29" s="50"/>
      <c r="H29" s="115"/>
      <c r="I29" s="49" t="s">
        <v>37</v>
      </c>
      <c r="J29" s="50"/>
      <c r="K29" s="115"/>
      <c r="L29" s="49" t="s">
        <v>36</v>
      </c>
      <c r="M29" s="50"/>
      <c r="N29" s="115"/>
      <c r="O29" s="49" t="s">
        <v>30</v>
      </c>
      <c r="P29" s="50"/>
      <c r="Q29" s="115"/>
      <c r="R29" s="49" t="s">
        <v>14</v>
      </c>
      <c r="S29" s="50"/>
      <c r="T29" s="115"/>
      <c r="U29" s="49" t="s">
        <v>33</v>
      </c>
      <c r="V29" s="50"/>
      <c r="W29" s="115"/>
      <c r="X29" s="49" t="s">
        <v>39</v>
      </c>
      <c r="Y29" s="50"/>
      <c r="Z29" s="115"/>
      <c r="AA29" s="49" t="s">
        <v>40</v>
      </c>
      <c r="AB29" s="50"/>
      <c r="AC29" s="115"/>
      <c r="AD29" s="49" t="s">
        <v>41</v>
      </c>
      <c r="AE29" s="50"/>
      <c r="AF29" s="115"/>
    </row>
    <row r="30" spans="1:32" ht="17.100000000000001" customHeight="1">
      <c r="A30" s="11"/>
      <c r="B30" s="12"/>
      <c r="C30" s="52">
        <v>780</v>
      </c>
      <c r="D30" s="53">
        <v>100</v>
      </c>
      <c r="E30" s="54">
        <v>100</v>
      </c>
      <c r="F30" s="55">
        <f ca="1">R30-(22*2%)+RANDBETWEEN(-2,2)*0.001</f>
        <v>3.8920000000000003</v>
      </c>
      <c r="G30" s="55"/>
      <c r="H30" s="55"/>
      <c r="I30" s="55">
        <f ca="1">R30-(18*2%)+RANDBETWEEN(-2,2)*0.001</f>
        <v>3.9730000000000003</v>
      </c>
      <c r="J30" s="55"/>
      <c r="K30" s="55"/>
      <c r="L30" s="55">
        <f ca="1">R30-(15.5*2%)+RANDBETWEEN(-2,2)*0.001</f>
        <v>4.0240000000000009</v>
      </c>
      <c r="M30" s="55"/>
      <c r="N30" s="55"/>
      <c r="O30" s="55">
        <f ca="1">R30-(4*2%)+RANDBETWEEN(-2,2)*0.001</f>
        <v>4.2540000000000004</v>
      </c>
      <c r="P30" s="55"/>
      <c r="Q30" s="55"/>
      <c r="R30" s="56">
        <f ca="1">Sheet2!E4</f>
        <v>4.3330000000000002</v>
      </c>
      <c r="S30" s="57"/>
      <c r="T30" s="58"/>
      <c r="U30" s="55">
        <f ca="1">R30-(4*2%)+RANDBETWEEN(-2,2)*0.001</f>
        <v>4.2519999999999998</v>
      </c>
      <c r="V30" s="55"/>
      <c r="W30" s="55"/>
      <c r="X30" s="55">
        <f ca="1">R30-(15.5*2%)+RANDBETWEEN(-2,2)*0.001</f>
        <v>4.0230000000000006</v>
      </c>
      <c r="Y30" s="55"/>
      <c r="Z30" s="55"/>
      <c r="AA30" s="55">
        <f ca="1">R30-(18*2%)+RANDBETWEEN(-2,2)*0.001</f>
        <v>3.9730000000000003</v>
      </c>
      <c r="AB30" s="55"/>
      <c r="AC30" s="55"/>
      <c r="AD30" s="55">
        <f ca="1">R30-(22*2%)+RANDBETWEEN(-2,2)*0.001</f>
        <v>3.895</v>
      </c>
      <c r="AE30" s="55"/>
      <c r="AF30" s="55"/>
    </row>
    <row r="31" spans="1:32" ht="17.100000000000001" customHeight="1">
      <c r="A31" s="11"/>
      <c r="B31" s="12"/>
      <c r="C31" s="52">
        <v>800</v>
      </c>
      <c r="D31" s="53">
        <v>120</v>
      </c>
      <c r="E31" s="54">
        <v>120</v>
      </c>
      <c r="F31" s="55">
        <f t="shared" ref="F31:F35" ca="1" si="0">R31-(22*2%)+RANDBETWEEN(-2,2)*0.001</f>
        <v>3.8270000000000008</v>
      </c>
      <c r="G31" s="55"/>
      <c r="H31" s="55"/>
      <c r="I31" s="55">
        <f t="shared" ref="I31:I35" ca="1" si="1">R31-(18*2%)+RANDBETWEEN(-2,2)*0.001</f>
        <v>3.9080000000000008</v>
      </c>
      <c r="J31" s="55"/>
      <c r="K31" s="55"/>
      <c r="L31" s="55">
        <f t="shared" ref="L31:L35" ca="1" si="2">R31-(15.5*2%)+RANDBETWEEN(-2,2)*0.001</f>
        <v>3.9540000000000011</v>
      </c>
      <c r="M31" s="55"/>
      <c r="N31" s="55"/>
      <c r="O31" s="55">
        <f t="shared" ref="O31:O35" ca="1" si="3">R31-(4*2%)+RANDBETWEEN(-2,2)*0.001</f>
        <v>4.1840000000000011</v>
      </c>
      <c r="P31" s="55"/>
      <c r="Q31" s="55"/>
      <c r="R31" s="56">
        <f ca="1">Sheet2!E5</f>
        <v>4.2660000000000009</v>
      </c>
      <c r="S31" s="57"/>
      <c r="T31" s="58"/>
      <c r="U31" s="55">
        <f t="shared" ref="U31:U35" ca="1" si="4">R31-(4*2%)+RANDBETWEEN(-2,2)*0.001</f>
        <v>4.1880000000000006</v>
      </c>
      <c r="V31" s="55"/>
      <c r="W31" s="55"/>
      <c r="X31" s="55">
        <f t="shared" ref="X31:X35" ca="1" si="5">R31-(15.5*2%)+RANDBETWEEN(-2,2)*0.001</f>
        <v>3.9570000000000007</v>
      </c>
      <c r="Y31" s="55"/>
      <c r="Z31" s="55"/>
      <c r="AA31" s="55">
        <f t="shared" ref="AA31:AA35" ca="1" si="6">R31-(18*2%)+RANDBETWEEN(-2,2)*0.001</f>
        <v>3.9080000000000008</v>
      </c>
      <c r="AB31" s="55"/>
      <c r="AC31" s="55"/>
      <c r="AD31" s="55">
        <f t="shared" ref="AD31:AD35" ca="1" si="7">R31-(22*2%)+RANDBETWEEN(-2,2)*0.001</f>
        <v>3.8270000000000008</v>
      </c>
      <c r="AE31" s="55"/>
      <c r="AF31" s="55"/>
    </row>
    <row r="32" spans="1:32" ht="17.100000000000001" customHeight="1">
      <c r="A32" s="11"/>
      <c r="B32" s="12"/>
      <c r="C32" s="52">
        <v>820</v>
      </c>
      <c r="D32" s="53">
        <v>140</v>
      </c>
      <c r="E32" s="54">
        <v>140</v>
      </c>
      <c r="F32" s="55">
        <f t="shared" ca="1" si="0"/>
        <v>3.7720000000000002</v>
      </c>
      <c r="G32" s="55"/>
      <c r="H32" s="55"/>
      <c r="I32" s="55">
        <f t="shared" ca="1" si="1"/>
        <v>3.8540000000000001</v>
      </c>
      <c r="J32" s="55"/>
      <c r="K32" s="55"/>
      <c r="L32" s="55">
        <f t="shared" ca="1" si="2"/>
        <v>3.9010000000000002</v>
      </c>
      <c r="M32" s="55"/>
      <c r="N32" s="55"/>
      <c r="O32" s="55">
        <f t="shared" ca="1" si="3"/>
        <v>4.1310000000000002</v>
      </c>
      <c r="P32" s="55"/>
      <c r="Q32" s="55"/>
      <c r="R32" s="56">
        <f ca="1">Sheet2!E6</f>
        <v>4.2130000000000001</v>
      </c>
      <c r="S32" s="57"/>
      <c r="T32" s="58"/>
      <c r="U32" s="55">
        <f t="shared" ca="1" si="4"/>
        <v>4.1349999999999998</v>
      </c>
      <c r="V32" s="55"/>
      <c r="W32" s="55"/>
      <c r="X32" s="55">
        <f t="shared" ca="1" si="5"/>
        <v>3.9049999999999998</v>
      </c>
      <c r="Y32" s="55"/>
      <c r="Z32" s="55"/>
      <c r="AA32" s="55">
        <f t="shared" ca="1" si="6"/>
        <v>3.8520000000000003</v>
      </c>
      <c r="AB32" s="55"/>
      <c r="AC32" s="55"/>
      <c r="AD32" s="55">
        <f t="shared" ca="1" si="7"/>
        <v>3.7730000000000001</v>
      </c>
      <c r="AE32" s="55"/>
      <c r="AF32" s="55"/>
    </row>
    <row r="33" spans="1:32" ht="17.100000000000001" customHeight="1">
      <c r="A33" s="11"/>
      <c r="B33" s="12"/>
      <c r="C33" s="52">
        <v>840</v>
      </c>
      <c r="D33" s="53">
        <v>160</v>
      </c>
      <c r="E33" s="54">
        <v>160</v>
      </c>
      <c r="F33" s="55">
        <f t="shared" ca="1" si="0"/>
        <v>3.7190000000000007</v>
      </c>
      <c r="G33" s="55"/>
      <c r="H33" s="55"/>
      <c r="I33" s="55">
        <f t="shared" ca="1" si="1"/>
        <v>3.7990000000000008</v>
      </c>
      <c r="J33" s="55"/>
      <c r="K33" s="55"/>
      <c r="L33" s="55">
        <f t="shared" ca="1" si="2"/>
        <v>3.8530000000000002</v>
      </c>
      <c r="M33" s="55"/>
      <c r="N33" s="55"/>
      <c r="O33" s="55">
        <f t="shared" ca="1" si="3"/>
        <v>4.0790000000000006</v>
      </c>
      <c r="P33" s="55"/>
      <c r="Q33" s="55"/>
      <c r="R33" s="56">
        <f ca="1">Sheet2!E7</f>
        <v>4.1610000000000005</v>
      </c>
      <c r="S33" s="57"/>
      <c r="T33" s="58"/>
      <c r="U33" s="55">
        <f t="shared" ca="1" si="4"/>
        <v>4.0820000000000007</v>
      </c>
      <c r="V33" s="55"/>
      <c r="W33" s="55"/>
      <c r="X33" s="55">
        <f t="shared" ca="1" si="5"/>
        <v>3.8530000000000002</v>
      </c>
      <c r="Y33" s="55"/>
      <c r="Z33" s="55"/>
      <c r="AA33" s="55">
        <f t="shared" ca="1" si="6"/>
        <v>3.8000000000000007</v>
      </c>
      <c r="AB33" s="55"/>
      <c r="AC33" s="55"/>
      <c r="AD33" s="55">
        <f t="shared" ca="1" si="7"/>
        <v>3.7200000000000006</v>
      </c>
      <c r="AE33" s="55"/>
      <c r="AF33" s="55"/>
    </row>
    <row r="34" spans="1:32" ht="17.100000000000001" customHeight="1">
      <c r="A34" s="11"/>
      <c r="B34" s="12"/>
      <c r="C34" s="52">
        <v>860</v>
      </c>
      <c r="D34" s="53">
        <v>180</v>
      </c>
      <c r="E34" s="54">
        <v>180</v>
      </c>
      <c r="F34" s="55">
        <f t="shared" ca="1" si="0"/>
        <v>3.6919999999999997</v>
      </c>
      <c r="G34" s="55"/>
      <c r="H34" s="55"/>
      <c r="I34" s="55">
        <f t="shared" ca="1" si="1"/>
        <v>3.77</v>
      </c>
      <c r="J34" s="55"/>
      <c r="K34" s="55"/>
      <c r="L34" s="55">
        <f t="shared" ca="1" si="2"/>
        <v>3.8219999999999996</v>
      </c>
      <c r="M34" s="55"/>
      <c r="N34" s="55"/>
      <c r="O34" s="55">
        <f t="shared" ca="1" si="3"/>
        <v>4.0509999999999993</v>
      </c>
      <c r="P34" s="55"/>
      <c r="Q34" s="55"/>
      <c r="R34" s="56">
        <f ca="1">Sheet2!E8</f>
        <v>4.1319999999999997</v>
      </c>
      <c r="S34" s="57"/>
      <c r="T34" s="58"/>
      <c r="U34" s="55">
        <f t="shared" ca="1" si="4"/>
        <v>4.0539999999999994</v>
      </c>
      <c r="V34" s="55"/>
      <c r="W34" s="55"/>
      <c r="X34" s="55">
        <f t="shared" ca="1" si="5"/>
        <v>3.8219999999999996</v>
      </c>
      <c r="Y34" s="55"/>
      <c r="Z34" s="55"/>
      <c r="AA34" s="55">
        <f t="shared" ca="1" si="6"/>
        <v>3.77</v>
      </c>
      <c r="AB34" s="55"/>
      <c r="AC34" s="55"/>
      <c r="AD34" s="55">
        <f t="shared" ca="1" si="7"/>
        <v>3.6939999999999995</v>
      </c>
      <c r="AE34" s="55"/>
      <c r="AF34" s="55"/>
    </row>
    <row r="35" spans="1:32" ht="17.100000000000001" customHeight="1">
      <c r="A35" s="11"/>
      <c r="B35" s="12"/>
      <c r="C35" s="52">
        <v>883.31200000000001</v>
      </c>
      <c r="D35" s="53">
        <v>200</v>
      </c>
      <c r="E35" s="54">
        <v>200</v>
      </c>
      <c r="F35" s="55">
        <f t="shared" ca="1" si="0"/>
        <v>3.6850000000000001</v>
      </c>
      <c r="G35" s="55"/>
      <c r="H35" s="55"/>
      <c r="I35" s="55">
        <f t="shared" ca="1" si="1"/>
        <v>3.7669999999999999</v>
      </c>
      <c r="J35" s="55"/>
      <c r="K35" s="55"/>
      <c r="L35" s="55">
        <f t="shared" ca="1" si="2"/>
        <v>3.8149999999999999</v>
      </c>
      <c r="M35" s="55"/>
      <c r="N35" s="55"/>
      <c r="O35" s="55">
        <f t="shared" ca="1" si="3"/>
        <v>4.0449999999999999</v>
      </c>
      <c r="P35" s="55"/>
      <c r="Q35" s="55"/>
      <c r="R35" s="56">
        <f ca="1">Sheet2!E9</f>
        <v>4.125</v>
      </c>
      <c r="S35" s="57"/>
      <c r="T35" s="58"/>
      <c r="U35" s="55">
        <f t="shared" ca="1" si="4"/>
        <v>4.0469999999999997</v>
      </c>
      <c r="V35" s="55"/>
      <c r="W35" s="55"/>
      <c r="X35" s="55">
        <f t="shared" ca="1" si="5"/>
        <v>3.8149999999999999</v>
      </c>
      <c r="Y35" s="55"/>
      <c r="Z35" s="55"/>
      <c r="AA35" s="55">
        <f t="shared" ca="1" si="6"/>
        <v>3.7630000000000003</v>
      </c>
      <c r="AB35" s="55"/>
      <c r="AC35" s="55"/>
      <c r="AD35" s="55">
        <f t="shared" ca="1" si="7"/>
        <v>3.6850000000000001</v>
      </c>
      <c r="AE35" s="55"/>
      <c r="AF35" s="55"/>
    </row>
    <row r="36" spans="1:32" ht="17.100000000000001" customHeight="1">
      <c r="A36" s="11"/>
      <c r="B36" s="12"/>
      <c r="C36" s="112"/>
      <c r="D36" s="113"/>
      <c r="E36" s="114"/>
      <c r="F36" s="112"/>
      <c r="G36" s="113"/>
      <c r="H36" s="114"/>
      <c r="I36" s="112"/>
      <c r="J36" s="113"/>
      <c r="K36" s="114"/>
      <c r="L36" s="112"/>
      <c r="M36" s="113"/>
      <c r="N36" s="114"/>
      <c r="O36" s="112"/>
      <c r="P36" s="113"/>
      <c r="Q36" s="114"/>
      <c r="R36" s="112"/>
      <c r="S36" s="113"/>
      <c r="T36" s="114"/>
      <c r="U36" s="112"/>
      <c r="V36" s="113"/>
      <c r="W36" s="114"/>
      <c r="X36" s="112"/>
      <c r="Y36" s="113"/>
      <c r="Z36" s="114"/>
      <c r="AA36" s="112"/>
      <c r="AB36" s="113"/>
      <c r="AC36" s="114"/>
      <c r="AD36" s="49"/>
      <c r="AE36" s="50"/>
      <c r="AF36" s="51"/>
    </row>
    <row r="37" spans="1:32" ht="17.100000000000001" customHeight="1">
      <c r="A37" s="11"/>
      <c r="B37" s="12"/>
      <c r="C37" s="52"/>
      <c r="D37" s="53"/>
      <c r="E37" s="54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/>
      <c r="S37" s="57"/>
      <c r="T37" s="58"/>
      <c r="U37" s="65"/>
      <c r="V37" s="66"/>
      <c r="W37" s="67"/>
      <c r="X37" s="65"/>
      <c r="Y37" s="66"/>
      <c r="Z37" s="67"/>
      <c r="AA37" s="65"/>
      <c r="AB37" s="66"/>
      <c r="AC37" s="67"/>
      <c r="AD37" s="49"/>
      <c r="AE37" s="50"/>
      <c r="AF37" s="51"/>
    </row>
    <row r="38" spans="1:32" ht="17.100000000000001" customHeight="1">
      <c r="A38" s="11"/>
      <c r="B38" s="12"/>
      <c r="C38" s="52"/>
      <c r="D38" s="53"/>
      <c r="E38" s="54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6"/>
      <c r="S38" s="57"/>
      <c r="T38" s="58"/>
      <c r="U38" s="65"/>
      <c r="V38" s="66"/>
      <c r="W38" s="67"/>
      <c r="X38" s="65"/>
      <c r="Y38" s="66"/>
      <c r="Z38" s="67"/>
      <c r="AA38" s="65"/>
      <c r="AB38" s="66"/>
      <c r="AC38" s="67"/>
      <c r="AD38" s="49"/>
      <c r="AE38" s="50"/>
      <c r="AF38" s="51"/>
    </row>
    <row r="39" spans="1:32" ht="17.100000000000001" customHeight="1">
      <c r="A39" s="11"/>
      <c r="B39" s="12"/>
      <c r="C39" s="52"/>
      <c r="D39" s="53"/>
      <c r="E39" s="54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6"/>
      <c r="S39" s="57"/>
      <c r="T39" s="58"/>
      <c r="U39" s="65"/>
      <c r="V39" s="66"/>
      <c r="W39" s="67"/>
      <c r="X39" s="65"/>
      <c r="Y39" s="66"/>
      <c r="Z39" s="67"/>
      <c r="AA39" s="65"/>
      <c r="AB39" s="66"/>
      <c r="AC39" s="67"/>
      <c r="AD39" s="49"/>
      <c r="AE39" s="50"/>
      <c r="AF39" s="51"/>
    </row>
    <row r="40" spans="1:32" ht="17.100000000000001" customHeight="1">
      <c r="A40" s="11"/>
      <c r="B40" s="12"/>
      <c r="C40" s="52"/>
      <c r="D40" s="53"/>
      <c r="E40" s="54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6"/>
      <c r="S40" s="57"/>
      <c r="T40" s="58"/>
      <c r="U40" s="65"/>
      <c r="V40" s="66"/>
      <c r="W40" s="67"/>
      <c r="X40" s="65"/>
      <c r="Y40" s="66"/>
      <c r="Z40" s="67"/>
      <c r="AA40" s="65"/>
      <c r="AB40" s="66"/>
      <c r="AC40" s="67"/>
      <c r="AD40" s="49"/>
      <c r="AE40" s="50"/>
      <c r="AF40" s="51"/>
    </row>
    <row r="41" spans="1:32" ht="17.100000000000001" customHeight="1">
      <c r="A41" s="14"/>
      <c r="B41" s="15"/>
      <c r="C41" s="52"/>
      <c r="D41" s="53"/>
      <c r="E41" s="54"/>
      <c r="F41" s="49"/>
      <c r="G41" s="50"/>
      <c r="H41" s="115"/>
      <c r="I41" s="55"/>
      <c r="J41" s="55"/>
      <c r="K41" s="55"/>
      <c r="L41" s="55"/>
      <c r="M41" s="55"/>
      <c r="N41" s="55"/>
      <c r="O41" s="55"/>
      <c r="P41" s="55"/>
      <c r="Q41" s="55"/>
      <c r="R41" s="56"/>
      <c r="S41" s="57"/>
      <c r="T41" s="58"/>
      <c r="U41" s="65"/>
      <c r="V41" s="66"/>
      <c r="W41" s="67"/>
      <c r="X41" s="65"/>
      <c r="Y41" s="66"/>
      <c r="Z41" s="67"/>
      <c r="AA41" s="65"/>
      <c r="AB41" s="66"/>
      <c r="AC41" s="67"/>
      <c r="AD41" s="49"/>
      <c r="AE41" s="50"/>
      <c r="AF41" s="51"/>
    </row>
    <row r="42" spans="1:32" ht="17.100000000000001" customHeight="1">
      <c r="A42" s="11"/>
      <c r="B42" s="12"/>
      <c r="C42" s="52"/>
      <c r="D42" s="53"/>
      <c r="E42" s="54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6"/>
      <c r="S42" s="57"/>
      <c r="T42" s="58"/>
      <c r="U42" s="65"/>
      <c r="V42" s="66"/>
      <c r="W42" s="67"/>
      <c r="X42" s="65"/>
      <c r="Y42" s="66"/>
      <c r="Z42" s="67"/>
      <c r="AA42" s="65"/>
      <c r="AB42" s="66"/>
      <c r="AC42" s="67"/>
      <c r="AD42" s="49"/>
      <c r="AE42" s="50"/>
      <c r="AF42" s="51"/>
    </row>
    <row r="43" spans="1:32" ht="17.100000000000001" customHeight="1">
      <c r="A43" s="11"/>
      <c r="B43" s="12"/>
      <c r="C43" s="52"/>
      <c r="D43" s="53"/>
      <c r="E43" s="54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6"/>
      <c r="S43" s="57"/>
      <c r="T43" s="58"/>
      <c r="U43" s="65"/>
      <c r="V43" s="66"/>
      <c r="W43" s="67"/>
      <c r="X43" s="65"/>
      <c r="Y43" s="66"/>
      <c r="Z43" s="67"/>
      <c r="AA43" s="65"/>
      <c r="AB43" s="66"/>
      <c r="AC43" s="67"/>
      <c r="AD43" s="49"/>
      <c r="AE43" s="50"/>
      <c r="AF43" s="51"/>
    </row>
    <row r="44" spans="1:32" ht="10.5" customHeight="1">
      <c r="A44" s="28" t="s">
        <v>19</v>
      </c>
      <c r="B44" s="29"/>
      <c r="C44" s="59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</row>
    <row r="45" spans="1:32" ht="10.5" customHeight="1">
      <c r="A45" s="28"/>
      <c r="B45" s="29"/>
      <c r="C45" s="6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4"/>
    </row>
    <row r="46" spans="1:32" ht="8.25" customHeight="1">
      <c r="A46" s="28"/>
      <c r="B46" s="29"/>
      <c r="C46" s="6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4"/>
    </row>
    <row r="47" spans="1:32" ht="8.25" hidden="1" customHeight="1">
      <c r="A47" s="28"/>
      <c r="B47" s="2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28"/>
      <c r="B48" s="2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30" t="s">
        <v>15</v>
      </c>
      <c r="B49" s="31"/>
      <c r="C49" s="36"/>
      <c r="D49" s="36"/>
      <c r="E49" s="36"/>
      <c r="F49" s="37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8"/>
    </row>
    <row r="50" spans="1:32" ht="9" customHeight="1">
      <c r="A50" s="32"/>
      <c r="B50" s="33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40"/>
    </row>
    <row r="51" spans="1:32" ht="9.75" customHeight="1">
      <c r="A51" s="32"/>
      <c r="B51" s="33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40"/>
    </row>
    <row r="52" spans="1:32" ht="9" hidden="1" customHeight="1">
      <c r="A52" s="32"/>
      <c r="B52" s="33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40"/>
    </row>
    <row r="53" spans="1:32" ht="3" customHeight="1" thickBot="1">
      <c r="A53" s="34"/>
      <c r="B53" s="35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2"/>
    </row>
    <row r="54" spans="1:32" ht="9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>
      <c r="C55" s="2" t="s">
        <v>16</v>
      </c>
      <c r="H55" s="2" t="s">
        <v>27</v>
      </c>
      <c r="O55" s="2" t="s">
        <v>17</v>
      </c>
      <c r="U55" s="2" t="s">
        <v>18</v>
      </c>
      <c r="Y55" s="2"/>
    </row>
  </sheetData>
  <mergeCells count="213"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C36:E36"/>
    <mergeCell ref="F36:H36"/>
    <mergeCell ref="I36:K36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F37:H37"/>
    <mergeCell ref="AD37:AF37"/>
    <mergeCell ref="F38:H38"/>
    <mergeCell ref="C40:E40"/>
    <mergeCell ref="F40:H40"/>
    <mergeCell ref="I40:K40"/>
    <mergeCell ref="L40:N40"/>
    <mergeCell ref="O40:Q40"/>
    <mergeCell ref="R40:T40"/>
    <mergeCell ref="U40:W40"/>
    <mergeCell ref="X40:Z40"/>
    <mergeCell ref="AA40:AC40"/>
    <mergeCell ref="AA38:AC38"/>
    <mergeCell ref="AD38:AF38"/>
    <mergeCell ref="F39:H39"/>
    <mergeCell ref="C39:E39"/>
    <mergeCell ref="C38:E38"/>
    <mergeCell ref="C37:E37"/>
    <mergeCell ref="X26:Z26"/>
    <mergeCell ref="AA26:AC26"/>
    <mergeCell ref="AD26:AF26"/>
    <mergeCell ref="C27:E27"/>
    <mergeCell ref="F27:H27"/>
    <mergeCell ref="I27:K27"/>
    <mergeCell ref="O27:Q27"/>
    <mergeCell ref="R27:T27"/>
    <mergeCell ref="U27:W27"/>
    <mergeCell ref="X27:Z27"/>
    <mergeCell ref="AA27:AC27"/>
    <mergeCell ref="L26:N26"/>
    <mergeCell ref="O26:Q26"/>
    <mergeCell ref="R26:T26"/>
    <mergeCell ref="U26:W26"/>
    <mergeCell ref="AD27:AF27"/>
    <mergeCell ref="C26:E26"/>
    <mergeCell ref="F26:H26"/>
    <mergeCell ref="I26:K26"/>
    <mergeCell ref="L27:N27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L43:N43"/>
    <mergeCell ref="O43:Q43"/>
    <mergeCell ref="R43:T43"/>
    <mergeCell ref="U43:W43"/>
    <mergeCell ref="X43:Z43"/>
    <mergeCell ref="AA43:AC43"/>
    <mergeCell ref="X34:Z34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AD40:AF40"/>
    <mergeCell ref="AD41:AF41"/>
    <mergeCell ref="X36:Z36"/>
    <mergeCell ref="AA36:AC36"/>
    <mergeCell ref="U36:W36"/>
    <mergeCell ref="L36:N36"/>
    <mergeCell ref="O36:Q36"/>
    <mergeCell ref="R36:T36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54:AF54"/>
    <mergeCell ref="A8:B43"/>
    <mergeCell ref="C9:G10"/>
    <mergeCell ref="H9:N10"/>
    <mergeCell ref="O9:S10"/>
    <mergeCell ref="A44:B48"/>
    <mergeCell ref="A49:B53"/>
    <mergeCell ref="C49:AF53"/>
    <mergeCell ref="T9:AF10"/>
    <mergeCell ref="AD43:AF43"/>
    <mergeCell ref="C42:E42"/>
    <mergeCell ref="F42:H42"/>
    <mergeCell ref="I42:K42"/>
    <mergeCell ref="L42:N42"/>
    <mergeCell ref="O42:Q42"/>
    <mergeCell ref="R42:T42"/>
    <mergeCell ref="C44:AF46"/>
    <mergeCell ref="U42:W42"/>
    <mergeCell ref="X42:Z42"/>
    <mergeCell ref="AA42:AC42"/>
    <mergeCell ref="AD42:AF42"/>
    <mergeCell ref="C43:E43"/>
    <mergeCell ref="F43:H43"/>
    <mergeCell ref="I43:K43"/>
  </mergeCells>
  <phoneticPr fontId="13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49"/>
  <sheetViews>
    <sheetView workbookViewId="0">
      <selection activeCell="C1" sqref="C1:C9"/>
    </sheetView>
  </sheetViews>
  <sheetFormatPr defaultColWidth="9" defaultRowHeight="14.25"/>
  <cols>
    <col min="1" max="1" width="14.125" customWidth="1"/>
    <col min="2" max="4" width="9.25" customWidth="1"/>
    <col min="5" max="7" width="9" customWidth="1"/>
  </cols>
  <sheetData>
    <row r="1" spans="1:7" ht="18.75">
      <c r="A1" s="8">
        <v>720</v>
      </c>
      <c r="B1" s="9">
        <v>4.6719999999999997</v>
      </c>
      <c r="C1" s="6">
        <v>0.17</v>
      </c>
      <c r="D1" s="6">
        <f t="shared" ref="D1:D9" si="0">B1-C1</f>
        <v>4.5019999999999998</v>
      </c>
      <c r="E1" s="4">
        <f ca="1">D1+G1</f>
        <v>4.5059999999999993</v>
      </c>
      <c r="G1">
        <f ca="1">RANDBETWEEN(-4,4)*0.001</f>
        <v>4.0000000000000001E-3</v>
      </c>
    </row>
    <row r="2" spans="1:7" ht="18.75">
      <c r="A2" s="8">
        <v>740</v>
      </c>
      <c r="B2" s="9">
        <v>4.62</v>
      </c>
      <c r="C2" s="6">
        <v>0.17</v>
      </c>
      <c r="D2" s="6">
        <f t="shared" si="0"/>
        <v>4.45</v>
      </c>
      <c r="E2" s="4">
        <f t="shared" ref="E2:E9" ca="1" si="1">D2+G2</f>
        <v>4.4539999999999997</v>
      </c>
      <c r="G2">
        <f t="shared" ref="G2:G9" ca="1" si="2">RANDBETWEEN(-4,4)*0.001</f>
        <v>4.0000000000000001E-3</v>
      </c>
    </row>
    <row r="3" spans="1:7" ht="18.75">
      <c r="A3" s="8">
        <v>760</v>
      </c>
      <c r="B3" s="9">
        <v>4.5599999999999996</v>
      </c>
      <c r="C3" s="6">
        <v>0.17</v>
      </c>
      <c r="D3" s="6">
        <f t="shared" si="0"/>
        <v>4.3899999999999997</v>
      </c>
      <c r="E3" s="4">
        <f t="shared" ca="1" si="1"/>
        <v>4.3939999999999992</v>
      </c>
      <c r="G3">
        <f t="shared" ca="1" si="2"/>
        <v>4.0000000000000001E-3</v>
      </c>
    </row>
    <row r="4" spans="1:7" ht="18.75">
      <c r="A4" s="8">
        <v>780</v>
      </c>
      <c r="B4" s="9">
        <v>4.5</v>
      </c>
      <c r="C4" s="6">
        <v>0.17</v>
      </c>
      <c r="D4" s="6">
        <f t="shared" si="0"/>
        <v>4.33</v>
      </c>
      <c r="E4" s="4">
        <f t="shared" ca="1" si="1"/>
        <v>4.3330000000000002</v>
      </c>
      <c r="G4">
        <f t="shared" ca="1" si="2"/>
        <v>3.0000000000000001E-3</v>
      </c>
    </row>
    <row r="5" spans="1:7" ht="18.75">
      <c r="A5" s="9">
        <v>800</v>
      </c>
      <c r="B5" s="9">
        <v>4.4400000000000004</v>
      </c>
      <c r="C5" s="6">
        <v>0.17</v>
      </c>
      <c r="D5" s="6">
        <f t="shared" si="0"/>
        <v>4.2700000000000005</v>
      </c>
      <c r="E5" s="4">
        <f t="shared" ca="1" si="1"/>
        <v>4.2660000000000009</v>
      </c>
      <c r="G5">
        <f t="shared" ca="1" si="2"/>
        <v>-4.0000000000000001E-3</v>
      </c>
    </row>
    <row r="6" spans="1:7" ht="22.5" customHeight="1">
      <c r="A6" s="9">
        <v>820</v>
      </c>
      <c r="B6" s="9">
        <v>4.38</v>
      </c>
      <c r="C6" s="6">
        <v>0.17</v>
      </c>
      <c r="D6" s="6">
        <f t="shared" si="0"/>
        <v>4.21</v>
      </c>
      <c r="E6" s="4">
        <f t="shared" ca="1" si="1"/>
        <v>4.2130000000000001</v>
      </c>
      <c r="G6">
        <f t="shared" ca="1" si="2"/>
        <v>3.0000000000000001E-3</v>
      </c>
    </row>
    <row r="7" spans="1:7" ht="18.75">
      <c r="A7" s="9">
        <v>840</v>
      </c>
      <c r="B7" s="9">
        <v>4.3310000000000004</v>
      </c>
      <c r="C7" s="6">
        <v>0.17</v>
      </c>
      <c r="D7" s="6">
        <f t="shared" si="0"/>
        <v>4.1610000000000005</v>
      </c>
      <c r="E7" s="4">
        <f t="shared" ca="1" si="1"/>
        <v>4.1610000000000005</v>
      </c>
      <c r="G7">
        <f t="shared" ca="1" si="2"/>
        <v>0</v>
      </c>
    </row>
    <row r="8" spans="1:7" ht="18.75">
      <c r="A8" s="9">
        <v>860</v>
      </c>
      <c r="B8" s="9">
        <v>4.3019999999999996</v>
      </c>
      <c r="C8" s="6">
        <v>0.17</v>
      </c>
      <c r="D8" s="6">
        <f t="shared" si="0"/>
        <v>4.1319999999999997</v>
      </c>
      <c r="E8" s="4">
        <f t="shared" ca="1" si="1"/>
        <v>4.1319999999999997</v>
      </c>
      <c r="G8">
        <f t="shared" ca="1" si="2"/>
        <v>0</v>
      </c>
    </row>
    <row r="9" spans="1:7" ht="18.75">
      <c r="A9" s="8">
        <v>883.31200000000001</v>
      </c>
      <c r="B9" s="9">
        <v>4.2939999999999996</v>
      </c>
      <c r="C9" s="6">
        <v>0.17</v>
      </c>
      <c r="D9" s="6">
        <f t="shared" si="0"/>
        <v>4.1239999999999997</v>
      </c>
      <c r="E9" s="4">
        <f t="shared" ca="1" si="1"/>
        <v>4.125</v>
      </c>
      <c r="G9">
        <f t="shared" ca="1" si="2"/>
        <v>1E-3</v>
      </c>
    </row>
    <row r="10" spans="1:7" ht="18.75">
      <c r="A10" s="8"/>
      <c r="B10" s="9"/>
      <c r="C10" s="6"/>
      <c r="D10" s="6"/>
      <c r="E10" s="4"/>
    </row>
    <row r="11" spans="1:7" ht="18.75">
      <c r="A11" s="8"/>
      <c r="B11" s="9"/>
      <c r="C11" s="6"/>
      <c r="D11" s="6"/>
      <c r="E11" s="4"/>
    </row>
    <row r="12" spans="1:7" ht="18.75">
      <c r="A12" s="8"/>
      <c r="B12" s="9"/>
      <c r="C12" s="6"/>
      <c r="D12" s="6"/>
      <c r="E12" s="4"/>
    </row>
    <row r="13" spans="1:7" ht="18.75">
      <c r="A13" s="8"/>
      <c r="B13" s="9"/>
      <c r="C13" s="6"/>
      <c r="D13" s="6"/>
      <c r="E13" s="4"/>
    </row>
    <row r="14" spans="1:7" ht="18.75">
      <c r="A14" s="8"/>
      <c r="B14" s="9"/>
      <c r="C14" s="6"/>
      <c r="D14" s="6"/>
      <c r="E14" s="4"/>
    </row>
    <row r="15" spans="1:7" ht="18.75">
      <c r="A15" s="8"/>
      <c r="B15" s="9"/>
      <c r="C15" s="6"/>
      <c r="D15" s="6"/>
      <c r="E15" s="4"/>
    </row>
    <row r="16" spans="1:7" ht="18.75">
      <c r="A16" s="8"/>
      <c r="B16" s="9"/>
      <c r="C16" s="6"/>
      <c r="D16" s="6"/>
      <c r="E16" s="4"/>
    </row>
    <row r="17" spans="1:5" ht="18.75">
      <c r="A17" s="8"/>
      <c r="B17" s="9"/>
      <c r="C17" s="6"/>
      <c r="D17" s="6"/>
      <c r="E17" s="4"/>
    </row>
    <row r="18" spans="1:5" ht="18.75">
      <c r="A18" s="8"/>
      <c r="B18" s="9"/>
      <c r="C18" s="6"/>
      <c r="D18" s="6"/>
      <c r="E18" s="4"/>
    </row>
    <row r="19" spans="1:5" ht="18.75">
      <c r="A19" s="8"/>
      <c r="B19" s="9"/>
      <c r="C19" s="6"/>
      <c r="D19" s="6"/>
      <c r="E19" s="4"/>
    </row>
    <row r="20" spans="1:5" ht="18.75">
      <c r="A20" s="8"/>
      <c r="B20" s="9"/>
      <c r="C20" s="6"/>
      <c r="D20" s="6"/>
      <c r="E20" s="4"/>
    </row>
    <row r="21" spans="1:5" ht="18.75">
      <c r="A21" s="8"/>
      <c r="B21" s="9"/>
      <c r="C21" s="6"/>
      <c r="D21" s="6"/>
      <c r="E21" s="4"/>
    </row>
    <row r="22" spans="1:5" ht="18.75">
      <c r="A22" s="8"/>
      <c r="B22" s="9"/>
      <c r="C22" s="6"/>
      <c r="D22" s="6"/>
      <c r="E22" s="4"/>
    </row>
    <row r="23" spans="1:5" ht="18.75">
      <c r="A23" s="8"/>
      <c r="B23" s="9"/>
      <c r="C23" s="6"/>
      <c r="D23" s="6"/>
      <c r="E23" s="4"/>
    </row>
    <row r="24" spans="1:5" ht="18.75">
      <c r="A24" s="8"/>
      <c r="B24" s="9"/>
      <c r="C24" s="6"/>
      <c r="D24" s="6"/>
      <c r="E24" s="4"/>
    </row>
    <row r="25" spans="1:5" ht="18.75">
      <c r="A25" s="8"/>
      <c r="B25" s="9"/>
      <c r="C25" s="6"/>
      <c r="D25" s="6"/>
      <c r="E25" s="4"/>
    </row>
    <row r="26" spans="1:5" ht="18.75">
      <c r="A26" s="8"/>
      <c r="B26" s="9"/>
      <c r="C26" s="6"/>
      <c r="D26" s="6"/>
      <c r="E26" s="4"/>
    </row>
    <row r="27" spans="1:5" ht="18.75">
      <c r="A27" s="8"/>
      <c r="B27" s="9"/>
      <c r="C27" s="6"/>
      <c r="D27" s="6"/>
      <c r="E27" s="4"/>
    </row>
    <row r="28" spans="1:5" ht="18.75">
      <c r="A28" s="8"/>
      <c r="B28" s="9"/>
      <c r="C28" s="6"/>
      <c r="D28" s="6"/>
      <c r="E28" s="4"/>
    </row>
    <row r="29" spans="1:5" ht="18.75">
      <c r="A29" s="8"/>
      <c r="B29" s="9"/>
      <c r="C29" s="6"/>
      <c r="D29" s="6"/>
      <c r="E29" s="4"/>
    </row>
    <row r="30" spans="1:5" ht="18.75">
      <c r="A30" s="8"/>
      <c r="B30" s="9"/>
      <c r="C30" s="6"/>
      <c r="D30" s="6"/>
      <c r="E30" s="4"/>
    </row>
    <row r="31" spans="1:5" ht="18.75">
      <c r="A31" s="8"/>
      <c r="B31" s="9"/>
      <c r="C31" s="6"/>
      <c r="D31" s="6"/>
      <c r="E31" s="4"/>
    </row>
    <row r="32" spans="1:5" ht="18.75">
      <c r="A32" s="8"/>
      <c r="B32" s="9"/>
      <c r="C32" s="6"/>
      <c r="D32" s="6"/>
      <c r="E32" s="4"/>
    </row>
    <row r="33" spans="1:5" ht="18.75">
      <c r="A33" s="8"/>
      <c r="B33" s="9"/>
      <c r="C33" s="6"/>
      <c r="D33" s="6"/>
      <c r="E33" s="4"/>
    </row>
    <row r="34" spans="1:5" ht="18.75">
      <c r="A34" s="8"/>
      <c r="B34" s="9"/>
      <c r="C34" s="6"/>
      <c r="D34" s="6"/>
      <c r="E34" s="4"/>
    </row>
    <row r="35" spans="1:5" ht="18.75">
      <c r="A35" s="8"/>
      <c r="B35" s="9"/>
      <c r="C35" s="6"/>
      <c r="D35" s="6"/>
      <c r="E35" s="4"/>
    </row>
    <row r="36" spans="1:5" ht="18.75">
      <c r="A36" s="8"/>
      <c r="B36" s="9"/>
      <c r="C36" s="6"/>
      <c r="D36" s="6"/>
      <c r="E36" s="4"/>
    </row>
    <row r="37" spans="1:5" ht="18.75">
      <c r="A37" s="8"/>
      <c r="B37" s="9"/>
      <c r="C37" s="6"/>
      <c r="D37" s="6"/>
      <c r="E37" s="4"/>
    </row>
    <row r="38" spans="1:5" ht="18.75">
      <c r="A38" s="8"/>
      <c r="B38" s="9"/>
      <c r="C38" s="6"/>
      <c r="D38" s="6"/>
      <c r="E38" s="4"/>
    </row>
    <row r="39" spans="1:5" ht="18.75">
      <c r="A39" s="8"/>
      <c r="B39" s="9"/>
      <c r="C39" s="6"/>
      <c r="D39" s="6"/>
      <c r="E39" s="4"/>
    </row>
    <row r="40" spans="1:5" ht="18.75">
      <c r="A40" s="8"/>
      <c r="B40" s="9"/>
      <c r="C40" s="6"/>
      <c r="D40" s="6"/>
      <c r="E40" s="4"/>
    </row>
    <row r="41" spans="1:5" ht="18.75">
      <c r="A41" s="8"/>
      <c r="B41" s="9"/>
      <c r="C41" s="6"/>
      <c r="D41" s="6"/>
      <c r="E41" s="4"/>
    </row>
    <row r="42" spans="1:5" ht="18.75">
      <c r="A42" s="8"/>
      <c r="B42" s="9"/>
      <c r="C42" s="6"/>
      <c r="D42" s="6"/>
      <c r="E42" s="4"/>
    </row>
    <row r="43" spans="1:5" ht="18.75">
      <c r="A43" s="8"/>
      <c r="B43" s="9"/>
      <c r="C43" s="6"/>
      <c r="D43" s="6"/>
      <c r="E43" s="4"/>
    </row>
    <row r="44" spans="1:5" ht="18.75">
      <c r="A44" s="8"/>
      <c r="B44" s="9"/>
      <c r="C44" s="6"/>
      <c r="D44" s="6"/>
      <c r="E44" s="4"/>
    </row>
    <row r="45" spans="1:5" ht="18.75">
      <c r="A45" s="8"/>
      <c r="B45" s="9"/>
      <c r="C45" s="6"/>
      <c r="D45" s="6"/>
      <c r="E45" s="4"/>
    </row>
    <row r="46" spans="1:5" ht="18.75">
      <c r="A46" s="8"/>
      <c r="B46" s="7"/>
      <c r="C46" s="6"/>
      <c r="D46" s="6"/>
      <c r="E46" s="4"/>
    </row>
    <row r="47" spans="1:5" ht="18.75">
      <c r="A47" s="5"/>
      <c r="B47" s="7"/>
      <c r="C47" s="6"/>
      <c r="D47" s="6"/>
      <c r="E47" s="4"/>
    </row>
    <row r="48" spans="1:5" ht="18.75">
      <c r="A48" s="5"/>
      <c r="B48" s="7"/>
      <c r="C48" s="6"/>
      <c r="D48" s="6"/>
      <c r="E48" s="4"/>
    </row>
    <row r="49" spans="1:5" ht="18.75">
      <c r="A49" s="5"/>
      <c r="B49" s="7"/>
      <c r="C49" s="6"/>
      <c r="D49" s="6"/>
      <c r="E49" s="4"/>
    </row>
  </sheetData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ColWidth="9" defaultRowHeight="14.25"/>
  <sheetData/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2018-01-21T08:11:29Z</cp:lastPrinted>
  <dcterms:created xsi:type="dcterms:W3CDTF">2008-09-11T17:22:00Z</dcterms:created>
  <dcterms:modified xsi:type="dcterms:W3CDTF">2018-04-03T06:36:28Z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