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creds2\LDT\data\"/>
    </mc:Choice>
  </mc:AlternateContent>
  <bookViews>
    <workbookView xWindow="0" yWindow="0" windowWidth="28800" windowHeight="12240"/>
  </bookViews>
  <sheets>
    <sheet name="Final" sheetId="3" r:id="rId1"/>
    <sheet name="Combined" sheetId="1" r:id="rId2"/>
    <sheet name="Larss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B3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B24" i="1"/>
  <c r="P24" i="1" s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1" i="1"/>
  <c r="C31" i="1"/>
  <c r="D31" i="1"/>
  <c r="B32" i="1"/>
  <c r="C32" i="1"/>
  <c r="D32" i="1"/>
  <c r="B33" i="1"/>
  <c r="P33" i="1" s="1"/>
  <c r="C33" i="1"/>
  <c r="Q33" i="1" s="1"/>
  <c r="D33" i="1"/>
  <c r="R33" i="1" s="1"/>
  <c r="C2" i="1"/>
  <c r="Q24" i="1"/>
  <c r="R24" i="1"/>
  <c r="I7" i="1" l="1"/>
  <c r="B7" i="1" s="1"/>
  <c r="I22" i="1"/>
  <c r="B22" i="1" s="1"/>
  <c r="I21" i="1"/>
  <c r="B21" i="1" s="1"/>
  <c r="I5" i="1"/>
  <c r="B5" i="1" s="1"/>
  <c r="I18" i="1"/>
  <c r="B18" i="1" s="1"/>
  <c r="I2" i="1"/>
  <c r="B2" i="1" s="1"/>
  <c r="I8" i="1"/>
  <c r="B8" i="1" s="1"/>
  <c r="I23" i="1"/>
  <c r="B23" i="1" s="1"/>
  <c r="I6" i="1"/>
  <c r="B6" i="1" s="1"/>
  <c r="I19" i="1"/>
  <c r="B19" i="1" s="1"/>
  <c r="I10" i="1"/>
  <c r="B10" i="1" s="1"/>
  <c r="I20" i="1"/>
  <c r="B20" i="1" s="1"/>
  <c r="I4" i="1"/>
  <c r="B4" i="1" s="1"/>
  <c r="I16" i="1"/>
  <c r="B16" i="1" s="1"/>
  <c r="I3" i="1"/>
  <c r="B3" i="1" s="1"/>
  <c r="I12" i="1"/>
  <c r="B12" i="1" s="1"/>
  <c r="I17" i="1"/>
  <c r="B17" i="1" s="1"/>
  <c r="I15" i="1"/>
  <c r="B15" i="1" s="1"/>
  <c r="I11" i="1"/>
  <c r="B11" i="1" s="1"/>
  <c r="I14" i="1"/>
  <c r="B14" i="1" s="1"/>
  <c r="I13" i="1"/>
  <c r="B13" i="1" s="1"/>
  <c r="I9" i="1"/>
  <c r="B9" i="1" s="1"/>
  <c r="K23" i="1"/>
  <c r="D23" i="1" s="1"/>
  <c r="K7" i="1"/>
  <c r="D7" i="1" s="1"/>
  <c r="K6" i="1"/>
  <c r="D6" i="1" s="1"/>
  <c r="K21" i="1"/>
  <c r="D21" i="1" s="1"/>
  <c r="K5" i="1"/>
  <c r="D5" i="1" s="1"/>
  <c r="K4" i="1"/>
  <c r="D4" i="1" s="1"/>
  <c r="K2" i="1"/>
  <c r="D2" i="1" s="1"/>
  <c r="K22" i="1"/>
  <c r="D22" i="1" s="1"/>
  <c r="K20" i="1"/>
  <c r="D20" i="1" s="1"/>
  <c r="K19" i="1"/>
  <c r="D19" i="1" s="1"/>
  <c r="K16" i="1"/>
  <c r="D16" i="1" s="1"/>
  <c r="K3" i="1"/>
  <c r="D3" i="1" s="1"/>
  <c r="K15" i="1"/>
  <c r="D15" i="1" s="1"/>
  <c r="K11" i="1"/>
  <c r="D11" i="1" s="1"/>
  <c r="K10" i="1"/>
  <c r="D10" i="1" s="1"/>
  <c r="K18" i="1"/>
  <c r="D18" i="1" s="1"/>
  <c r="K17" i="1"/>
  <c r="D17" i="1" s="1"/>
  <c r="K12" i="1"/>
  <c r="D12" i="1" s="1"/>
  <c r="K13" i="1"/>
  <c r="D13" i="1" s="1"/>
  <c r="K14" i="1"/>
  <c r="D14" i="1" s="1"/>
  <c r="K9" i="1"/>
  <c r="D9" i="1" s="1"/>
  <c r="K8" i="1"/>
  <c r="D8" i="1" s="1"/>
</calcChain>
</file>

<file path=xl/sharedStrings.xml><?xml version="1.0" encoding="utf-8"?>
<sst xmlns="http://schemas.openxmlformats.org/spreadsheetml/2006/main" count="55" uniqueCount="21">
  <si>
    <t>Year</t>
  </si>
  <si>
    <t>WTT_domestic</t>
  </si>
  <si>
    <t>WTT_shorthaul</t>
  </si>
  <si>
    <t>WTT_longhaul</t>
  </si>
  <si>
    <t>longhaul</t>
  </si>
  <si>
    <t>shorthaul</t>
  </si>
  <si>
    <t>domestic</t>
  </si>
  <si>
    <t>Source</t>
  </si>
  <si>
    <t>DEFRA</t>
  </si>
  <si>
    <t>year</t>
  </si>
  <si>
    <t>emissions</t>
  </si>
  <si>
    <t>Without RF</t>
  </si>
  <si>
    <t>interpolated</t>
  </si>
  <si>
    <t>Measuring greenhouse gas emissions from international air travel of a</t>
  </si>
  <si>
    <t>country’s residents methodological development and application for Sweden</t>
  </si>
  <si>
    <t>Jörgen Larsson a,⁎, Anneli Kamb a , Jonas Nässén a , Jonas Åkerman b</t>
  </si>
  <si>
    <t>Larssson</t>
  </si>
  <si>
    <t>Larsson et al.</t>
  </si>
  <si>
    <t>Domestic (BEIS)</t>
  </si>
  <si>
    <t>Short-haul (BEIS)</t>
  </si>
  <si>
    <t>Long-haul (BEIS)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</si>
</sst>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??0.0?????"/>
    <numFmt numFmtId="165" formatCode="_-[$€-2]* #,##0.00_-;\-[$€-2]* #,##0.00_-;_-[$€-2]* &quot;-&quot;??_-"/>
    <numFmt numFmtId="166" formatCode="[&gt;0.5]#,##0;[&lt;-0.5]\-#,##0;\-"/>
    <numFmt numFmtId="167" formatCode="_-* #,##0\ _F_-;\-* #,##0\ _F_-;_-* &quot;-&quot;\ _F_-;_-@_-"/>
    <numFmt numFmtId="168" formatCode="_-* #,##0.00\ _F_-;\-* #,##0.00\ _F_-;_-* &quot;-&quot;??\ _F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###.0"/>
    <numFmt numFmtId="172" formatCode="0.000"/>
    <numFmt numFmtId="173" formatCode="##.0"/>
    <numFmt numFmtId="174" formatCode="#,###,##0"/>
    <numFmt numFmtId="175" formatCode="_-&quot;öS&quot;\ * #,##0_-;\-&quot;öS&quot;\ * #,##0_-;_-&quot;öS&quot;\ * &quot;-&quot;_-;_-@_-"/>
    <numFmt numFmtId="176" formatCode="_-&quot;öS&quot;\ * #,##0.00_-;\-&quot;öS&quot;\ * #,##0.00_-;_-&quot;öS&quot;\ * &quot;-&quot;??_-;_-@_-"/>
  </numFmts>
  <fonts count="5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0"/>
      <color theme="0"/>
      <name val="Arial"/>
      <family val="2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"/>
    </font>
    <font>
      <sz val="8"/>
      <name val="Arial"/>
      <family val="2"/>
    </font>
    <font>
      <sz val="12"/>
      <color indexed="52"/>
      <name val="Arial"/>
      <family val="2"/>
    </font>
    <font>
      <sz val="10"/>
      <name val="Arial Cyr"/>
      <charset val="204"/>
    </font>
    <font>
      <b/>
      <sz val="10"/>
      <color indexed="8"/>
      <name val="Arial"/>
      <family val="2"/>
    </font>
    <font>
      <b/>
      <sz val="9"/>
      <name val="Times New Roman"/>
      <family val="1"/>
    </font>
    <font>
      <b/>
      <sz val="12"/>
      <name val="Helv"/>
    </font>
    <font>
      <b/>
      <sz val="15"/>
      <color indexed="56"/>
      <name val="Arial"/>
      <family val="2"/>
    </font>
    <font>
      <i/>
      <sz val="12"/>
      <name val="Times New Roman"/>
      <family val="1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2"/>
      <color indexed="20"/>
      <name val="Arial"/>
      <family val="2"/>
    </font>
    <font>
      <b/>
      <sz val="12"/>
      <color indexed="52"/>
      <name val="Arial"/>
      <family val="2"/>
    </font>
    <font>
      <sz val="12"/>
      <color indexed="10"/>
      <name val="Arial"/>
      <family val="2"/>
    </font>
    <font>
      <u/>
      <sz val="10"/>
      <color indexed="12"/>
      <name val="Arial"/>
      <family val="2"/>
    </font>
    <font>
      <sz val="14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10"/>
      <name val="Times New Roman"/>
      <family val="1"/>
    </font>
    <font>
      <b/>
      <sz val="12"/>
      <color indexed="8"/>
      <name val="Arial"/>
      <family val="2"/>
    </font>
    <font>
      <sz val="12"/>
      <color indexed="17"/>
      <name val="Arial"/>
      <family val="2"/>
    </font>
    <font>
      <b/>
      <sz val="18"/>
      <color indexed="56"/>
      <name val="Cambria"/>
      <family val="2"/>
    </font>
    <font>
      <b/>
      <sz val="14"/>
      <name val="Helv"/>
    </font>
    <font>
      <sz val="12"/>
      <color indexed="9"/>
      <name val="Arial"/>
      <family val="2"/>
    </font>
    <font>
      <u/>
      <sz val="11"/>
      <color indexed="12"/>
      <name val="Calibri"/>
      <family val="2"/>
    </font>
    <font>
      <i/>
      <sz val="12"/>
      <color indexed="23"/>
      <name val="Arial"/>
      <family val="2"/>
    </font>
    <font>
      <b/>
      <sz val="12"/>
      <color indexed="9"/>
      <name val="Arial"/>
      <family val="2"/>
    </font>
    <font>
      <b/>
      <sz val="12"/>
      <color indexed="63"/>
      <name val="Arial"/>
      <family val="2"/>
    </font>
    <font>
      <b/>
      <sz val="12"/>
      <color indexed="12"/>
      <name val="Arial"/>
      <family val="2"/>
    </font>
    <font>
      <sz val="12"/>
      <color indexed="8"/>
      <name val="Arial"/>
      <family val="2"/>
    </font>
    <font>
      <sz val="12"/>
      <color indexed="60"/>
      <name val="Arial"/>
      <family val="2"/>
    </font>
    <font>
      <sz val="9"/>
      <name val="Times New Roman"/>
      <family val="1"/>
    </font>
    <font>
      <sz val="12"/>
      <color indexed="62"/>
      <name val="Arial"/>
      <family val="2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0"/>
      <color theme="9" tint="-0.499984740745262"/>
      <name val="Arial"/>
      <family val="2"/>
    </font>
    <font>
      <i/>
      <sz val="10"/>
      <color rgb="FFFF0000"/>
      <name val="Arial"/>
      <family val="2"/>
    </font>
    <font>
      <u/>
      <sz val="10"/>
      <color theme="11"/>
      <name val="Arial"/>
      <family val="2"/>
    </font>
    <font>
      <sz val="11"/>
      <color rgb="FF9C5700"/>
      <name val="Calibri"/>
      <family val="2"/>
      <scheme val="minor"/>
    </font>
    <font>
      <sz val="10"/>
      <color rgb="FF002060"/>
      <name val="Arial"/>
      <family val="2"/>
    </font>
    <font>
      <u/>
      <sz val="11"/>
      <color theme="10"/>
      <name val="Calibri"/>
      <family val="2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darkDown">
        <bgColor rgb="FFD9D9D9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053D5F"/>
      </right>
      <top style="thin">
        <color rgb="FF053D5F"/>
      </top>
      <bottom style="thin">
        <color rgb="FF053D5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053D5F"/>
      </left>
      <right style="thin">
        <color rgb="FF053D5F"/>
      </right>
      <top style="thin">
        <color rgb="FF053D5F"/>
      </top>
      <bottom style="thin">
        <color rgb="FF053D5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337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6" borderId="3" applyNumberFormat="0" applyFont="0" applyAlignment="0" applyProtection="0"/>
    <xf numFmtId="0" fontId="5" fillId="0" borderId="0"/>
    <xf numFmtId="0" fontId="23" fillId="0" borderId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5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3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9" fillId="0" borderId="0" applyNumberFormat="0" applyFont="0" applyFill="0" applyBorder="0" applyProtection="0">
      <alignment horizontal="left" vertical="center" indent="5"/>
    </xf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4" fontId="38" fillId="31" borderId="5">
      <alignment horizontal="right" vertical="center"/>
    </xf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4" fontId="11" fillId="0" borderId="6" applyFill="0" applyBorder="0" applyProtection="0">
      <alignment horizontal="right" vertical="center"/>
    </xf>
    <xf numFmtId="0" fontId="18" fillId="40" borderId="7" applyNumberFormat="0" applyAlignment="0" applyProtection="0"/>
    <xf numFmtId="0" fontId="18" fillId="40" borderId="7" applyNumberFormat="0" applyAlignment="0" applyProtection="0"/>
    <xf numFmtId="0" fontId="18" fillId="40" borderId="7" applyNumberFormat="0" applyAlignment="0" applyProtection="0"/>
    <xf numFmtId="0" fontId="18" fillId="40" borderId="7" applyNumberFormat="0" applyAlignment="0" applyProtection="0"/>
    <xf numFmtId="0" fontId="18" fillId="40" borderId="7" applyNumberFormat="0" applyAlignment="0" applyProtection="0"/>
    <xf numFmtId="0" fontId="18" fillId="40" borderId="7" applyNumberFormat="0" applyAlignment="0" applyProtection="0"/>
    <xf numFmtId="0" fontId="18" fillId="40" borderId="7" applyNumberFormat="0" applyAlignment="0" applyProtection="0"/>
    <xf numFmtId="0" fontId="18" fillId="40" borderId="7" applyNumberFormat="0" applyAlignment="0" applyProtection="0"/>
    <xf numFmtId="0" fontId="18" fillId="40" borderId="7" applyNumberFormat="0" applyAlignment="0" applyProtection="0"/>
    <xf numFmtId="0" fontId="18" fillId="40" borderId="7" applyNumberFormat="0" applyAlignment="0" applyProtection="0"/>
    <xf numFmtId="0" fontId="18" fillId="40" borderId="7" applyNumberFormat="0" applyAlignment="0" applyProtection="0"/>
    <xf numFmtId="0" fontId="18" fillId="40" borderId="7" applyNumberFormat="0" applyAlignment="0" applyProtection="0"/>
    <xf numFmtId="0" fontId="33" fillId="52" borderId="8" applyNumberFormat="0" applyAlignment="0" applyProtection="0"/>
    <xf numFmtId="0" fontId="33" fillId="52" borderId="8" applyNumberFormat="0" applyAlignment="0" applyProtection="0"/>
    <xf numFmtId="0" fontId="33" fillId="52" borderId="8" applyNumberFormat="0" applyAlignment="0" applyProtection="0"/>
    <xf numFmtId="0" fontId="33" fillId="52" borderId="8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3" fillId="42" borderId="0" applyNumberFormat="0" applyFont="0" applyBorder="0" applyAlignment="0"/>
    <xf numFmtId="41" fontId="23" fillId="0" borderId="0" applyFont="0" applyFill="0" applyBorder="0" applyAlignment="0" applyProtection="0">
      <alignment wrapText="1"/>
    </xf>
    <xf numFmtId="43" fontId="23" fillId="0" borderId="0" applyFont="0" applyFill="0" applyBorder="0" applyAlignment="0" applyProtection="0">
      <alignment wrapText="1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166" fontId="21" fillId="0" borderId="0">
      <alignment horizontal="left" vertical="center"/>
    </xf>
    <xf numFmtId="0" fontId="13" fillId="0" borderId="9" applyNumberFormat="0" applyFill="0" applyAlignment="0" applyProtection="0"/>
    <xf numFmtId="0" fontId="15" fillId="0" borderId="10" applyNumberFormat="0" applyFill="0" applyAlignment="0" applyProtection="0"/>
    <xf numFmtId="0" fontId="16" fillId="0" borderId="11" applyNumberFormat="0" applyFill="0" applyAlignment="0" applyProtection="0"/>
    <xf numFmtId="0" fontId="16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39" fillId="33" borderId="7" applyNumberFormat="0" applyAlignment="0" applyProtection="0"/>
    <xf numFmtId="0" fontId="39" fillId="33" borderId="7" applyNumberFormat="0" applyAlignment="0" applyProtection="0"/>
    <xf numFmtId="0" fontId="39" fillId="33" borderId="7" applyNumberFormat="0" applyAlignment="0" applyProtection="0"/>
    <xf numFmtId="0" fontId="39" fillId="33" borderId="7" applyNumberFormat="0" applyAlignment="0" applyProtection="0"/>
    <xf numFmtId="0" fontId="39" fillId="33" borderId="7" applyNumberFormat="0" applyAlignment="0" applyProtection="0"/>
    <xf numFmtId="0" fontId="39" fillId="33" borderId="7" applyNumberFormat="0" applyAlignment="0" applyProtection="0"/>
    <xf numFmtId="0" fontId="39" fillId="33" borderId="7" applyNumberFormat="0" applyAlignment="0" applyProtection="0"/>
    <xf numFmtId="0" fontId="39" fillId="33" borderId="7" applyNumberFormat="0" applyAlignment="0" applyProtection="0"/>
    <xf numFmtId="0" fontId="39" fillId="33" borderId="7" applyNumberFormat="0" applyAlignment="0" applyProtection="0"/>
    <xf numFmtId="0" fontId="39" fillId="33" borderId="7" applyNumberFormat="0" applyAlignment="0" applyProtection="0"/>
    <xf numFmtId="0" fontId="39" fillId="33" borderId="7" applyNumberFormat="0" applyAlignment="0" applyProtection="0"/>
    <xf numFmtId="0" fontId="39" fillId="33" borderId="7" applyNumberFormat="0" applyAlignment="0" applyProtection="0"/>
    <xf numFmtId="4" fontId="38" fillId="0" borderId="12">
      <alignment horizontal="right" vertical="center"/>
    </xf>
    <xf numFmtId="0" fontId="8" fillId="0" borderId="13" applyNumberFormat="0" applyFill="0" applyAlignment="0" applyProtection="0"/>
    <xf numFmtId="0" fontId="23" fillId="33" borderId="0" applyNumberFormat="0" applyFont="0" applyBorder="0" applyAlignment="0"/>
    <xf numFmtId="167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23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3" fillId="0" borderId="0"/>
    <xf numFmtId="0" fontId="9" fillId="52" borderId="0" applyNumberFormat="0" applyFont="0" applyBorder="0" applyAlignment="0" applyProtection="0"/>
    <xf numFmtId="0" fontId="36" fillId="36" borderId="14" applyNumberFormat="0" applyFont="0" applyAlignment="0" applyProtection="0"/>
    <xf numFmtId="0" fontId="36" fillId="36" borderId="14" applyNumberFormat="0" applyFont="0" applyAlignment="0" applyProtection="0"/>
    <xf numFmtId="0" fontId="36" fillId="36" borderId="14" applyNumberFormat="0" applyFont="0" applyAlignment="0" applyProtection="0"/>
    <xf numFmtId="0" fontId="36" fillId="36" borderId="14" applyNumberFormat="0" applyFont="0" applyAlignment="0" applyProtection="0"/>
    <xf numFmtId="0" fontId="36" fillId="36" borderId="14" applyNumberFormat="0" applyFont="0" applyAlignment="0" applyProtection="0"/>
    <xf numFmtId="0" fontId="36" fillId="36" borderId="14" applyNumberFormat="0" applyFont="0" applyAlignment="0" applyProtection="0"/>
    <xf numFmtId="0" fontId="36" fillId="36" borderId="14" applyNumberFormat="0" applyFont="0" applyAlignment="0" applyProtection="0"/>
    <xf numFmtId="0" fontId="36" fillId="36" borderId="14" applyNumberFormat="0" applyFont="0" applyAlignment="0" applyProtection="0"/>
    <xf numFmtId="0" fontId="34" fillId="40" borderId="15" applyNumberFormat="0" applyAlignment="0" applyProtection="0"/>
    <xf numFmtId="0" fontId="34" fillId="40" borderId="15" applyNumberFormat="0" applyAlignment="0" applyProtection="0"/>
    <xf numFmtId="0" fontId="34" fillId="40" borderId="15" applyNumberFormat="0" applyAlignment="0" applyProtection="0"/>
    <xf numFmtId="0" fontId="34" fillId="40" borderId="15" applyNumberFormat="0" applyAlignment="0" applyProtection="0"/>
    <xf numFmtId="0" fontId="34" fillId="40" borderId="15" applyNumberFormat="0" applyAlignment="0" applyProtection="0"/>
    <xf numFmtId="0" fontId="34" fillId="40" borderId="15" applyNumberFormat="0" applyAlignment="0" applyProtection="0"/>
    <xf numFmtId="0" fontId="34" fillId="40" borderId="15" applyNumberFormat="0" applyAlignment="0" applyProtection="0"/>
    <xf numFmtId="0" fontId="34" fillId="40" borderId="15" applyNumberFormat="0" applyAlignment="0" applyProtection="0"/>
    <xf numFmtId="9" fontId="2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13" fontId="23" fillId="0" borderId="0" applyFont="0" applyFill="0" applyProtection="0"/>
    <xf numFmtId="9" fontId="46" fillId="0" borderId="0" applyFont="0" applyFill="0" applyBorder="0" applyAlignment="0" applyProtection="0"/>
    <xf numFmtId="166" fontId="25" fillId="0" borderId="0" applyFill="0" applyBorder="0" applyAlignment="0" applyProtection="0"/>
    <xf numFmtId="0" fontId="23" fillId="0" borderId="0"/>
    <xf numFmtId="0" fontId="23" fillId="0" borderId="0"/>
    <xf numFmtId="0" fontId="38" fillId="52" borderId="5"/>
    <xf numFmtId="0" fontId="38" fillId="52" borderId="5"/>
    <xf numFmtId="0" fontId="38" fillId="52" borderId="5"/>
    <xf numFmtId="0" fontId="14" fillId="0" borderId="0"/>
    <xf numFmtId="0" fontId="6" fillId="0" borderId="0">
      <alignment horizontal="right"/>
    </xf>
    <xf numFmtId="0" fontId="6" fillId="0" borderId="0">
      <alignment horizontal="left"/>
    </xf>
    <xf numFmtId="0" fontId="7" fillId="0" borderId="0"/>
    <xf numFmtId="0" fontId="4" fillId="55" borderId="17" applyBorder="0"/>
    <xf numFmtId="171" fontId="23" fillId="0" borderId="0" applyFont="0" applyFill="0" applyBorder="0" applyAlignment="0" applyProtection="0">
      <alignment horizontal="left"/>
    </xf>
    <xf numFmtId="171" fontId="23" fillId="0" borderId="0" applyFont="0" applyFill="0" applyBorder="0" applyAlignment="0" applyProtection="0">
      <alignment horizontal="left"/>
    </xf>
    <xf numFmtId="172" fontId="23" fillId="0" borderId="0" applyFont="0" applyFill="0" applyBorder="0" applyAlignment="0" applyProtection="0">
      <alignment horizontal="left"/>
    </xf>
    <xf numFmtId="172" fontId="23" fillId="0" borderId="0" applyFont="0" applyFill="0" applyBorder="0" applyAlignment="0" applyProtection="0">
      <alignment horizontal="left"/>
    </xf>
    <xf numFmtId="173" fontId="23" fillId="0" borderId="0" applyFont="0" applyFill="0" applyBorder="0" applyAlignment="0" applyProtection="0">
      <alignment horizontal="left"/>
    </xf>
    <xf numFmtId="173" fontId="23" fillId="0" borderId="0" applyFont="0" applyFill="0" applyBorder="0" applyAlignment="0" applyProtection="0">
      <alignment horizontal="left"/>
    </xf>
    <xf numFmtId="49" fontId="23" fillId="0" borderId="0" applyFill="0" applyBorder="0" applyProtection="0">
      <alignment horizontal="left"/>
    </xf>
    <xf numFmtId="49" fontId="23" fillId="0" borderId="0" applyFill="0" applyBorder="0" applyProtection="0">
      <alignment horizontal="left"/>
    </xf>
    <xf numFmtId="171" fontId="23" fillId="0" borderId="0" applyFont="0" applyFill="0" applyBorder="0" applyAlignment="0" applyProtection="0">
      <alignment horizontal="left"/>
    </xf>
    <xf numFmtId="171" fontId="23" fillId="0" borderId="0" applyFont="0" applyFill="0" applyBorder="0" applyAlignment="0" applyProtection="0">
      <alignment horizontal="left"/>
    </xf>
    <xf numFmtId="172" fontId="23" fillId="0" borderId="0" applyFont="0" applyFill="0" applyBorder="0" applyAlignment="0" applyProtection="0">
      <alignment horizontal="left"/>
    </xf>
    <xf numFmtId="172" fontId="23" fillId="0" borderId="0" applyFont="0" applyFill="0" applyBorder="0" applyAlignment="0" applyProtection="0">
      <alignment horizontal="left"/>
    </xf>
    <xf numFmtId="173" fontId="23" fillId="0" borderId="0" applyFont="0" applyFill="0" applyBorder="0" applyAlignment="0" applyProtection="0">
      <alignment horizontal="left"/>
    </xf>
    <xf numFmtId="173" fontId="23" fillId="0" borderId="0" applyFont="0" applyFill="0" applyBorder="0" applyAlignment="0" applyProtection="0">
      <alignment horizontal="left"/>
    </xf>
    <xf numFmtId="49" fontId="23" fillId="0" borderId="0" applyFill="0" applyBorder="0" applyProtection="0">
      <alignment horizontal="left"/>
    </xf>
    <xf numFmtId="49" fontId="23" fillId="0" borderId="0" applyFill="0" applyBorder="0" applyProtection="0">
      <alignment horizontal="left"/>
    </xf>
    <xf numFmtId="0" fontId="28" fillId="0" borderId="0" applyNumberFormat="0" applyFill="0" applyBorder="0" applyAlignment="0" applyProtection="0"/>
    <xf numFmtId="0" fontId="29" fillId="0" borderId="0">
      <alignment horizontal="left" vertical="top"/>
    </xf>
    <xf numFmtId="0" fontId="12" fillId="0" borderId="0">
      <alignment horizontal="left"/>
    </xf>
    <xf numFmtId="174" fontId="22" fillId="53" borderId="0" applyNumberFormat="0" applyBorder="0">
      <protection locked="0"/>
    </xf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174" fontId="10" fillId="54" borderId="0" applyNumberFormat="0" applyBorder="0">
      <protection locked="0"/>
    </xf>
    <xf numFmtId="4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5" fontId="25" fillId="0" borderId="0" applyFont="0" applyFill="0" applyBorder="0" applyAlignment="0" applyProtection="0"/>
    <xf numFmtId="176" fontId="25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35" fillId="42" borderId="0">
      <alignment horizontal="left" vertical="center" indent="1"/>
    </xf>
    <xf numFmtId="4" fontId="38" fillId="0" borderId="0"/>
    <xf numFmtId="0" fontId="3" fillId="63" borderId="0" applyNumberFormat="0" applyBorder="0" applyAlignment="0" applyProtection="0"/>
    <xf numFmtId="0" fontId="23" fillId="62" borderId="22" applyNumberFormat="0" applyProtection="0">
      <alignment vertical="center"/>
    </xf>
    <xf numFmtId="0" fontId="3" fillId="61" borderId="21" applyNumberFormat="0" applyAlignment="0" applyProtection="0"/>
    <xf numFmtId="0" fontId="50" fillId="4" borderId="0" applyNumberFormat="0" applyBorder="0" applyAlignment="0" applyProtection="0"/>
    <xf numFmtId="0" fontId="23" fillId="60" borderId="20" applyNumberFormat="0" applyAlignment="0" applyProtection="0"/>
    <xf numFmtId="0" fontId="23" fillId="59" borderId="0">
      <alignment vertical="center"/>
    </xf>
    <xf numFmtId="0" fontId="23" fillId="58" borderId="1" applyNumberFormat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43" fillId="2" borderId="0" applyNumberFormat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2" fillId="5" borderId="2" applyNumberFormat="0" applyAlignment="0" applyProtection="0"/>
    <xf numFmtId="0" fontId="47" fillId="57" borderId="19" applyNumberFormat="0" applyProtection="0">
      <alignment vertical="center"/>
    </xf>
    <xf numFmtId="0" fontId="23" fillId="56" borderId="18" applyNumberFormat="0" applyAlignment="0" applyProtection="0"/>
    <xf numFmtId="0" fontId="41" fillId="3" borderId="0" applyNumberFormat="0" applyBorder="0" applyAlignment="0" applyProtection="0"/>
    <xf numFmtId="0" fontId="40" fillId="27" borderId="0" applyNumberFormat="0" applyBorder="0" applyAlignment="0" applyProtection="0"/>
    <xf numFmtId="0" fontId="40" fillId="23" borderId="0" applyNumberFormat="0" applyBorder="0" applyAlignment="0" applyProtection="0"/>
    <xf numFmtId="0" fontId="40" fillId="19" borderId="0" applyNumberFormat="0" applyBorder="0" applyAlignment="0" applyProtection="0"/>
    <xf numFmtId="0" fontId="40" fillId="15" borderId="0" applyNumberFormat="0" applyBorder="0" applyAlignment="0" applyProtection="0"/>
    <xf numFmtId="0" fontId="40" fillId="11" borderId="0" applyNumberFormat="0" applyBorder="0" applyAlignment="0" applyProtection="0"/>
    <xf numFmtId="0" fontId="40" fillId="7" borderId="0" applyNumberFormat="0" applyBorder="0" applyAlignment="0" applyProtection="0"/>
    <xf numFmtId="0" fontId="5" fillId="30" borderId="0" applyNumberFormat="0" applyBorder="0" applyAlignment="0" applyProtection="0"/>
    <xf numFmtId="0" fontId="5" fillId="26" borderId="0" applyNumberFormat="0" applyBorder="0" applyAlignment="0" applyProtection="0"/>
    <xf numFmtId="0" fontId="5" fillId="22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29" borderId="0" applyNumberFormat="0" applyBorder="0" applyAlignment="0" applyProtection="0"/>
    <xf numFmtId="0" fontId="5" fillId="25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8" borderId="0" applyNumberFormat="0" applyBorder="0" applyAlignment="0" applyProtection="0"/>
    <xf numFmtId="9" fontId="4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2"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/>
    <xf numFmtId="164" fontId="51" fillId="0" borderId="4" xfId="0" applyNumberFormat="1" applyFont="1" applyBorder="1" applyAlignment="1">
      <alignment horizontal="center" wrapText="1"/>
    </xf>
    <xf numFmtId="172" fontId="23" fillId="0" borderId="0" xfId="0" applyNumberFormat="1" applyFont="1" applyBorder="1" applyAlignment="1">
      <alignment horizontal="right" wrapText="1"/>
    </xf>
    <xf numFmtId="172" fontId="23" fillId="0" borderId="0" xfId="4" applyNumberFormat="1" applyFont="1" applyBorder="1" applyAlignment="1">
      <alignment horizontal="right" wrapText="1"/>
    </xf>
    <xf numFmtId="164" fontId="51" fillId="0" borderId="17" xfId="174" applyNumberFormat="1" applyFont="1" applyBorder="1" applyAlignment="1">
      <alignment horizontal="left" wrapText="1"/>
    </xf>
    <xf numFmtId="172" fontId="23" fillId="0" borderId="0" xfId="174" applyNumberFormat="1" applyFont="1" applyBorder="1" applyAlignment="1">
      <alignment horizontal="right" wrapText="1"/>
    </xf>
    <xf numFmtId="172" fontId="23" fillId="0" borderId="0" xfId="0" applyNumberFormat="1" applyFont="1" applyBorder="1" applyAlignment="1">
      <alignment horizontal="right"/>
    </xf>
    <xf numFmtId="164" fontId="4" fillId="0" borderId="4" xfId="0" applyNumberFormat="1" applyFont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</cellXfs>
  <cellStyles count="337">
    <cellStyle name="%" xfId="5"/>
    <cellStyle name="20% - Accent1 2" xfId="6"/>
    <cellStyle name="20% - Accent1 2 2" xfId="7"/>
    <cellStyle name="20% - Accent1 2 2 2" xfId="8"/>
    <cellStyle name="20% - Accent1 2 2 3" xfId="9"/>
    <cellStyle name="20% - Accent1 3" xfId="331"/>
    <cellStyle name="20% - Accent2 2" xfId="10"/>
    <cellStyle name="20% - Accent2 2 2" xfId="11"/>
    <cellStyle name="20% - Accent2 2 2 2" xfId="12"/>
    <cellStyle name="20% - Accent2 2 2 3" xfId="13"/>
    <cellStyle name="20% - Accent2 3" xfId="330"/>
    <cellStyle name="20% - Accent3 2" xfId="14"/>
    <cellStyle name="20% - Accent3 2 2" xfId="15"/>
    <cellStyle name="20% - Accent3 2 2 2" xfId="16"/>
    <cellStyle name="20% - Accent3 2 2 3" xfId="17"/>
    <cellStyle name="20% - Accent3 3" xfId="329"/>
    <cellStyle name="20% - Accent4 2" xfId="18"/>
    <cellStyle name="20% - Accent4 2 2" xfId="19"/>
    <cellStyle name="20% - Accent4 2 2 2" xfId="20"/>
    <cellStyle name="20% - Accent4 2 2 3" xfId="21"/>
    <cellStyle name="20% - Accent4 3" xfId="328"/>
    <cellStyle name="20% - Accent5 2" xfId="22"/>
    <cellStyle name="20% - Accent5 2 2" xfId="23"/>
    <cellStyle name="20% - Accent5 2 2 2" xfId="24"/>
    <cellStyle name="20% - Accent5 2 2 3" xfId="25"/>
    <cellStyle name="20% - Accent5 3" xfId="327"/>
    <cellStyle name="20% - Accent6 2" xfId="26"/>
    <cellStyle name="20% - Accent6 2 2" xfId="27"/>
    <cellStyle name="20% - Accent6 2 2 2" xfId="28"/>
    <cellStyle name="20% - Accent6 2 2 3" xfId="29"/>
    <cellStyle name="20% - Accent6 3" xfId="326"/>
    <cellStyle name="40% - Accent1 2" xfId="30"/>
    <cellStyle name="40% - Accent1 2 2" xfId="31"/>
    <cellStyle name="40% - Accent1 2 2 2" xfId="32"/>
    <cellStyle name="40% - Accent1 2 2 3" xfId="33"/>
    <cellStyle name="40% - Accent1 3" xfId="325"/>
    <cellStyle name="40% - Accent2 2" xfId="34"/>
    <cellStyle name="40% - Accent2 2 2" xfId="35"/>
    <cellStyle name="40% - Accent2 2 2 2" xfId="36"/>
    <cellStyle name="40% - Accent2 2 2 3" xfId="37"/>
    <cellStyle name="40% - Accent2 3" xfId="324"/>
    <cellStyle name="40% - Accent3 2" xfId="38"/>
    <cellStyle name="40% - Accent3 2 2" xfId="39"/>
    <cellStyle name="40% - Accent3 2 2 2" xfId="40"/>
    <cellStyle name="40% - Accent3 2 2 3" xfId="41"/>
    <cellStyle name="40% - Accent3 3" xfId="323"/>
    <cellStyle name="40% - Accent4 2" xfId="42"/>
    <cellStyle name="40% - Accent4 2 2" xfId="43"/>
    <cellStyle name="40% - Accent4 2 2 2" xfId="44"/>
    <cellStyle name="40% - Accent4 2 2 3" xfId="45"/>
    <cellStyle name="40% - Accent4 3" xfId="322"/>
    <cellStyle name="40% - Accent5 2" xfId="46"/>
    <cellStyle name="40% - Accent5 2 2" xfId="47"/>
    <cellStyle name="40% - Accent5 2 2 2" xfId="48"/>
    <cellStyle name="40% - Accent5 2 2 3" xfId="49"/>
    <cellStyle name="40% - Accent5 3" xfId="321"/>
    <cellStyle name="40% - Accent6 2" xfId="50"/>
    <cellStyle name="40% - Accent6 2 2" xfId="51"/>
    <cellStyle name="40% - Accent6 2 2 2" xfId="52"/>
    <cellStyle name="40% - Accent6 2 2 3" xfId="53"/>
    <cellStyle name="40% - Accent6 3" xfId="320"/>
    <cellStyle name="5x indented GHG Textfiels" xfId="54"/>
    <cellStyle name="60% - Accent1 2" xfId="55"/>
    <cellStyle name="60% - Accent1 2 2" xfId="56"/>
    <cellStyle name="60% - Accent1 2 2 2" xfId="57"/>
    <cellStyle name="60% - Accent1 2 2 3" xfId="58"/>
    <cellStyle name="60% - Accent1 3" xfId="319"/>
    <cellStyle name="60% - Accent2 2" xfId="59"/>
    <cellStyle name="60% - Accent2 2 2" xfId="60"/>
    <cellStyle name="60% - Accent2 2 2 2" xfId="61"/>
    <cellStyle name="60% - Accent2 2 2 3" xfId="62"/>
    <cellStyle name="60% - Accent2 3" xfId="318"/>
    <cellStyle name="60% - Accent3 2" xfId="63"/>
    <cellStyle name="60% - Accent3 2 2" xfId="64"/>
    <cellStyle name="60% - Accent3 2 2 2" xfId="65"/>
    <cellStyle name="60% - Accent3 2 2 3" xfId="66"/>
    <cellStyle name="60% - Accent3 3" xfId="317"/>
    <cellStyle name="60% - Accent4 2" xfId="67"/>
    <cellStyle name="60% - Accent4 2 2" xfId="68"/>
    <cellStyle name="60% - Accent4 2 2 2" xfId="69"/>
    <cellStyle name="60% - Accent4 2 2 3" xfId="70"/>
    <cellStyle name="60% - Accent4 3" xfId="316"/>
    <cellStyle name="60% - Accent5 2" xfId="71"/>
    <cellStyle name="60% - Accent5 2 2" xfId="72"/>
    <cellStyle name="60% - Accent5 2 2 2" xfId="73"/>
    <cellStyle name="60% - Accent5 2 2 3" xfId="74"/>
    <cellStyle name="60% - Accent5 3" xfId="315"/>
    <cellStyle name="60% - Accent6 2" xfId="75"/>
    <cellStyle name="60% - Accent6 2 2" xfId="76"/>
    <cellStyle name="60% - Accent6 2 2 2" xfId="77"/>
    <cellStyle name="60% - Accent6 2 2 3" xfId="78"/>
    <cellStyle name="60% - Accent6 3" xfId="314"/>
    <cellStyle name="Accent1 2" xfId="79"/>
    <cellStyle name="Accent1 2 2" xfId="80"/>
    <cellStyle name="Accent1 2 2 2" xfId="81"/>
    <cellStyle name="Accent1 2 2 3" xfId="82"/>
    <cellStyle name="Accent1 3" xfId="313"/>
    <cellStyle name="Accent2 2" xfId="83"/>
    <cellStyle name="Accent2 2 2" xfId="84"/>
    <cellStyle name="Accent2 2 2 2" xfId="85"/>
    <cellStyle name="Accent2 2 2 3" xfId="86"/>
    <cellStyle name="Accent2 3" xfId="312"/>
    <cellStyle name="Accent3 2" xfId="87"/>
    <cellStyle name="Accent3 2 2" xfId="88"/>
    <cellStyle name="Accent3 2 2 2" xfId="89"/>
    <cellStyle name="Accent3 2 2 3" xfId="90"/>
    <cellStyle name="Accent3 3" xfId="311"/>
    <cellStyle name="Accent4 2" xfId="91"/>
    <cellStyle name="Accent4 2 2" xfId="92"/>
    <cellStyle name="Accent4 2 2 2" xfId="93"/>
    <cellStyle name="Accent4 2 2 3" xfId="94"/>
    <cellStyle name="Accent4 3" xfId="310"/>
    <cellStyle name="Accent5 2" xfId="95"/>
    <cellStyle name="Accent5 2 2" xfId="96"/>
    <cellStyle name="Accent5 2 2 2" xfId="97"/>
    <cellStyle name="Accent5 2 2 3" xfId="98"/>
    <cellStyle name="Accent5 3" xfId="309"/>
    <cellStyle name="Accent6 2" xfId="99"/>
    <cellStyle name="Accent6 2 2" xfId="100"/>
    <cellStyle name="Accent6 2 2 2" xfId="101"/>
    <cellStyle name="Accent6 2 2 3" xfId="102"/>
    <cellStyle name="Accent6 3" xfId="308"/>
    <cellStyle name="AggblueCels_1x" xfId="103"/>
    <cellStyle name="Bad 2" xfId="104"/>
    <cellStyle name="Bad 2 2" xfId="105"/>
    <cellStyle name="Bad 2 2 2" xfId="106"/>
    <cellStyle name="Bad 2 2 3" xfId="107"/>
    <cellStyle name="Bad 3" xfId="307"/>
    <cellStyle name="Bold GHG Numbers (0.00)" xfId="108"/>
    <cellStyle name="Calculation 2" xfId="109"/>
    <cellStyle name="Calculation 2 2" xfId="110"/>
    <cellStyle name="Calculation 2 2 2" xfId="111"/>
    <cellStyle name="Calculation 2 2 2 2" xfId="112"/>
    <cellStyle name="Calculation 2 2 2 3" xfId="113"/>
    <cellStyle name="Calculation 2 3" xfId="114"/>
    <cellStyle name="Calculation 2 3 2" xfId="115"/>
    <cellStyle name="Calculation 2 3 2 2" xfId="116"/>
    <cellStyle name="Calculation 2 3 2 3" xfId="117"/>
    <cellStyle name="Calculation 2 4" xfId="118"/>
    <cellStyle name="Calculation 2 4 2" xfId="119"/>
    <cellStyle name="Calculation 2 4 3" xfId="120"/>
    <cellStyle name="Calculation 2 5" xfId="305"/>
    <cellStyle name="Calculation 3" xfId="306"/>
    <cellStyle name="Check Cell 2" xfId="121"/>
    <cellStyle name="Check Cell 2 2" xfId="122"/>
    <cellStyle name="Check Cell 2 2 2" xfId="123"/>
    <cellStyle name="Check Cell 2 2 3" xfId="124"/>
    <cellStyle name="Check Cell 3" xfId="304"/>
    <cellStyle name="Comma" xfId="1" builtinId="3" customBuiltin="1"/>
    <cellStyle name="Comma 10" xfId="126"/>
    <cellStyle name="Comma 2" xfId="127"/>
    <cellStyle name="Comma 2 2" xfId="128"/>
    <cellStyle name="Comma 2 3" xfId="129"/>
    <cellStyle name="Comma 2 4" xfId="130"/>
    <cellStyle name="Comma 2 5" xfId="333"/>
    <cellStyle name="Comma 3" xfId="131"/>
    <cellStyle name="Comma 4" xfId="125"/>
    <cellStyle name="Cover" xfId="132"/>
    <cellStyle name="Dezimal [0]_Tfz-Anzahl" xfId="133"/>
    <cellStyle name="Dezimal_Tfz-Anzahl" xfId="134"/>
    <cellStyle name="Euro" xfId="135"/>
    <cellStyle name="Euro 2" xfId="136"/>
    <cellStyle name="Explanatory Text 2" xfId="137"/>
    <cellStyle name="Explanatory Text 3" xfId="303"/>
    <cellStyle name="Followed Hyperlink" xfId="302" builtinId="9" customBuiltin="1"/>
    <cellStyle name="Good 2" xfId="138"/>
    <cellStyle name="Good 2 2" xfId="139"/>
    <cellStyle name="Good 2 2 2" xfId="140"/>
    <cellStyle name="Good 2 2 3" xfId="141"/>
    <cellStyle name="Good 3" xfId="301"/>
    <cellStyle name="Heading" xfId="142"/>
    <cellStyle name="Heading 1 2" xfId="143"/>
    <cellStyle name="Heading 2 2" xfId="144"/>
    <cellStyle name="Heading 3 2" xfId="145"/>
    <cellStyle name="Heading 4 2" xfId="146"/>
    <cellStyle name="Hyperlink" xfId="334" builtinId="8" customBuiltin="1"/>
    <cellStyle name="Hyperlink 2" xfId="147"/>
    <cellStyle name="Hyperlink 2 2" xfId="335"/>
    <cellStyle name="Hyperlink 3" xfId="148"/>
    <cellStyle name="Hyperlink 4" xfId="149"/>
    <cellStyle name="Hyperlink 5" xfId="150"/>
    <cellStyle name="Hyperlink 6" xfId="300"/>
    <cellStyle name="Input 2" xfId="151"/>
    <cellStyle name="Input 2 2" xfId="152"/>
    <cellStyle name="Input 2 2 2" xfId="153"/>
    <cellStyle name="Input 2 2 2 2" xfId="154"/>
    <cellStyle name="Input 2 2 2 3" xfId="155"/>
    <cellStyle name="Input 2 3" xfId="156"/>
    <cellStyle name="Input 2 3 2" xfId="157"/>
    <cellStyle name="Input 2 3 2 2" xfId="158"/>
    <cellStyle name="Input 2 3 2 3" xfId="159"/>
    <cellStyle name="Input 2 4" xfId="160"/>
    <cellStyle name="Input 2 4 2" xfId="161"/>
    <cellStyle name="Input 2 4 3" xfId="162"/>
    <cellStyle name="Input 3" xfId="299"/>
    <cellStyle name="Input data" xfId="298"/>
    <cellStyle name="InputCells12_BBorder_CRFReport-template" xfId="163"/>
    <cellStyle name="Linked Cell 2" xfId="164"/>
    <cellStyle name="Linked Cell 3" xfId="297"/>
    <cellStyle name="Menu" xfId="165"/>
    <cellStyle name="Milliers [0]_03tabmat" xfId="166"/>
    <cellStyle name="Milliers_03tabmat" xfId="167"/>
    <cellStyle name="Monétaire [0]_03tabmat" xfId="168"/>
    <cellStyle name="Monétaire_03tabmat" xfId="169"/>
    <cellStyle name="Neutral 2" xfId="170"/>
    <cellStyle name="Neutral 2 2" xfId="171"/>
    <cellStyle name="Neutral 2 2 2" xfId="172"/>
    <cellStyle name="Neutral 2 2 3" xfId="173"/>
    <cellStyle name="Neutral 3" xfId="296"/>
    <cellStyle name="Normal" xfId="0" builtinId="0" customBuiltin="1"/>
    <cellStyle name="Normal 10" xfId="174"/>
    <cellStyle name="Normal 10 2" xfId="175"/>
    <cellStyle name="Normal 10 2 2" xfId="176"/>
    <cellStyle name="Normal 10 3" xfId="177"/>
    <cellStyle name="Normal 10 3 2" xfId="178"/>
    <cellStyle name="Normal 10 4" xfId="179"/>
    <cellStyle name="Normal 11" xfId="180"/>
    <cellStyle name="Normal 11 2" xfId="181"/>
    <cellStyle name="Normal 12" xfId="182"/>
    <cellStyle name="Normal 13" xfId="183"/>
    <cellStyle name="Normal 13 2" xfId="184"/>
    <cellStyle name="Normal 13 3" xfId="185"/>
    <cellStyle name="Normal 14" xfId="186"/>
    <cellStyle name="Normal 14 2 2 2" xfId="187"/>
    <cellStyle name="Normal 15" xfId="188"/>
    <cellStyle name="Normal 15 2 2 2" xfId="189"/>
    <cellStyle name="Normal 16" xfId="190"/>
    <cellStyle name="Normal 16 2" xfId="191"/>
    <cellStyle name="Normal 17" xfId="192"/>
    <cellStyle name="Normal 17 2" xfId="193"/>
    <cellStyle name="Normal 17 4" xfId="194"/>
    <cellStyle name="Normal 18" xfId="195"/>
    <cellStyle name="Normal 19" xfId="4"/>
    <cellStyle name="Normal 2" xfId="196"/>
    <cellStyle name="Normal 2 2" xfId="197"/>
    <cellStyle name="Normal 2 3" xfId="198"/>
    <cellStyle name="Normal 2 4" xfId="336"/>
    <cellStyle name="Normal 209 2" xfId="199"/>
    <cellStyle name="Normal 21" xfId="200"/>
    <cellStyle name="Normal 22" xfId="201"/>
    <cellStyle name="Normal 24" xfId="202"/>
    <cellStyle name="Normal 3" xfId="203"/>
    <cellStyle name="Normal 3 2" xfId="204"/>
    <cellStyle name="Normal 3 3" xfId="205"/>
    <cellStyle name="Normal 3 4" xfId="206"/>
    <cellStyle name="Normal 4" xfId="207"/>
    <cellStyle name="Normal 4 2" xfId="208"/>
    <cellStyle name="Normal 4 2 2" xfId="209"/>
    <cellStyle name="Normal 4 3" xfId="210"/>
    <cellStyle name="Normal 4 3 2" xfId="211"/>
    <cellStyle name="Normal 4 4" xfId="212"/>
    <cellStyle name="Normal 4 5" xfId="213"/>
    <cellStyle name="Normal 5" xfId="214"/>
    <cellStyle name="Normal 6" xfId="215"/>
    <cellStyle name="Normal 7" xfId="216"/>
    <cellStyle name="Normal 8" xfId="217"/>
    <cellStyle name="Normal 9" xfId="218"/>
    <cellStyle name="Normal GHG-Shade" xfId="219"/>
    <cellStyle name="Note" xfId="3" builtinId="10" customBuiltin="1"/>
    <cellStyle name="Note 2" xfId="220"/>
    <cellStyle name="Note 2 2" xfId="221"/>
    <cellStyle name="Note 2 2 2" xfId="222"/>
    <cellStyle name="Note 2 2 2 2" xfId="223"/>
    <cellStyle name="Note 2 2 2 3" xfId="224"/>
    <cellStyle name="Note 2 3" xfId="225"/>
    <cellStyle name="Note 2 3 2" xfId="226"/>
    <cellStyle name="Note 2 3 3" xfId="227"/>
    <cellStyle name="Output 2" xfId="228"/>
    <cellStyle name="Output 2 2" xfId="229"/>
    <cellStyle name="Output 2 2 2" xfId="230"/>
    <cellStyle name="Output 2 2 2 2" xfId="231"/>
    <cellStyle name="Output 2 2 2 3" xfId="232"/>
    <cellStyle name="Output 2 3" xfId="233"/>
    <cellStyle name="Output 2 3 2" xfId="234"/>
    <cellStyle name="Output 2 3 3" xfId="235"/>
    <cellStyle name="Output 3" xfId="295"/>
    <cellStyle name="Percent 10" xfId="236"/>
    <cellStyle name="Percent 10 2" xfId="237"/>
    <cellStyle name="Percent 10 3" xfId="238"/>
    <cellStyle name="Percent 2" xfId="239"/>
    <cellStyle name="Percent 2 2" xfId="240"/>
    <cellStyle name="Percent 2 3" xfId="241"/>
    <cellStyle name="Percent 2 4" xfId="332"/>
    <cellStyle name="Percent 3" xfId="242"/>
    <cellStyle name="Percent 4" xfId="243"/>
    <cellStyle name="Percent 5" xfId="244"/>
    <cellStyle name="Percent 5 2" xfId="245"/>
    <cellStyle name="Percent 6" xfId="246"/>
    <cellStyle name="Percent 7" xfId="247"/>
    <cellStyle name="Percent 8" xfId="248"/>
    <cellStyle name="Percent 9" xfId="249"/>
    <cellStyle name="Publication_style" xfId="250"/>
    <cellStyle name="Refdb standard" xfId="251"/>
    <cellStyle name="Refdb standard 2" xfId="252"/>
    <cellStyle name="Selection" xfId="294"/>
    <cellStyle name="Shade" xfId="253"/>
    <cellStyle name="Shade 2" xfId="254"/>
    <cellStyle name="Shade 3" xfId="255"/>
    <cellStyle name="Source" xfId="256"/>
    <cellStyle name="Source Hed" xfId="257"/>
    <cellStyle name="Source Text" xfId="258"/>
    <cellStyle name="Standard_E00seit45" xfId="259"/>
    <cellStyle name="Style 2" xfId="260"/>
    <cellStyle name="Style 21" xfId="261"/>
    <cellStyle name="Style 21 2" xfId="262"/>
    <cellStyle name="Style 22" xfId="263"/>
    <cellStyle name="Style 22 2" xfId="264"/>
    <cellStyle name="Style 23" xfId="265"/>
    <cellStyle name="Style 23 2" xfId="266"/>
    <cellStyle name="Style 24" xfId="267"/>
    <cellStyle name="Style 24 2" xfId="268"/>
    <cellStyle name="Style 29" xfId="269"/>
    <cellStyle name="Style 29 2" xfId="270"/>
    <cellStyle name="Style 30" xfId="271"/>
    <cellStyle name="Style 30 2" xfId="272"/>
    <cellStyle name="Style 31" xfId="273"/>
    <cellStyle name="Style 31 2" xfId="274"/>
    <cellStyle name="Style 32" xfId="275"/>
    <cellStyle name="Style 32 2" xfId="276"/>
    <cellStyle name="Title" xfId="2" builtinId="15" customBuiltin="1"/>
    <cellStyle name="Title 2" xfId="277"/>
    <cellStyle name="Title-1" xfId="278"/>
    <cellStyle name="Title-2" xfId="279"/>
    <cellStyle name="Titre ligne" xfId="280"/>
    <cellStyle name="Total 2" xfId="281"/>
    <cellStyle name="Total 2 2" xfId="282"/>
    <cellStyle name="Total intermediaire" xfId="283"/>
    <cellStyle name="Tusenskille [0]_rob4-mon.xls Diagram 1" xfId="284"/>
    <cellStyle name="Tusenskille_rob4-mon.xls Diagram 1" xfId="285"/>
    <cellStyle name="Valuta [0]_rob4-mon.xls Diagram 1" xfId="286"/>
    <cellStyle name="Valuta_rob4-mon.xls Diagram 1" xfId="287"/>
    <cellStyle name="Währung [0]_Excel2" xfId="288"/>
    <cellStyle name="Währung_Excel2" xfId="289"/>
    <cellStyle name="Warning Text 2" xfId="290"/>
    <cellStyle name="Warning Text 3" xfId="293"/>
    <cellStyle name="Year" xfId="291"/>
    <cellStyle name="Обычный_2++_CRFReport-template" xfId="29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510491048921558E-2"/>
          <c:y val="2.7312223089835514E-2"/>
          <c:w val="0.89525939641712426"/>
          <c:h val="0.7912517209437632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Domestic (BEIS)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Combined!$A$24:$A$33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xVal>
          <c:yVal>
            <c:numRef>
              <c:f>Combined!$B$24:$B$33</c:f>
              <c:numCache>
                <c:formatCode>0.000</c:formatCode>
                <c:ptCount val="10"/>
                <c:pt idx="0">
                  <c:v>0.37825999999999999</c:v>
                </c:pt>
                <c:pt idx="1">
                  <c:v>0.36223339999999998</c:v>
                </c:pt>
                <c:pt idx="2">
                  <c:v>0.3251</c:v>
                </c:pt>
                <c:pt idx="3">
                  <c:v>0.33043</c:v>
                </c:pt>
                <c:pt idx="4">
                  <c:v>0.30830000000000002</c:v>
                </c:pt>
                <c:pt idx="5">
                  <c:v>0.29674</c:v>
                </c:pt>
                <c:pt idx="6">
                  <c:v>0.29831999999999997</c:v>
                </c:pt>
                <c:pt idx="7">
                  <c:v>0.28283999999999998</c:v>
                </c:pt>
                <c:pt idx="8">
                  <c:v>0.27104</c:v>
                </c:pt>
                <c:pt idx="9">
                  <c:v>0.27277999999999997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20-4C95-ADFF-15C6B979B89A}"/>
            </c:ext>
          </c:extLst>
        </c:ser>
        <c:ser>
          <c:idx val="1"/>
          <c:order val="1"/>
          <c:tx>
            <c:strRef>
              <c:f>Combined!$C$1</c:f>
              <c:strCache>
                <c:ptCount val="1"/>
                <c:pt idx="0">
                  <c:v>Short-haul (BEIS)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Combined!$A$24:$A$33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xVal>
          <c:yVal>
            <c:numRef>
              <c:f>Combined!$C$24:$C$33</c:f>
              <c:numCache>
                <c:formatCode>0.000</c:formatCode>
                <c:ptCount val="10"/>
                <c:pt idx="0">
                  <c:v>0.21593919</c:v>
                </c:pt>
                <c:pt idx="1">
                  <c:v>0.21345219999999998</c:v>
                </c:pt>
                <c:pt idx="2">
                  <c:v>0.18436000000000002</c:v>
                </c:pt>
                <c:pt idx="3">
                  <c:v>0.18822</c:v>
                </c:pt>
                <c:pt idx="4">
                  <c:v>0.18635000000000002</c:v>
                </c:pt>
                <c:pt idx="5">
                  <c:v>0.17867</c:v>
                </c:pt>
                <c:pt idx="6" formatCode="??0.0?????">
                  <c:v>0.16236</c:v>
                </c:pt>
                <c:pt idx="7">
                  <c:v>0.17566000000000001</c:v>
                </c:pt>
                <c:pt idx="8">
                  <c:v>0.17255999999999999</c:v>
                </c:pt>
                <c:pt idx="9">
                  <c:v>0.17034000000000002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20-4C95-ADFF-15C6B979B89A}"/>
            </c:ext>
          </c:extLst>
        </c:ser>
        <c:ser>
          <c:idx val="2"/>
          <c:order val="2"/>
          <c:tx>
            <c:strRef>
              <c:f>Combined!$D$1</c:f>
              <c:strCache>
                <c:ptCount val="1"/>
                <c:pt idx="0">
                  <c:v>Long-haul (BEIS)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Combined!$A$24:$A$33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xVal>
          <c:yVal>
            <c:numRef>
              <c:f>Combined!$D$24:$D$33</c:f>
              <c:numCache>
                <c:formatCode>0.000</c:formatCode>
                <c:ptCount val="10"/>
                <c:pt idx="0">
                  <c:v>0.24707648999999998</c:v>
                </c:pt>
                <c:pt idx="1">
                  <c:v>0.25123840000000003</c:v>
                </c:pt>
                <c:pt idx="2">
                  <c:v>0.23313</c:v>
                </c:pt>
                <c:pt idx="3">
                  <c:v>0.21973000000000001</c:v>
                </c:pt>
                <c:pt idx="4">
                  <c:v>0.21200000000000002</c:v>
                </c:pt>
                <c:pt idx="5">
                  <c:v>0.21908000000000002</c:v>
                </c:pt>
                <c:pt idx="6" formatCode="??0.0?????">
                  <c:v>0.21256</c:v>
                </c:pt>
                <c:pt idx="7">
                  <c:v>0.21704000000000001</c:v>
                </c:pt>
                <c:pt idx="8">
                  <c:v>0.21175000000000002</c:v>
                </c:pt>
                <c:pt idx="9">
                  <c:v>0.21423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20-4C95-ADFF-15C6B979B89A}"/>
            </c:ext>
          </c:extLst>
        </c:ser>
        <c:ser>
          <c:idx val="6"/>
          <c:order val="3"/>
          <c:tx>
            <c:strRef>
              <c:f>Combined!$E$1</c:f>
              <c:strCache>
                <c:ptCount val="1"/>
                <c:pt idx="0">
                  <c:v>Larsson et al.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Combined!$A$2:$A$33</c:f>
              <c:numCache>
                <c:formatCode>General</c:formatCod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numCache>
            </c:numRef>
          </c:xVal>
          <c:yVal>
            <c:numRef>
              <c:f>Combined!$E$2:$E$33</c:f>
              <c:numCache>
                <c:formatCode>General</c:formatCode>
                <c:ptCount val="32"/>
                <c:pt idx="0">
                  <c:v>0.30099999999999999</c:v>
                </c:pt>
                <c:pt idx="5">
                  <c:v>0.28699999999999998</c:v>
                </c:pt>
                <c:pt idx="8">
                  <c:v>0.28699999999999998</c:v>
                </c:pt>
                <c:pt idx="9">
                  <c:v>0.28199999999999997</c:v>
                </c:pt>
                <c:pt idx="10">
                  <c:v>0.27400000000000002</c:v>
                </c:pt>
                <c:pt idx="11">
                  <c:v>0.27400000000000002</c:v>
                </c:pt>
                <c:pt idx="12">
                  <c:v>0.27600000000000002</c:v>
                </c:pt>
                <c:pt idx="13">
                  <c:v>0.27100000000000002</c:v>
                </c:pt>
                <c:pt idx="14">
                  <c:v>0.25700000000000001</c:v>
                </c:pt>
                <c:pt idx="15">
                  <c:v>0.24</c:v>
                </c:pt>
                <c:pt idx="16">
                  <c:v>0.23</c:v>
                </c:pt>
                <c:pt idx="17">
                  <c:v>0.222</c:v>
                </c:pt>
                <c:pt idx="18">
                  <c:v>0.218</c:v>
                </c:pt>
                <c:pt idx="19">
                  <c:v>0.214</c:v>
                </c:pt>
                <c:pt idx="20">
                  <c:v>0.20499999999999999</c:v>
                </c:pt>
                <c:pt idx="21">
                  <c:v>0.2</c:v>
                </c:pt>
                <c:pt idx="22">
                  <c:v>0.19600000000000001</c:v>
                </c:pt>
                <c:pt idx="23">
                  <c:v>0.192</c:v>
                </c:pt>
                <c:pt idx="24">
                  <c:v>0.189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20-4C95-ADFF-15C6B979B89A}"/>
            </c:ext>
          </c:extLst>
        </c:ser>
        <c:ser>
          <c:idx val="3"/>
          <c:order val="4"/>
          <c:tx>
            <c:v>Domestic (modelled)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Combined!$A$2:$A$23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xVal>
          <c:yVal>
            <c:numRef>
              <c:f>Combined!$B$2:$B$23</c:f>
              <c:numCache>
                <c:formatCode>0.000</c:formatCode>
                <c:ptCount val="22"/>
                <c:pt idx="0">
                  <c:v>0.56165075336301851</c:v>
                </c:pt>
                <c:pt idx="1">
                  <c:v>0.55674600216894399</c:v>
                </c:pt>
                <c:pt idx="2">
                  <c:v>0.55184125097486936</c:v>
                </c:pt>
                <c:pt idx="3">
                  <c:v>0.54693649978079484</c:v>
                </c:pt>
                <c:pt idx="4">
                  <c:v>0.54203174858672021</c:v>
                </c:pt>
                <c:pt idx="5">
                  <c:v>0.53712699739264558</c:v>
                </c:pt>
                <c:pt idx="6">
                  <c:v>0.53712699739264558</c:v>
                </c:pt>
                <c:pt idx="7">
                  <c:v>0.53712699739264558</c:v>
                </c:pt>
                <c:pt idx="8">
                  <c:v>0.53712699739264558</c:v>
                </c:pt>
                <c:pt idx="9">
                  <c:v>0.52836851311751232</c:v>
                </c:pt>
                <c:pt idx="10">
                  <c:v>0.51435493827729928</c:v>
                </c:pt>
                <c:pt idx="11">
                  <c:v>0.51435493827729928</c:v>
                </c:pt>
                <c:pt idx="12">
                  <c:v>0.51785833198735254</c:v>
                </c:pt>
                <c:pt idx="13">
                  <c:v>0.50909984771221939</c:v>
                </c:pt>
                <c:pt idx="14">
                  <c:v>0.48457609174184635</c:v>
                </c:pt>
                <c:pt idx="15">
                  <c:v>0.45479724520639347</c:v>
                </c:pt>
                <c:pt idx="16">
                  <c:v>0.43728027665612712</c:v>
                </c:pt>
                <c:pt idx="17">
                  <c:v>0.42326670181591397</c:v>
                </c:pt>
                <c:pt idx="18">
                  <c:v>0.4162599143958074</c:v>
                </c:pt>
                <c:pt idx="19">
                  <c:v>0.40925312697570088</c:v>
                </c:pt>
                <c:pt idx="20">
                  <c:v>0.3934878552804611</c:v>
                </c:pt>
                <c:pt idx="21">
                  <c:v>0.38472937100532795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20-4C95-ADFF-15C6B979B89A}"/>
            </c:ext>
          </c:extLst>
        </c:ser>
        <c:ser>
          <c:idx val="4"/>
          <c:order val="5"/>
          <c:tx>
            <c:v>Short-haul (modelled)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Combined!$A$2:$A$23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xVal>
          <c:yVal>
            <c:numRef>
              <c:f>Combined!$C$2:$C$23</c:f>
              <c:numCache>
                <c:formatCode>0.000</c:formatCode>
                <c:ptCount val="22"/>
                <c:pt idx="0">
                  <c:v>0.32063999999999998</c:v>
                </c:pt>
                <c:pt idx="1">
                  <c:v>0.31784000000000001</c:v>
                </c:pt>
                <c:pt idx="2">
                  <c:v>0.31503999999999999</c:v>
                </c:pt>
                <c:pt idx="3">
                  <c:v>0.31224000000000002</c:v>
                </c:pt>
                <c:pt idx="4">
                  <c:v>0.30943999999999999</c:v>
                </c:pt>
                <c:pt idx="5">
                  <c:v>0.30663999999999997</c:v>
                </c:pt>
                <c:pt idx="6">
                  <c:v>0.30663999999999997</c:v>
                </c:pt>
                <c:pt idx="7">
                  <c:v>0.30663999999999997</c:v>
                </c:pt>
                <c:pt idx="8">
                  <c:v>0.30663999999999997</c:v>
                </c:pt>
                <c:pt idx="9">
                  <c:v>0.30163999999999996</c:v>
                </c:pt>
                <c:pt idx="10">
                  <c:v>0.29364000000000001</c:v>
                </c:pt>
                <c:pt idx="11">
                  <c:v>0.29364000000000001</c:v>
                </c:pt>
                <c:pt idx="12">
                  <c:v>0.29564000000000001</c:v>
                </c:pt>
                <c:pt idx="13">
                  <c:v>0.29064000000000001</c:v>
                </c:pt>
                <c:pt idx="14">
                  <c:v>0.27664</c:v>
                </c:pt>
                <c:pt idx="15">
                  <c:v>0.25963999999999998</c:v>
                </c:pt>
                <c:pt idx="16">
                  <c:v>0.24964</c:v>
                </c:pt>
                <c:pt idx="17">
                  <c:v>0.24163999999999999</c:v>
                </c:pt>
                <c:pt idx="18">
                  <c:v>0.23763999999999999</c:v>
                </c:pt>
                <c:pt idx="19">
                  <c:v>0.23363999999999999</c:v>
                </c:pt>
                <c:pt idx="20">
                  <c:v>0.22463999999999998</c:v>
                </c:pt>
                <c:pt idx="21">
                  <c:v>0.21964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20-4C95-ADFF-15C6B979B89A}"/>
            </c:ext>
          </c:extLst>
        </c:ser>
        <c:ser>
          <c:idx val="5"/>
          <c:order val="6"/>
          <c:tx>
            <c:v>Long-haul (modelled)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Combined!$A$2:$A$23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xVal>
          <c:yVal>
            <c:numRef>
              <c:f>Combined!$D$2:$D$23</c:f>
              <c:numCache>
                <c:formatCode>0.000</c:formatCode>
                <c:ptCount val="22"/>
                <c:pt idx="0">
                  <c:v>0.36687262321072889</c:v>
                </c:pt>
                <c:pt idx="1">
                  <c:v>0.36366887787853608</c:v>
                </c:pt>
                <c:pt idx="2">
                  <c:v>0.36046513254634321</c:v>
                </c:pt>
                <c:pt idx="3">
                  <c:v>0.35726138721415041</c:v>
                </c:pt>
                <c:pt idx="4">
                  <c:v>0.35405764188195754</c:v>
                </c:pt>
                <c:pt idx="5">
                  <c:v>0.35085389654976473</c:v>
                </c:pt>
                <c:pt idx="6">
                  <c:v>0.35085389654976473</c:v>
                </c:pt>
                <c:pt idx="7">
                  <c:v>0.35085389654976473</c:v>
                </c:pt>
                <c:pt idx="8">
                  <c:v>0.35085389654976473</c:v>
                </c:pt>
                <c:pt idx="9">
                  <c:v>0.34513292274227753</c:v>
                </c:pt>
                <c:pt idx="10">
                  <c:v>0.33597936465029804</c:v>
                </c:pt>
                <c:pt idx="11">
                  <c:v>0.33597936465029804</c:v>
                </c:pt>
                <c:pt idx="12">
                  <c:v>0.33826775417329297</c:v>
                </c:pt>
                <c:pt idx="13">
                  <c:v>0.33254678036580576</c:v>
                </c:pt>
                <c:pt idx="14">
                  <c:v>0.31652805370484161</c:v>
                </c:pt>
                <c:pt idx="15">
                  <c:v>0.29707674275938512</c:v>
                </c:pt>
                <c:pt idx="16">
                  <c:v>0.28563479514441076</c:v>
                </c:pt>
                <c:pt idx="17">
                  <c:v>0.27648123705243127</c:v>
                </c:pt>
                <c:pt idx="18">
                  <c:v>0.27190445800644153</c:v>
                </c:pt>
                <c:pt idx="19">
                  <c:v>0.26732767896045179</c:v>
                </c:pt>
                <c:pt idx="20">
                  <c:v>0.25702992610697484</c:v>
                </c:pt>
                <c:pt idx="21">
                  <c:v>0.25130895229948763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20-4C95-ADFF-15C6B979B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65376"/>
        <c:axId val="551571608"/>
      </c:scatterChart>
      <c:valAx>
        <c:axId val="551565376"/>
        <c:scaling>
          <c:orientation val="minMax"/>
          <c:max val="2021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Year</a:t>
                </a:r>
                <a:endParaRPr lang="en-GB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9405821943968303"/>
              <c:y val="0.85878309871931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71608"/>
        <c:crosses val="autoZero"/>
        <c:crossBetween val="midCat"/>
        <c:majorUnit val="2"/>
      </c:valAx>
      <c:valAx>
        <c:axId val="551571608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Emissions kgCO</a:t>
                </a:r>
                <a:r>
                  <a:rPr lang="en-GB" sz="1200" baseline="-25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GB" sz="1200">
                    <a:solidFill>
                      <a:sysClr val="windowText" lastClr="000000"/>
                    </a:solidFill>
                  </a:rPr>
                  <a:t>e /</a:t>
                </a:r>
                <a:r>
                  <a:rPr lang="en-GB" sz="1200" baseline="0">
                    <a:solidFill>
                      <a:sysClr val="windowText" lastClr="000000"/>
                    </a:solidFill>
                  </a:rPr>
                  <a:t> p-km</a:t>
                </a:r>
                <a:endParaRPr lang="en-GB"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6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7745745984313"/>
          <c:y val="0.90844168615538134"/>
          <c:w val="0.82239031529673445"/>
          <c:h val="8.162659635740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Larsson!$B$1</c:f>
              <c:strCache>
                <c:ptCount val="1"/>
                <c:pt idx="0">
                  <c:v>emissions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Larsson!$A$2:$A$26</c:f>
              <c:numCache>
                <c:formatCode>General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xVal>
          <c:yVal>
            <c:numRef>
              <c:f>Larsson!$B$2:$B$26</c:f>
              <c:numCache>
                <c:formatCode>General</c:formatCode>
                <c:ptCount val="25"/>
                <c:pt idx="0">
                  <c:v>0.30099999999999999</c:v>
                </c:pt>
                <c:pt idx="5">
                  <c:v>0.28699999999999998</c:v>
                </c:pt>
                <c:pt idx="8">
                  <c:v>0.28699999999999998</c:v>
                </c:pt>
                <c:pt idx="9">
                  <c:v>0.28199999999999997</c:v>
                </c:pt>
                <c:pt idx="10">
                  <c:v>0.27400000000000002</c:v>
                </c:pt>
                <c:pt idx="11">
                  <c:v>0.27400000000000002</c:v>
                </c:pt>
                <c:pt idx="12">
                  <c:v>0.27600000000000002</c:v>
                </c:pt>
                <c:pt idx="13">
                  <c:v>0.27100000000000002</c:v>
                </c:pt>
                <c:pt idx="14">
                  <c:v>0.25700000000000001</c:v>
                </c:pt>
                <c:pt idx="15">
                  <c:v>0.24</c:v>
                </c:pt>
                <c:pt idx="16">
                  <c:v>0.23</c:v>
                </c:pt>
                <c:pt idx="17">
                  <c:v>0.222</c:v>
                </c:pt>
                <c:pt idx="18">
                  <c:v>0.218</c:v>
                </c:pt>
                <c:pt idx="19">
                  <c:v>0.214</c:v>
                </c:pt>
                <c:pt idx="20">
                  <c:v>0.20499999999999999</c:v>
                </c:pt>
                <c:pt idx="21">
                  <c:v>0.2</c:v>
                </c:pt>
                <c:pt idx="22">
                  <c:v>0.19600000000000001</c:v>
                </c:pt>
                <c:pt idx="23">
                  <c:v>0.192</c:v>
                </c:pt>
                <c:pt idx="24">
                  <c:v>0.189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A-4297-8C6F-2CCE8BDE39FB}"/>
            </c:ext>
          </c:extLst>
        </c:ser>
        <c:ser>
          <c:idx val="1"/>
          <c:order val="1"/>
          <c:tx>
            <c:strRef>
              <c:f>Larsson!$C$1</c:f>
              <c:strCache>
                <c:ptCount val="1"/>
                <c:pt idx="0">
                  <c:v>interpolated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Larsson!$A$2:$A$26</c:f>
              <c:numCache>
                <c:formatCode>General</c:formatCode>
                <c:ptCount val="2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</c:numCache>
            </c:numRef>
          </c:xVal>
          <c:yVal>
            <c:numRef>
              <c:f>Larsson!$C$2:$C$26</c:f>
              <c:numCache>
                <c:formatCode>General</c:formatCode>
                <c:ptCount val="25"/>
                <c:pt idx="0">
                  <c:v>0.30099999999999999</c:v>
                </c:pt>
                <c:pt idx="1">
                  <c:v>0.29820000000000002</c:v>
                </c:pt>
                <c:pt idx="2">
                  <c:v>0.2954</c:v>
                </c:pt>
                <c:pt idx="3">
                  <c:v>0.29260000000000003</c:v>
                </c:pt>
                <c:pt idx="4">
                  <c:v>0.2898</c:v>
                </c:pt>
                <c:pt idx="5">
                  <c:v>0.28699999999999998</c:v>
                </c:pt>
                <c:pt idx="6">
                  <c:v>0.28699999999999998</c:v>
                </c:pt>
                <c:pt idx="7">
                  <c:v>0.28699999999999998</c:v>
                </c:pt>
                <c:pt idx="8">
                  <c:v>0.28699999999999998</c:v>
                </c:pt>
                <c:pt idx="9">
                  <c:v>0.28199999999999997</c:v>
                </c:pt>
                <c:pt idx="10">
                  <c:v>0.27400000000000002</c:v>
                </c:pt>
                <c:pt idx="11">
                  <c:v>0.27400000000000002</c:v>
                </c:pt>
                <c:pt idx="12">
                  <c:v>0.27600000000000002</c:v>
                </c:pt>
                <c:pt idx="13">
                  <c:v>0.27100000000000002</c:v>
                </c:pt>
                <c:pt idx="14">
                  <c:v>0.25700000000000001</c:v>
                </c:pt>
                <c:pt idx="15">
                  <c:v>0.24</c:v>
                </c:pt>
                <c:pt idx="16">
                  <c:v>0.23</c:v>
                </c:pt>
                <c:pt idx="17">
                  <c:v>0.222</c:v>
                </c:pt>
                <c:pt idx="18">
                  <c:v>0.218</c:v>
                </c:pt>
                <c:pt idx="19">
                  <c:v>0.214</c:v>
                </c:pt>
                <c:pt idx="20">
                  <c:v>0.20499999999999999</c:v>
                </c:pt>
                <c:pt idx="21">
                  <c:v>0.2</c:v>
                </c:pt>
                <c:pt idx="22">
                  <c:v>0.19600000000000001</c:v>
                </c:pt>
                <c:pt idx="23">
                  <c:v>0.192</c:v>
                </c:pt>
                <c:pt idx="24">
                  <c:v>0.189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5A-4297-8C6F-2CCE8BDE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365720"/>
        <c:axId val="555367032"/>
      </c:scatterChart>
      <c:valAx>
        <c:axId val="55536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67032"/>
        <c:crosses val="autoZero"/>
        <c:crossBetween val="midCat"/>
      </c:valAx>
      <c:valAx>
        <c:axId val="5553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65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266699</xdr:colOff>
      <xdr:row>0</xdr:row>
      <xdr:rowOff>76199</xdr:rowOff>
    </xdr:from>
    <xdr:to>
      <xdr:col>31</xdr:col>
      <xdr:colOff>523874</xdr:colOff>
      <xdr:row>32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595033</xdr:colOff>
      <xdr:row>1</xdr:row>
      <xdr:rowOff>89647</xdr:rowOff>
    </xdr:from>
    <xdr:to>
      <xdr:col>35</xdr:col>
      <xdr:colOff>450727</xdr:colOff>
      <xdr:row>46</xdr:row>
      <xdr:rowOff>136355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6915" y="246529"/>
          <a:ext cx="11352930" cy="7106414"/>
        </a:xfrm>
        <a:prstGeom prst="rect">
          <a:avLst/>
        </a:prstGeom>
      </xdr:spPr>
    </xdr:pic>
    <xdr:clientData/>
  </xdr:twoCellAnchor>
  <xdr:twoCellAnchor>
    <xdr:from>
      <xdr:col>5</xdr:col>
      <xdr:colOff>156882</xdr:colOff>
      <xdr:row>6</xdr:row>
      <xdr:rowOff>29134</xdr:rowOff>
    </xdr:from>
    <xdr:to>
      <xdr:col>14</xdr:col>
      <xdr:colOff>437029</xdr:colOff>
      <xdr:row>36</xdr:row>
      <xdr:rowOff>56028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G17" sqref="G17"/>
    </sheetView>
  </sheetViews>
  <sheetFormatPr defaultRowHeight="12.75" x14ac:dyDescent="0.2"/>
  <sheetData>
    <row r="1" spans="1:4" x14ac:dyDescent="0.2">
      <c r="A1" t="s">
        <v>9</v>
      </c>
      <c r="B1" t="s">
        <v>6</v>
      </c>
      <c r="C1" t="s">
        <v>5</v>
      </c>
      <c r="D1" t="s">
        <v>4</v>
      </c>
    </row>
    <row r="2" spans="1:4" x14ac:dyDescent="0.2">
      <c r="A2">
        <v>1990</v>
      </c>
      <c r="B2">
        <v>0.56165075336301851</v>
      </c>
      <c r="C2">
        <v>0.32063999999999998</v>
      </c>
      <c r="D2">
        <v>0.36687262321072889</v>
      </c>
    </row>
    <row r="3" spans="1:4" x14ac:dyDescent="0.2">
      <c r="A3">
        <v>1991</v>
      </c>
      <c r="B3">
        <v>0.55674600216894399</v>
      </c>
      <c r="C3">
        <v>0.31784000000000001</v>
      </c>
      <c r="D3">
        <v>0.36366887787853608</v>
      </c>
    </row>
    <row r="4" spans="1:4" x14ac:dyDescent="0.2">
      <c r="A4">
        <v>1992</v>
      </c>
      <c r="B4">
        <v>0.55184125097486936</v>
      </c>
      <c r="C4">
        <v>0.31503999999999999</v>
      </c>
      <c r="D4">
        <v>0.36046513254634321</v>
      </c>
    </row>
    <row r="5" spans="1:4" x14ac:dyDescent="0.2">
      <c r="A5">
        <v>1993</v>
      </c>
      <c r="B5">
        <v>0.54693649978079484</v>
      </c>
      <c r="C5">
        <v>0.31224000000000002</v>
      </c>
      <c r="D5">
        <v>0.35726138721415041</v>
      </c>
    </row>
    <row r="6" spans="1:4" x14ac:dyDescent="0.2">
      <c r="A6">
        <v>1994</v>
      </c>
      <c r="B6">
        <v>0.54203174858672021</v>
      </c>
      <c r="C6">
        <v>0.30943999999999999</v>
      </c>
      <c r="D6">
        <v>0.35405764188195754</v>
      </c>
    </row>
    <row r="7" spans="1:4" x14ac:dyDescent="0.2">
      <c r="A7">
        <v>1995</v>
      </c>
      <c r="B7">
        <v>0.53712699739264558</v>
      </c>
      <c r="C7">
        <v>0.30663999999999997</v>
      </c>
      <c r="D7">
        <v>0.35085389654976473</v>
      </c>
    </row>
    <row r="8" spans="1:4" x14ac:dyDescent="0.2">
      <c r="A8">
        <v>1996</v>
      </c>
      <c r="B8">
        <v>0.53712699739264558</v>
      </c>
      <c r="C8">
        <v>0.30663999999999997</v>
      </c>
      <c r="D8">
        <v>0.35085389654976473</v>
      </c>
    </row>
    <row r="9" spans="1:4" x14ac:dyDescent="0.2">
      <c r="A9">
        <v>1997</v>
      </c>
      <c r="B9">
        <v>0.53712699739264558</v>
      </c>
      <c r="C9">
        <v>0.30663999999999997</v>
      </c>
      <c r="D9">
        <v>0.35085389654976473</v>
      </c>
    </row>
    <row r="10" spans="1:4" x14ac:dyDescent="0.2">
      <c r="A10">
        <v>1998</v>
      </c>
      <c r="B10">
        <v>0.53712699739264558</v>
      </c>
      <c r="C10">
        <v>0.30663999999999997</v>
      </c>
      <c r="D10">
        <v>0.35085389654976473</v>
      </c>
    </row>
    <row r="11" spans="1:4" x14ac:dyDescent="0.2">
      <c r="A11">
        <v>1999</v>
      </c>
      <c r="B11">
        <v>0.52836851311751232</v>
      </c>
      <c r="C11">
        <v>0.30163999999999996</v>
      </c>
      <c r="D11">
        <v>0.34513292274227753</v>
      </c>
    </row>
    <row r="12" spans="1:4" x14ac:dyDescent="0.2">
      <c r="A12">
        <v>2000</v>
      </c>
      <c r="B12">
        <v>0.51435493827729928</v>
      </c>
      <c r="C12">
        <v>0.29364000000000001</v>
      </c>
      <c r="D12">
        <v>0.33597936465029804</v>
      </c>
    </row>
    <row r="13" spans="1:4" x14ac:dyDescent="0.2">
      <c r="A13">
        <v>2001</v>
      </c>
      <c r="B13">
        <v>0.51435493827729928</v>
      </c>
      <c r="C13">
        <v>0.29364000000000001</v>
      </c>
      <c r="D13">
        <v>0.33597936465029804</v>
      </c>
    </row>
    <row r="14" spans="1:4" x14ac:dyDescent="0.2">
      <c r="A14">
        <v>2002</v>
      </c>
      <c r="B14">
        <v>0.51785833198735254</v>
      </c>
      <c r="C14">
        <v>0.29564000000000001</v>
      </c>
      <c r="D14">
        <v>0.33826775417329297</v>
      </c>
    </row>
    <row r="15" spans="1:4" x14ac:dyDescent="0.2">
      <c r="A15">
        <v>2003</v>
      </c>
      <c r="B15">
        <v>0.50909984771221939</v>
      </c>
      <c r="C15">
        <v>0.29064000000000001</v>
      </c>
      <c r="D15">
        <v>0.33254678036580576</v>
      </c>
    </row>
    <row r="16" spans="1:4" x14ac:dyDescent="0.2">
      <c r="A16">
        <v>2004</v>
      </c>
      <c r="B16">
        <v>0.48457609174184635</v>
      </c>
      <c r="C16">
        <v>0.27664</v>
      </c>
      <c r="D16">
        <v>0.31652805370484161</v>
      </c>
    </row>
    <row r="17" spans="1:4" x14ac:dyDescent="0.2">
      <c r="A17">
        <v>2005</v>
      </c>
      <c r="B17">
        <v>0.45479724520639347</v>
      </c>
      <c r="C17">
        <v>0.25963999999999998</v>
      </c>
      <c r="D17">
        <v>0.29707674275938512</v>
      </c>
    </row>
    <row r="18" spans="1:4" x14ac:dyDescent="0.2">
      <c r="A18">
        <v>2006</v>
      </c>
      <c r="B18">
        <v>0.43728027665612712</v>
      </c>
      <c r="C18">
        <v>0.24964</v>
      </c>
      <c r="D18">
        <v>0.28563479514441076</v>
      </c>
    </row>
    <row r="19" spans="1:4" x14ac:dyDescent="0.2">
      <c r="A19">
        <v>2007</v>
      </c>
      <c r="B19">
        <v>0.42326670181591397</v>
      </c>
      <c r="C19">
        <v>0.24163999999999999</v>
      </c>
      <c r="D19">
        <v>0.27648123705243127</v>
      </c>
    </row>
    <row r="20" spans="1:4" x14ac:dyDescent="0.2">
      <c r="A20">
        <v>2008</v>
      </c>
      <c r="B20">
        <v>0.4162599143958074</v>
      </c>
      <c r="C20">
        <v>0.23763999999999999</v>
      </c>
      <c r="D20">
        <v>0.27190445800644153</v>
      </c>
    </row>
    <row r="21" spans="1:4" x14ac:dyDescent="0.2">
      <c r="A21">
        <v>2009</v>
      </c>
      <c r="B21">
        <v>0.40925312697570088</v>
      </c>
      <c r="C21">
        <v>0.23363999999999999</v>
      </c>
      <c r="D21">
        <v>0.26732767896045179</v>
      </c>
    </row>
    <row r="22" spans="1:4" x14ac:dyDescent="0.2">
      <c r="A22">
        <v>2010</v>
      </c>
      <c r="B22">
        <v>0.3934878552804611</v>
      </c>
      <c r="C22">
        <v>0.22463999999999998</v>
      </c>
      <c r="D22">
        <v>0.25702992610697484</v>
      </c>
    </row>
    <row r="23" spans="1:4" x14ac:dyDescent="0.2">
      <c r="A23">
        <v>2011</v>
      </c>
      <c r="B23">
        <v>0.38472937100532795</v>
      </c>
      <c r="C23">
        <v>0.21964</v>
      </c>
      <c r="D23">
        <v>0.25130895229948763</v>
      </c>
    </row>
    <row r="24" spans="1:4" x14ac:dyDescent="0.2">
      <c r="A24">
        <v>2012</v>
      </c>
      <c r="B24">
        <v>0.37825999999999999</v>
      </c>
      <c r="C24">
        <v>0.21593919</v>
      </c>
      <c r="D24">
        <v>0.24707648999999998</v>
      </c>
    </row>
    <row r="25" spans="1:4" x14ac:dyDescent="0.2">
      <c r="A25">
        <v>2013</v>
      </c>
      <c r="B25">
        <v>0.36223339999999998</v>
      </c>
      <c r="C25">
        <v>0.21345219999999998</v>
      </c>
      <c r="D25">
        <v>0.25123840000000003</v>
      </c>
    </row>
    <row r="26" spans="1:4" x14ac:dyDescent="0.2">
      <c r="A26">
        <v>2014</v>
      </c>
      <c r="B26">
        <v>0.3251</v>
      </c>
      <c r="C26">
        <v>0.18436000000000002</v>
      </c>
      <c r="D26">
        <v>0.23313</v>
      </c>
    </row>
    <row r="27" spans="1:4" x14ac:dyDescent="0.2">
      <c r="A27">
        <v>2015</v>
      </c>
      <c r="B27">
        <v>0.33043</v>
      </c>
      <c r="C27">
        <v>0.18822</v>
      </c>
      <c r="D27">
        <v>0.21973000000000001</v>
      </c>
    </row>
    <row r="28" spans="1:4" x14ac:dyDescent="0.2">
      <c r="A28">
        <v>2016</v>
      </c>
      <c r="B28">
        <v>0.30830000000000002</v>
      </c>
      <c r="C28">
        <v>0.18635000000000002</v>
      </c>
      <c r="D28">
        <v>0.21200000000000002</v>
      </c>
    </row>
    <row r="29" spans="1:4" x14ac:dyDescent="0.2">
      <c r="A29">
        <v>2017</v>
      </c>
      <c r="B29">
        <v>0.29674</v>
      </c>
      <c r="C29">
        <v>0.17867</v>
      </c>
      <c r="D29">
        <v>0.21908000000000002</v>
      </c>
    </row>
    <row r="30" spans="1:4" x14ac:dyDescent="0.2">
      <c r="A30">
        <v>2018</v>
      </c>
      <c r="B30">
        <v>0.29831999999999997</v>
      </c>
      <c r="C30">
        <v>0.16236</v>
      </c>
      <c r="D30">
        <v>0.21256</v>
      </c>
    </row>
    <row r="31" spans="1:4" x14ac:dyDescent="0.2">
      <c r="A31">
        <v>2019</v>
      </c>
      <c r="B31">
        <v>0.28283999999999998</v>
      </c>
      <c r="C31">
        <v>0.17566000000000001</v>
      </c>
      <c r="D31">
        <v>0.21704000000000001</v>
      </c>
    </row>
    <row r="32" spans="1:4" x14ac:dyDescent="0.2">
      <c r="A32">
        <v>2020</v>
      </c>
      <c r="B32">
        <v>0.27104</v>
      </c>
      <c r="C32">
        <v>0.17255999999999999</v>
      </c>
      <c r="D32">
        <v>0.21175000000000002</v>
      </c>
    </row>
    <row r="33" spans="1:4" x14ac:dyDescent="0.2">
      <c r="A33">
        <v>2021</v>
      </c>
      <c r="B33">
        <v>0.27277999999999997</v>
      </c>
      <c r="C33">
        <v>0.17034000000000002</v>
      </c>
      <c r="D33">
        <v>0.21423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K30" sqref="I30:K30"/>
    </sheetView>
  </sheetViews>
  <sheetFormatPr defaultRowHeight="12.75" x14ac:dyDescent="0.2"/>
  <cols>
    <col min="1" max="2" width="9.28515625" bestFit="1" customWidth="1"/>
    <col min="3" max="3" width="9.85546875" bestFit="1" customWidth="1"/>
    <col min="4" max="4" width="9.42578125" bestFit="1" customWidth="1"/>
    <col min="5" max="5" width="9.42578125" style="2" customWidth="1"/>
    <col min="6" max="6" width="14.28515625" customWidth="1"/>
    <col min="7" max="8" width="9.28515625" bestFit="1" customWidth="1"/>
    <col min="9" max="11" width="9.28515625" style="2" customWidth="1"/>
    <col min="13" max="13" width="9.7109375" bestFit="1" customWidth="1"/>
    <col min="14" max="14" width="9.28515625" bestFit="1" customWidth="1"/>
    <col min="15" max="15" width="9.7109375" bestFit="1" customWidth="1"/>
    <col min="16" max="18" width="9.28515625" bestFit="1" customWidth="1"/>
  </cols>
  <sheetData>
    <row r="1" spans="1:19" x14ac:dyDescent="0.2">
      <c r="A1" s="3" t="s">
        <v>0</v>
      </c>
      <c r="B1" s="3" t="s">
        <v>18</v>
      </c>
      <c r="C1" s="3" t="s">
        <v>19</v>
      </c>
      <c r="D1" s="3" t="s">
        <v>20</v>
      </c>
      <c r="E1" s="3" t="s">
        <v>17</v>
      </c>
      <c r="F1" s="3" t="s">
        <v>1</v>
      </c>
      <c r="G1" s="3" t="s">
        <v>2</v>
      </c>
      <c r="H1" s="3" t="s">
        <v>3</v>
      </c>
      <c r="I1" s="3" t="s">
        <v>6</v>
      </c>
      <c r="J1" s="3" t="s">
        <v>5</v>
      </c>
      <c r="K1" s="3" t="s">
        <v>4</v>
      </c>
      <c r="L1" s="3" t="s">
        <v>7</v>
      </c>
      <c r="M1" s="3" t="s">
        <v>11</v>
      </c>
      <c r="N1" s="3"/>
      <c r="O1" s="3"/>
      <c r="P1" s="3"/>
      <c r="Q1" s="3"/>
      <c r="R1" s="3"/>
      <c r="S1" s="3"/>
    </row>
    <row r="2" spans="1:19" x14ac:dyDescent="0.2">
      <c r="A2" s="3">
        <v>1990</v>
      </c>
      <c r="B2" s="9">
        <f>F2+I2</f>
        <v>0.56165075336301851</v>
      </c>
      <c r="C2" s="9">
        <f t="shared" ref="C2:D2" si="0">G2+J2</f>
        <v>0.32063999999999998</v>
      </c>
      <c r="D2" s="9">
        <f t="shared" si="0"/>
        <v>0.36687262321072889</v>
      </c>
      <c r="E2" s="2">
        <v>0.30099999999999999</v>
      </c>
      <c r="F2" s="8">
        <v>3.4389999999999997E-2</v>
      </c>
      <c r="G2" s="8">
        <v>1.9640000000000001E-2</v>
      </c>
      <c r="H2" s="8">
        <v>2.247E-2</v>
      </c>
      <c r="I2" s="9">
        <f>J2*$B$35</f>
        <v>0.52726075336301848</v>
      </c>
      <c r="J2" s="9">
        <v>0.30099999999999999</v>
      </c>
      <c r="K2" s="9">
        <f>J2*$D$35</f>
        <v>0.3444026232107289</v>
      </c>
      <c r="L2" s="3" t="s">
        <v>16</v>
      </c>
      <c r="M2" s="3"/>
      <c r="N2" s="3"/>
      <c r="O2" s="3"/>
      <c r="P2" s="3"/>
      <c r="Q2" s="3"/>
      <c r="R2" s="3"/>
      <c r="S2" s="3"/>
    </row>
    <row r="3" spans="1:19" x14ac:dyDescent="0.2">
      <c r="A3" s="3">
        <v>1991</v>
      </c>
      <c r="B3" s="9">
        <f t="shared" ref="B3:B33" si="1">F3+I3</f>
        <v>0.55674600216894399</v>
      </c>
      <c r="C3" s="9">
        <f t="shared" ref="C3:C33" si="2">G3+J3</f>
        <v>0.31784000000000001</v>
      </c>
      <c r="D3" s="9">
        <f t="shared" ref="D3:D33" si="3">H3+K3</f>
        <v>0.36366887787853608</v>
      </c>
      <c r="F3" s="8">
        <v>3.4389999999999997E-2</v>
      </c>
      <c r="G3" s="8">
        <v>1.9640000000000001E-2</v>
      </c>
      <c r="H3" s="8">
        <v>2.247E-2</v>
      </c>
      <c r="I3" s="9">
        <f t="shared" ref="I3:I23" si="4">J3*$B$35</f>
        <v>0.52235600216894396</v>
      </c>
      <c r="J3" s="9">
        <v>0.29820000000000002</v>
      </c>
      <c r="K3" s="9">
        <f t="shared" ref="K3:K23" si="5">J3*$D$35</f>
        <v>0.34119887787853609</v>
      </c>
      <c r="L3" s="3" t="s">
        <v>16</v>
      </c>
      <c r="M3" s="3"/>
      <c r="N3" s="3"/>
      <c r="O3" s="3"/>
      <c r="P3" s="3"/>
      <c r="Q3" s="3"/>
      <c r="R3" s="3"/>
      <c r="S3" s="3"/>
    </row>
    <row r="4" spans="1:19" x14ac:dyDescent="0.2">
      <c r="A4" s="3">
        <v>1992</v>
      </c>
      <c r="B4" s="9">
        <f t="shared" si="1"/>
        <v>0.55184125097486936</v>
      </c>
      <c r="C4" s="9">
        <f t="shared" si="2"/>
        <v>0.31503999999999999</v>
      </c>
      <c r="D4" s="9">
        <f t="shared" si="3"/>
        <v>0.36046513254634321</v>
      </c>
      <c r="F4" s="8">
        <v>3.4389999999999997E-2</v>
      </c>
      <c r="G4" s="8">
        <v>1.9640000000000001E-2</v>
      </c>
      <c r="H4" s="8">
        <v>2.247E-2</v>
      </c>
      <c r="I4" s="9">
        <f t="shared" si="4"/>
        <v>0.51745125097486933</v>
      </c>
      <c r="J4" s="9">
        <v>0.2954</v>
      </c>
      <c r="K4" s="9">
        <f t="shared" si="5"/>
        <v>0.33799513254634322</v>
      </c>
      <c r="L4" s="3" t="s">
        <v>16</v>
      </c>
      <c r="M4" s="3"/>
      <c r="N4" s="3"/>
      <c r="O4" s="3"/>
      <c r="P4" s="3"/>
      <c r="Q4" s="3"/>
      <c r="R4" s="3"/>
      <c r="S4" s="3"/>
    </row>
    <row r="5" spans="1:19" x14ac:dyDescent="0.2">
      <c r="A5" s="3">
        <v>1993</v>
      </c>
      <c r="B5" s="9">
        <f t="shared" si="1"/>
        <v>0.54693649978079484</v>
      </c>
      <c r="C5" s="9">
        <f t="shared" si="2"/>
        <v>0.31224000000000002</v>
      </c>
      <c r="D5" s="9">
        <f t="shared" si="3"/>
        <v>0.35726138721415041</v>
      </c>
      <c r="F5" s="8">
        <v>3.4389999999999997E-2</v>
      </c>
      <c r="G5" s="8">
        <v>1.9640000000000001E-2</v>
      </c>
      <c r="H5" s="8">
        <v>2.247E-2</v>
      </c>
      <c r="I5" s="9">
        <f t="shared" si="4"/>
        <v>0.51254649978079481</v>
      </c>
      <c r="J5" s="9">
        <v>0.29260000000000003</v>
      </c>
      <c r="K5" s="9">
        <f t="shared" si="5"/>
        <v>0.33479138721415042</v>
      </c>
      <c r="L5" s="3" t="s">
        <v>16</v>
      </c>
      <c r="M5" s="3"/>
      <c r="N5" s="3"/>
      <c r="O5" s="3"/>
      <c r="P5" s="3"/>
      <c r="Q5" s="3"/>
      <c r="R5" s="3"/>
      <c r="S5" s="3"/>
    </row>
    <row r="6" spans="1:19" x14ac:dyDescent="0.2">
      <c r="A6" s="3">
        <v>1994</v>
      </c>
      <c r="B6" s="9">
        <f t="shared" si="1"/>
        <v>0.54203174858672021</v>
      </c>
      <c r="C6" s="9">
        <f t="shared" si="2"/>
        <v>0.30943999999999999</v>
      </c>
      <c r="D6" s="9">
        <f t="shared" si="3"/>
        <v>0.35405764188195754</v>
      </c>
      <c r="F6" s="8">
        <v>3.4389999999999997E-2</v>
      </c>
      <c r="G6" s="8">
        <v>1.9640000000000001E-2</v>
      </c>
      <c r="H6" s="8">
        <v>2.247E-2</v>
      </c>
      <c r="I6" s="9">
        <f t="shared" si="4"/>
        <v>0.50764174858672018</v>
      </c>
      <c r="J6" s="9">
        <v>0.2898</v>
      </c>
      <c r="K6" s="9">
        <f t="shared" si="5"/>
        <v>0.33158764188195755</v>
      </c>
      <c r="L6" s="3" t="s">
        <v>16</v>
      </c>
      <c r="M6" s="3"/>
      <c r="N6" s="3"/>
      <c r="O6" s="3"/>
      <c r="P6" s="3"/>
      <c r="Q6" s="3"/>
      <c r="R6" s="3"/>
      <c r="S6" s="3"/>
    </row>
    <row r="7" spans="1:19" x14ac:dyDescent="0.2">
      <c r="A7" s="3">
        <v>1995</v>
      </c>
      <c r="B7" s="9">
        <f t="shared" si="1"/>
        <v>0.53712699739264558</v>
      </c>
      <c r="C7" s="9">
        <f t="shared" si="2"/>
        <v>0.30663999999999997</v>
      </c>
      <c r="D7" s="9">
        <f t="shared" si="3"/>
        <v>0.35085389654976473</v>
      </c>
      <c r="E7" s="2">
        <v>0.28699999999999998</v>
      </c>
      <c r="F7" s="8">
        <v>3.4389999999999997E-2</v>
      </c>
      <c r="G7" s="8">
        <v>1.9640000000000001E-2</v>
      </c>
      <c r="H7" s="8">
        <v>2.247E-2</v>
      </c>
      <c r="I7" s="9">
        <f t="shared" si="4"/>
        <v>0.50273699739264555</v>
      </c>
      <c r="J7" s="9">
        <v>0.28699999999999998</v>
      </c>
      <c r="K7" s="9">
        <f t="shared" si="5"/>
        <v>0.32838389654976474</v>
      </c>
      <c r="L7" s="3" t="s">
        <v>16</v>
      </c>
      <c r="M7" s="3"/>
      <c r="N7" s="3"/>
      <c r="O7" s="3"/>
      <c r="P7" s="3"/>
      <c r="Q7" s="3"/>
      <c r="R7" s="3"/>
      <c r="S7" s="3"/>
    </row>
    <row r="8" spans="1:19" x14ac:dyDescent="0.2">
      <c r="A8" s="3">
        <v>1996</v>
      </c>
      <c r="B8" s="9">
        <f t="shared" si="1"/>
        <v>0.53712699739264558</v>
      </c>
      <c r="C8" s="9">
        <f t="shared" si="2"/>
        <v>0.30663999999999997</v>
      </c>
      <c r="D8" s="9">
        <f t="shared" si="3"/>
        <v>0.35085389654976473</v>
      </c>
      <c r="F8" s="8">
        <v>3.4389999999999997E-2</v>
      </c>
      <c r="G8" s="8">
        <v>1.9640000000000001E-2</v>
      </c>
      <c r="H8" s="8">
        <v>2.247E-2</v>
      </c>
      <c r="I8" s="9">
        <f t="shared" si="4"/>
        <v>0.50273699739264555</v>
      </c>
      <c r="J8" s="9">
        <v>0.28699999999999998</v>
      </c>
      <c r="K8" s="9">
        <f t="shared" si="5"/>
        <v>0.32838389654976474</v>
      </c>
      <c r="L8" s="3" t="s">
        <v>16</v>
      </c>
      <c r="M8" s="3"/>
      <c r="N8" s="3"/>
      <c r="O8" s="3"/>
      <c r="P8" s="3"/>
      <c r="Q8" s="3"/>
      <c r="R8" s="3"/>
      <c r="S8" s="3"/>
    </row>
    <row r="9" spans="1:19" x14ac:dyDescent="0.2">
      <c r="A9" s="3">
        <v>1997</v>
      </c>
      <c r="B9" s="9">
        <f t="shared" si="1"/>
        <v>0.53712699739264558</v>
      </c>
      <c r="C9" s="9">
        <f t="shared" si="2"/>
        <v>0.30663999999999997</v>
      </c>
      <c r="D9" s="9">
        <f t="shared" si="3"/>
        <v>0.35085389654976473</v>
      </c>
      <c r="F9" s="8">
        <v>3.4389999999999997E-2</v>
      </c>
      <c r="G9" s="8">
        <v>1.9640000000000001E-2</v>
      </c>
      <c r="H9" s="8">
        <v>2.247E-2</v>
      </c>
      <c r="I9" s="9">
        <f t="shared" si="4"/>
        <v>0.50273699739264555</v>
      </c>
      <c r="J9" s="9">
        <v>0.28699999999999998</v>
      </c>
      <c r="K9" s="9">
        <f t="shared" si="5"/>
        <v>0.32838389654976474</v>
      </c>
      <c r="L9" s="3" t="s">
        <v>16</v>
      </c>
      <c r="M9" s="3"/>
      <c r="N9" s="3"/>
      <c r="O9" s="3"/>
      <c r="P9" s="3"/>
      <c r="Q9" s="3"/>
      <c r="R9" s="3"/>
      <c r="S9" s="3"/>
    </row>
    <row r="10" spans="1:19" x14ac:dyDescent="0.2">
      <c r="A10" s="3">
        <v>1998</v>
      </c>
      <c r="B10" s="9">
        <f t="shared" si="1"/>
        <v>0.53712699739264558</v>
      </c>
      <c r="C10" s="9">
        <f t="shared" si="2"/>
        <v>0.30663999999999997</v>
      </c>
      <c r="D10" s="9">
        <f t="shared" si="3"/>
        <v>0.35085389654976473</v>
      </c>
      <c r="E10" s="2">
        <v>0.28699999999999998</v>
      </c>
      <c r="F10" s="8">
        <v>3.4389999999999997E-2</v>
      </c>
      <c r="G10" s="8">
        <v>1.9640000000000001E-2</v>
      </c>
      <c r="H10" s="8">
        <v>2.247E-2</v>
      </c>
      <c r="I10" s="9">
        <f t="shared" si="4"/>
        <v>0.50273699739264555</v>
      </c>
      <c r="J10" s="9">
        <v>0.28699999999999998</v>
      </c>
      <c r="K10" s="9">
        <f t="shared" si="5"/>
        <v>0.32838389654976474</v>
      </c>
      <c r="L10" s="3" t="s">
        <v>16</v>
      </c>
      <c r="M10" s="3"/>
      <c r="N10" s="3"/>
      <c r="O10" s="3"/>
      <c r="P10" s="3"/>
      <c r="Q10" s="3"/>
      <c r="R10" s="3"/>
      <c r="S10" s="3"/>
    </row>
    <row r="11" spans="1:19" x14ac:dyDescent="0.2">
      <c r="A11" s="3">
        <v>1999</v>
      </c>
      <c r="B11" s="9">
        <f t="shared" si="1"/>
        <v>0.52836851311751232</v>
      </c>
      <c r="C11" s="9">
        <f t="shared" si="2"/>
        <v>0.30163999999999996</v>
      </c>
      <c r="D11" s="9">
        <f t="shared" si="3"/>
        <v>0.34513292274227753</v>
      </c>
      <c r="E11" s="2">
        <v>0.28199999999999997</v>
      </c>
      <c r="F11" s="8">
        <v>3.4389999999999997E-2</v>
      </c>
      <c r="G11" s="8">
        <v>1.9640000000000001E-2</v>
      </c>
      <c r="H11" s="8">
        <v>2.247E-2</v>
      </c>
      <c r="I11" s="9">
        <f t="shared" si="4"/>
        <v>0.49397851311751234</v>
      </c>
      <c r="J11" s="9">
        <v>0.28199999999999997</v>
      </c>
      <c r="K11" s="9">
        <f t="shared" si="5"/>
        <v>0.32266292274227754</v>
      </c>
      <c r="L11" s="3" t="s">
        <v>16</v>
      </c>
      <c r="M11" s="3"/>
      <c r="N11" s="3"/>
      <c r="O11" s="3"/>
      <c r="P11" s="3"/>
      <c r="Q11" s="3"/>
      <c r="R11" s="3"/>
      <c r="S11" s="3"/>
    </row>
    <row r="12" spans="1:19" x14ac:dyDescent="0.2">
      <c r="A12" s="3">
        <v>2000</v>
      </c>
      <c r="B12" s="9">
        <f t="shared" si="1"/>
        <v>0.51435493827729928</v>
      </c>
      <c r="C12" s="9">
        <f t="shared" si="2"/>
        <v>0.29364000000000001</v>
      </c>
      <c r="D12" s="9">
        <f t="shared" si="3"/>
        <v>0.33597936465029804</v>
      </c>
      <c r="E12" s="2">
        <v>0.27400000000000002</v>
      </c>
      <c r="F12" s="8">
        <v>3.4389999999999997E-2</v>
      </c>
      <c r="G12" s="8">
        <v>1.9640000000000001E-2</v>
      </c>
      <c r="H12" s="8">
        <v>2.247E-2</v>
      </c>
      <c r="I12" s="9">
        <f t="shared" si="4"/>
        <v>0.4799649382772993</v>
      </c>
      <c r="J12" s="9">
        <v>0.27400000000000002</v>
      </c>
      <c r="K12" s="9">
        <f t="shared" si="5"/>
        <v>0.31350936465029805</v>
      </c>
      <c r="L12" s="3" t="s">
        <v>16</v>
      </c>
      <c r="M12" s="3"/>
      <c r="N12" s="3"/>
      <c r="O12" s="3"/>
      <c r="P12" s="3"/>
      <c r="Q12" s="3"/>
      <c r="R12" s="3"/>
      <c r="S12" s="3"/>
    </row>
    <row r="13" spans="1:19" x14ac:dyDescent="0.2">
      <c r="A13" s="3">
        <v>2001</v>
      </c>
      <c r="B13" s="9">
        <f t="shared" si="1"/>
        <v>0.51435493827729928</v>
      </c>
      <c r="C13" s="9">
        <f t="shared" si="2"/>
        <v>0.29364000000000001</v>
      </c>
      <c r="D13" s="9">
        <f t="shared" si="3"/>
        <v>0.33597936465029804</v>
      </c>
      <c r="E13" s="2">
        <v>0.27400000000000002</v>
      </c>
      <c r="F13" s="8">
        <v>3.4389999999999997E-2</v>
      </c>
      <c r="G13" s="8">
        <v>1.9640000000000001E-2</v>
      </c>
      <c r="H13" s="8">
        <v>2.247E-2</v>
      </c>
      <c r="I13" s="9">
        <f t="shared" si="4"/>
        <v>0.4799649382772993</v>
      </c>
      <c r="J13" s="9">
        <v>0.27400000000000002</v>
      </c>
      <c r="K13" s="9">
        <f t="shared" si="5"/>
        <v>0.31350936465029805</v>
      </c>
      <c r="L13" s="3" t="s">
        <v>16</v>
      </c>
      <c r="M13" s="3"/>
      <c r="N13" s="3"/>
      <c r="O13" s="3"/>
      <c r="P13" s="3"/>
      <c r="Q13" s="3"/>
      <c r="R13" s="3"/>
      <c r="S13" s="3"/>
    </row>
    <row r="14" spans="1:19" x14ac:dyDescent="0.2">
      <c r="A14" s="3">
        <v>2002</v>
      </c>
      <c r="B14" s="9">
        <f t="shared" si="1"/>
        <v>0.51785833198735254</v>
      </c>
      <c r="C14" s="9">
        <f t="shared" si="2"/>
        <v>0.29564000000000001</v>
      </c>
      <c r="D14" s="9">
        <f t="shared" si="3"/>
        <v>0.33826775417329297</v>
      </c>
      <c r="E14" s="2">
        <v>0.27600000000000002</v>
      </c>
      <c r="F14" s="8">
        <v>3.4389999999999997E-2</v>
      </c>
      <c r="G14" s="8">
        <v>1.9640000000000001E-2</v>
      </c>
      <c r="H14" s="8">
        <v>2.247E-2</v>
      </c>
      <c r="I14" s="9">
        <f t="shared" si="4"/>
        <v>0.48346833198735256</v>
      </c>
      <c r="J14" s="9">
        <v>0.27600000000000002</v>
      </c>
      <c r="K14" s="9">
        <f t="shared" si="5"/>
        <v>0.31579775417329298</v>
      </c>
      <c r="L14" s="3" t="s">
        <v>16</v>
      </c>
      <c r="M14" s="3"/>
      <c r="N14" s="3"/>
      <c r="O14" s="3"/>
      <c r="P14" s="3"/>
      <c r="Q14" s="3"/>
      <c r="R14" s="3"/>
      <c r="S14" s="3"/>
    </row>
    <row r="15" spans="1:19" x14ac:dyDescent="0.2">
      <c r="A15" s="3">
        <v>2003</v>
      </c>
      <c r="B15" s="9">
        <f t="shared" si="1"/>
        <v>0.50909984771221939</v>
      </c>
      <c r="C15" s="9">
        <f t="shared" si="2"/>
        <v>0.29064000000000001</v>
      </c>
      <c r="D15" s="9">
        <f t="shared" si="3"/>
        <v>0.33254678036580576</v>
      </c>
      <c r="E15" s="2">
        <v>0.27100000000000002</v>
      </c>
      <c r="F15" s="8">
        <v>3.4389999999999997E-2</v>
      </c>
      <c r="G15" s="8">
        <v>1.9640000000000001E-2</v>
      </c>
      <c r="H15" s="8">
        <v>2.247E-2</v>
      </c>
      <c r="I15" s="9">
        <f t="shared" si="4"/>
        <v>0.47470984771221936</v>
      </c>
      <c r="J15" s="9">
        <v>0.27100000000000002</v>
      </c>
      <c r="K15" s="9">
        <f t="shared" si="5"/>
        <v>0.31007678036580577</v>
      </c>
      <c r="L15" s="3" t="s">
        <v>16</v>
      </c>
      <c r="M15" s="3"/>
      <c r="N15" s="3"/>
      <c r="O15" s="3"/>
      <c r="P15" s="3"/>
      <c r="Q15" s="3"/>
      <c r="R15" s="3"/>
      <c r="S15" s="3"/>
    </row>
    <row r="16" spans="1:19" x14ac:dyDescent="0.2">
      <c r="A16" s="3">
        <v>2004</v>
      </c>
      <c r="B16" s="9">
        <f t="shared" si="1"/>
        <v>0.48457609174184635</v>
      </c>
      <c r="C16" s="9">
        <f t="shared" si="2"/>
        <v>0.27664</v>
      </c>
      <c r="D16" s="9">
        <f t="shared" si="3"/>
        <v>0.31652805370484161</v>
      </c>
      <c r="E16" s="2">
        <v>0.25700000000000001</v>
      </c>
      <c r="F16" s="8">
        <v>3.4389999999999997E-2</v>
      </c>
      <c r="G16" s="8">
        <v>1.9640000000000001E-2</v>
      </c>
      <c r="H16" s="8">
        <v>2.247E-2</v>
      </c>
      <c r="I16" s="9">
        <f t="shared" si="4"/>
        <v>0.45018609174184637</v>
      </c>
      <c r="J16" s="9">
        <v>0.25700000000000001</v>
      </c>
      <c r="K16" s="9">
        <f t="shared" si="5"/>
        <v>0.29405805370484162</v>
      </c>
      <c r="L16" s="3" t="s">
        <v>16</v>
      </c>
      <c r="M16" s="3"/>
      <c r="N16" s="3"/>
      <c r="O16" s="3"/>
      <c r="P16" s="3"/>
      <c r="Q16" s="3"/>
      <c r="R16" s="3"/>
      <c r="S16" s="3"/>
    </row>
    <row r="17" spans="1:19" x14ac:dyDescent="0.2">
      <c r="A17" s="3">
        <v>2005</v>
      </c>
      <c r="B17" s="9">
        <f t="shared" si="1"/>
        <v>0.45479724520639347</v>
      </c>
      <c r="C17" s="9">
        <f t="shared" si="2"/>
        <v>0.25963999999999998</v>
      </c>
      <c r="D17" s="9">
        <f t="shared" si="3"/>
        <v>0.29707674275938512</v>
      </c>
      <c r="E17" s="2">
        <v>0.24</v>
      </c>
      <c r="F17" s="8">
        <v>3.4389999999999997E-2</v>
      </c>
      <c r="G17" s="8">
        <v>1.9640000000000001E-2</v>
      </c>
      <c r="H17" s="8">
        <v>2.247E-2</v>
      </c>
      <c r="I17" s="9">
        <f t="shared" si="4"/>
        <v>0.4204072452063935</v>
      </c>
      <c r="J17" s="9">
        <v>0.24</v>
      </c>
      <c r="K17" s="9">
        <f t="shared" si="5"/>
        <v>0.27460674275938513</v>
      </c>
      <c r="L17" s="3" t="s">
        <v>16</v>
      </c>
      <c r="M17" s="3"/>
      <c r="N17" s="3"/>
      <c r="O17" s="3"/>
      <c r="P17" s="3"/>
      <c r="Q17" s="3"/>
      <c r="R17" s="3"/>
      <c r="S17" s="3"/>
    </row>
    <row r="18" spans="1:19" x14ac:dyDescent="0.2">
      <c r="A18" s="3">
        <v>2006</v>
      </c>
      <c r="B18" s="9">
        <f t="shared" si="1"/>
        <v>0.43728027665612712</v>
      </c>
      <c r="C18" s="9">
        <f t="shared" si="2"/>
        <v>0.24964</v>
      </c>
      <c r="D18" s="9">
        <f t="shared" si="3"/>
        <v>0.28563479514441076</v>
      </c>
      <c r="E18" s="2">
        <v>0.23</v>
      </c>
      <c r="F18" s="8">
        <v>3.4389999999999997E-2</v>
      </c>
      <c r="G18" s="8">
        <v>1.9640000000000001E-2</v>
      </c>
      <c r="H18" s="8">
        <v>2.247E-2</v>
      </c>
      <c r="I18" s="9">
        <f t="shared" si="4"/>
        <v>0.40289027665612714</v>
      </c>
      <c r="J18" s="9">
        <v>0.23</v>
      </c>
      <c r="K18" s="9">
        <f t="shared" si="5"/>
        <v>0.26316479514441077</v>
      </c>
      <c r="L18" s="3" t="s">
        <v>16</v>
      </c>
      <c r="M18" s="3"/>
      <c r="N18" s="3"/>
      <c r="O18" s="3"/>
      <c r="P18" s="3"/>
      <c r="Q18" s="3"/>
      <c r="R18" s="3"/>
      <c r="S18" s="3"/>
    </row>
    <row r="19" spans="1:19" x14ac:dyDescent="0.2">
      <c r="A19" s="3">
        <v>2007</v>
      </c>
      <c r="B19" s="9">
        <f t="shared" si="1"/>
        <v>0.42326670181591397</v>
      </c>
      <c r="C19" s="9">
        <f t="shared" si="2"/>
        <v>0.24163999999999999</v>
      </c>
      <c r="D19" s="9">
        <f t="shared" si="3"/>
        <v>0.27648123705243127</v>
      </c>
      <c r="E19" s="2">
        <v>0.222</v>
      </c>
      <c r="F19" s="8">
        <v>3.4389999999999997E-2</v>
      </c>
      <c r="G19" s="8">
        <v>1.9640000000000001E-2</v>
      </c>
      <c r="H19" s="8">
        <v>2.247E-2</v>
      </c>
      <c r="I19" s="9">
        <f t="shared" si="4"/>
        <v>0.38887670181591399</v>
      </c>
      <c r="J19" s="9">
        <v>0.222</v>
      </c>
      <c r="K19" s="9">
        <f t="shared" si="5"/>
        <v>0.25401123705243128</v>
      </c>
      <c r="L19" s="3" t="s">
        <v>16</v>
      </c>
      <c r="M19" s="3"/>
      <c r="N19" s="3"/>
      <c r="O19" s="3"/>
      <c r="P19" s="3"/>
      <c r="Q19" s="3"/>
      <c r="R19" s="3"/>
      <c r="S19" s="3"/>
    </row>
    <row r="20" spans="1:19" x14ac:dyDescent="0.2">
      <c r="A20" s="3">
        <v>2008</v>
      </c>
      <c r="B20" s="9">
        <f t="shared" si="1"/>
        <v>0.4162599143958074</v>
      </c>
      <c r="C20" s="9">
        <f t="shared" si="2"/>
        <v>0.23763999999999999</v>
      </c>
      <c r="D20" s="9">
        <f t="shared" si="3"/>
        <v>0.27190445800644153</v>
      </c>
      <c r="E20" s="2">
        <v>0.218</v>
      </c>
      <c r="F20" s="8">
        <v>3.4389999999999997E-2</v>
      </c>
      <c r="G20" s="8">
        <v>1.9640000000000001E-2</v>
      </c>
      <c r="H20" s="8">
        <v>2.247E-2</v>
      </c>
      <c r="I20" s="9">
        <f t="shared" si="4"/>
        <v>0.38186991439580742</v>
      </c>
      <c r="J20" s="9">
        <v>0.218</v>
      </c>
      <c r="K20" s="9">
        <f t="shared" si="5"/>
        <v>0.24943445800644151</v>
      </c>
      <c r="L20" s="3" t="s">
        <v>16</v>
      </c>
      <c r="M20" s="3"/>
      <c r="N20" s="3"/>
      <c r="O20" s="3"/>
      <c r="P20" s="3"/>
      <c r="Q20" s="3"/>
      <c r="R20" s="3"/>
      <c r="S20" s="3"/>
    </row>
    <row r="21" spans="1:19" x14ac:dyDescent="0.2">
      <c r="A21" s="3">
        <v>2009</v>
      </c>
      <c r="B21" s="9">
        <f t="shared" si="1"/>
        <v>0.40925312697570088</v>
      </c>
      <c r="C21" s="9">
        <f t="shared" si="2"/>
        <v>0.23363999999999999</v>
      </c>
      <c r="D21" s="9">
        <f t="shared" si="3"/>
        <v>0.26732767896045179</v>
      </c>
      <c r="E21" s="2">
        <v>0.214</v>
      </c>
      <c r="F21" s="8">
        <v>3.4389999999999997E-2</v>
      </c>
      <c r="G21" s="8">
        <v>1.9640000000000001E-2</v>
      </c>
      <c r="H21" s="8">
        <v>2.247E-2</v>
      </c>
      <c r="I21" s="9">
        <f t="shared" si="4"/>
        <v>0.3748631269757009</v>
      </c>
      <c r="J21" s="9">
        <v>0.214</v>
      </c>
      <c r="K21" s="9">
        <f t="shared" si="5"/>
        <v>0.24485767896045177</v>
      </c>
      <c r="L21" s="3" t="s">
        <v>16</v>
      </c>
      <c r="M21" s="3"/>
      <c r="N21" s="3"/>
      <c r="O21" s="3"/>
      <c r="P21" s="3"/>
      <c r="Q21" s="3"/>
      <c r="R21" s="3"/>
      <c r="S21" s="3"/>
    </row>
    <row r="22" spans="1:19" x14ac:dyDescent="0.2">
      <c r="A22" s="3">
        <v>2010</v>
      </c>
      <c r="B22" s="9">
        <f t="shared" si="1"/>
        <v>0.3934878552804611</v>
      </c>
      <c r="C22" s="9">
        <f t="shared" si="2"/>
        <v>0.22463999999999998</v>
      </c>
      <c r="D22" s="9">
        <f t="shared" si="3"/>
        <v>0.25702992610697484</v>
      </c>
      <c r="E22" s="2">
        <v>0.20499999999999999</v>
      </c>
      <c r="F22" s="8">
        <v>3.4389999999999997E-2</v>
      </c>
      <c r="G22" s="8">
        <v>1.9640000000000001E-2</v>
      </c>
      <c r="H22" s="8">
        <v>2.247E-2</v>
      </c>
      <c r="I22" s="9">
        <f t="shared" si="4"/>
        <v>0.35909785528046112</v>
      </c>
      <c r="J22" s="9">
        <v>0.20499999999999999</v>
      </c>
      <c r="K22" s="9">
        <f t="shared" si="5"/>
        <v>0.23455992610697482</v>
      </c>
      <c r="L22" s="3" t="s">
        <v>16</v>
      </c>
      <c r="M22" s="3"/>
      <c r="N22" s="3"/>
      <c r="O22" s="3"/>
      <c r="P22" s="3"/>
      <c r="Q22" s="3"/>
      <c r="R22" s="3"/>
      <c r="S22" s="3"/>
    </row>
    <row r="23" spans="1:19" x14ac:dyDescent="0.2">
      <c r="A23" s="3">
        <v>2011</v>
      </c>
      <c r="B23" s="9">
        <f t="shared" si="1"/>
        <v>0.38472937100532795</v>
      </c>
      <c r="C23" s="9">
        <f t="shared" si="2"/>
        <v>0.21964</v>
      </c>
      <c r="D23" s="9">
        <f t="shared" si="3"/>
        <v>0.25130895229948763</v>
      </c>
      <c r="E23" s="2">
        <v>0.2</v>
      </c>
      <c r="F23" s="8">
        <v>3.4389999999999997E-2</v>
      </c>
      <c r="G23" s="8">
        <v>1.9640000000000001E-2</v>
      </c>
      <c r="H23" s="8">
        <v>2.247E-2</v>
      </c>
      <c r="I23" s="9">
        <f t="shared" si="4"/>
        <v>0.35033937100532797</v>
      </c>
      <c r="J23" s="9">
        <v>0.2</v>
      </c>
      <c r="K23" s="9">
        <f t="shared" si="5"/>
        <v>0.22883895229948764</v>
      </c>
      <c r="L23" s="3" t="s">
        <v>16</v>
      </c>
      <c r="M23" s="3"/>
      <c r="N23" s="3"/>
      <c r="O23" s="3"/>
      <c r="P23" s="3"/>
      <c r="Q23" s="3"/>
      <c r="R23" s="3"/>
      <c r="S23" s="3"/>
    </row>
    <row r="24" spans="1:19" x14ac:dyDescent="0.2">
      <c r="A24" s="3">
        <v>2012</v>
      </c>
      <c r="B24" s="9">
        <f t="shared" si="1"/>
        <v>0.37825999999999999</v>
      </c>
      <c r="C24" s="9">
        <f t="shared" si="2"/>
        <v>0.21593919</v>
      </c>
      <c r="D24" s="9">
        <f t="shared" si="3"/>
        <v>0.24707648999999998</v>
      </c>
      <c r="E24" s="2">
        <v>0.19600000000000001</v>
      </c>
      <c r="F24" s="8">
        <v>3.4389999999999997E-2</v>
      </c>
      <c r="G24" s="8">
        <v>1.9640000000000001E-2</v>
      </c>
      <c r="H24" s="8">
        <v>2.247E-2</v>
      </c>
      <c r="I24" s="8">
        <v>0.34387000000000001</v>
      </c>
      <c r="J24" s="8">
        <v>0.19629919000000001</v>
      </c>
      <c r="K24" s="8">
        <v>0.22460648999999999</v>
      </c>
      <c r="L24" s="3" t="s">
        <v>8</v>
      </c>
      <c r="M24" s="7">
        <v>0.18186649999999999</v>
      </c>
      <c r="N24" s="7">
        <v>0.1037898</v>
      </c>
      <c r="O24" s="7">
        <v>0.11876639999999999</v>
      </c>
      <c r="P24" s="3">
        <f>B24/M24</f>
        <v>2.0798772726148025</v>
      </c>
      <c r="Q24" s="3">
        <f>C24/N24</f>
        <v>2.0805434638085822</v>
      </c>
      <c r="R24" s="3">
        <f>D24/O24</f>
        <v>2.0803568180899648</v>
      </c>
      <c r="S24" s="3"/>
    </row>
    <row r="25" spans="1:19" x14ac:dyDescent="0.2">
      <c r="A25" s="3">
        <v>2013</v>
      </c>
      <c r="B25" s="9">
        <f t="shared" si="1"/>
        <v>0.36223339999999998</v>
      </c>
      <c r="C25" s="9">
        <f t="shared" si="2"/>
        <v>0.21345219999999998</v>
      </c>
      <c r="D25" s="9">
        <f t="shared" si="3"/>
        <v>0.25123840000000003</v>
      </c>
      <c r="E25" s="2">
        <v>0.192</v>
      </c>
      <c r="F25" s="8">
        <v>3.5618400000000001E-2</v>
      </c>
      <c r="G25" s="8">
        <v>2.0995199999999999E-2</v>
      </c>
      <c r="H25" s="8">
        <v>2.47104E-2</v>
      </c>
      <c r="I25" s="8">
        <v>0.32661499999999999</v>
      </c>
      <c r="J25" s="8">
        <v>0.19245699999999999</v>
      </c>
      <c r="K25" s="8">
        <v>0.22652800000000001</v>
      </c>
      <c r="L25" s="3" t="s">
        <v>8</v>
      </c>
      <c r="M25" s="3"/>
      <c r="N25" s="3"/>
      <c r="O25" s="3"/>
      <c r="P25" s="3"/>
      <c r="Q25" s="3"/>
      <c r="R25" s="3"/>
      <c r="S25" s="3"/>
    </row>
    <row r="26" spans="1:19" x14ac:dyDescent="0.2">
      <c r="A26" s="3">
        <v>2014</v>
      </c>
      <c r="B26" s="9">
        <f t="shared" si="1"/>
        <v>0.3251</v>
      </c>
      <c r="C26" s="9">
        <f t="shared" si="2"/>
        <v>0.18436000000000002</v>
      </c>
      <c r="D26" s="9">
        <f t="shared" si="3"/>
        <v>0.23313</v>
      </c>
      <c r="E26" s="2">
        <v>0.189</v>
      </c>
      <c r="F26" s="8">
        <v>3.1940000000000003E-2</v>
      </c>
      <c r="G26" s="8">
        <v>1.8110000000000001E-2</v>
      </c>
      <c r="H26" s="8">
        <v>2.291E-2</v>
      </c>
      <c r="I26" s="8">
        <v>0.29315999999999998</v>
      </c>
      <c r="J26" s="8">
        <v>0.16625000000000001</v>
      </c>
      <c r="K26" s="8">
        <v>0.21021999999999999</v>
      </c>
      <c r="L26" s="3" t="s">
        <v>8</v>
      </c>
      <c r="M26" s="3"/>
      <c r="N26" s="3"/>
      <c r="O26" s="3"/>
      <c r="P26" s="3"/>
      <c r="Q26" s="3"/>
      <c r="R26" s="3"/>
      <c r="S26" s="3"/>
    </row>
    <row r="27" spans="1:19" x14ac:dyDescent="0.2">
      <c r="A27" s="3">
        <v>2015</v>
      </c>
      <c r="B27" s="9">
        <f t="shared" si="1"/>
        <v>0.33043</v>
      </c>
      <c r="C27" s="9">
        <f t="shared" si="2"/>
        <v>0.18822</v>
      </c>
      <c r="D27" s="9">
        <f t="shared" si="3"/>
        <v>0.21973000000000001</v>
      </c>
      <c r="E27" s="8"/>
      <c r="F27" s="8">
        <v>3.2480000000000002E-2</v>
      </c>
      <c r="G27" s="8">
        <v>1.8499999999999999E-2</v>
      </c>
      <c r="H27" s="8">
        <v>2.1600000000000001E-2</v>
      </c>
      <c r="I27" s="8">
        <v>0.29794999999999999</v>
      </c>
      <c r="J27" s="8">
        <v>0.16972000000000001</v>
      </c>
      <c r="K27" s="8">
        <v>0.19813</v>
      </c>
      <c r="L27" s="3" t="s">
        <v>8</v>
      </c>
      <c r="M27" s="3"/>
      <c r="N27" s="3"/>
      <c r="O27" s="3"/>
      <c r="P27" s="3"/>
      <c r="Q27" s="3"/>
      <c r="R27" s="3"/>
      <c r="S27" s="3"/>
    </row>
    <row r="28" spans="1:19" x14ac:dyDescent="0.2">
      <c r="A28" s="3">
        <v>2016</v>
      </c>
      <c r="B28" s="9">
        <f t="shared" si="1"/>
        <v>0.30830000000000002</v>
      </c>
      <c r="C28" s="9">
        <f t="shared" si="2"/>
        <v>0.18635000000000002</v>
      </c>
      <c r="D28" s="9">
        <f t="shared" si="3"/>
        <v>0.21200000000000002</v>
      </c>
      <c r="E28" s="8"/>
      <c r="F28" s="8">
        <v>2.963E-2</v>
      </c>
      <c r="G28" s="8">
        <v>1.7909999999999999E-2</v>
      </c>
      <c r="H28" s="8">
        <v>2.0379999999999999E-2</v>
      </c>
      <c r="I28" s="8">
        <v>0.27867000000000003</v>
      </c>
      <c r="J28" s="8">
        <v>0.16844000000000001</v>
      </c>
      <c r="K28" s="8">
        <v>0.19162000000000001</v>
      </c>
      <c r="L28" s="3" t="s">
        <v>8</v>
      </c>
      <c r="M28" s="3"/>
      <c r="N28" s="3"/>
      <c r="O28" s="3"/>
      <c r="P28" s="3"/>
      <c r="Q28" s="3"/>
      <c r="R28" s="3"/>
      <c r="S28" s="3"/>
    </row>
    <row r="29" spans="1:19" x14ac:dyDescent="0.2">
      <c r="A29" s="3">
        <v>2017</v>
      </c>
      <c r="B29" s="9">
        <f t="shared" si="1"/>
        <v>0.29674</v>
      </c>
      <c r="C29" s="9">
        <f t="shared" si="2"/>
        <v>0.17867</v>
      </c>
      <c r="D29" s="9">
        <f t="shared" si="3"/>
        <v>0.21908000000000002</v>
      </c>
      <c r="E29" s="8"/>
      <c r="F29" s="8">
        <v>2.93E-2</v>
      </c>
      <c r="G29" s="8">
        <v>1.7639999999999999E-2</v>
      </c>
      <c r="H29" s="8">
        <v>2.163E-2</v>
      </c>
      <c r="I29" s="6">
        <v>0.26744000000000001</v>
      </c>
      <c r="J29" s="8">
        <v>0.16103000000000001</v>
      </c>
      <c r="K29" s="8">
        <v>0.19745000000000001</v>
      </c>
      <c r="L29" s="3" t="s">
        <v>8</v>
      </c>
      <c r="M29" s="3"/>
      <c r="N29" s="3"/>
      <c r="O29" s="3"/>
      <c r="P29" s="3"/>
      <c r="Q29" s="3"/>
      <c r="R29" s="3"/>
      <c r="S29" s="3"/>
    </row>
    <row r="30" spans="1:19" ht="15" x14ac:dyDescent="0.25">
      <c r="A30" s="3">
        <v>2018</v>
      </c>
      <c r="B30" s="9">
        <v>0.29831999999999997</v>
      </c>
      <c r="C30" s="10">
        <v>0.16236</v>
      </c>
      <c r="D30" s="11">
        <v>0.21256</v>
      </c>
      <c r="E30" s="5"/>
      <c r="F30" s="5">
        <v>3.2669999999999998E-2</v>
      </c>
      <c r="G30" s="5">
        <v>1.779E-2</v>
      </c>
      <c r="H30" s="5">
        <v>2.3290000000000002E-2</v>
      </c>
      <c r="I30" s="5">
        <v>0.29831999999999997</v>
      </c>
      <c r="J30" s="5">
        <v>0.16236</v>
      </c>
      <c r="K30" s="5">
        <v>0.21256</v>
      </c>
      <c r="L30" s="3" t="s">
        <v>8</v>
      </c>
      <c r="M30" s="3"/>
      <c r="N30" s="3"/>
      <c r="O30" s="3"/>
      <c r="P30" s="3"/>
      <c r="Q30" s="3"/>
      <c r="R30" s="3"/>
      <c r="S30" s="3"/>
    </row>
    <row r="31" spans="1:19" x14ac:dyDescent="0.2">
      <c r="A31" s="3">
        <v>2019</v>
      </c>
      <c r="B31" s="9">
        <f t="shared" si="1"/>
        <v>0.28283999999999998</v>
      </c>
      <c r="C31" s="9">
        <f t="shared" si="2"/>
        <v>0.17566000000000001</v>
      </c>
      <c r="D31" s="9">
        <f t="shared" si="3"/>
        <v>0.21704000000000001</v>
      </c>
      <c r="E31" s="5"/>
      <c r="F31" s="5">
        <v>2.7910000000000001E-2</v>
      </c>
      <c r="G31" s="5">
        <v>1.7340000000000001E-2</v>
      </c>
      <c r="H31" s="5">
        <v>2.1420000000000002E-2</v>
      </c>
      <c r="I31" s="5">
        <v>0.25492999999999999</v>
      </c>
      <c r="J31" s="5">
        <v>0.15832000000000002</v>
      </c>
      <c r="K31" s="5">
        <v>0.19562000000000002</v>
      </c>
      <c r="L31" s="3" t="s">
        <v>8</v>
      </c>
      <c r="M31" s="3"/>
      <c r="N31" s="3"/>
      <c r="O31" s="3"/>
      <c r="P31" s="3"/>
      <c r="Q31" s="3"/>
      <c r="R31" s="3"/>
      <c r="S31" s="3"/>
    </row>
    <row r="32" spans="1:19" x14ac:dyDescent="0.2">
      <c r="A32" s="3">
        <v>2020</v>
      </c>
      <c r="B32" s="9">
        <f t="shared" si="1"/>
        <v>0.27104</v>
      </c>
      <c r="C32" s="9">
        <f t="shared" si="2"/>
        <v>0.17255999999999999</v>
      </c>
      <c r="D32" s="9">
        <f t="shared" si="3"/>
        <v>0.21175000000000002</v>
      </c>
      <c r="E32" s="5"/>
      <c r="F32" s="5">
        <v>2.674E-2</v>
      </c>
      <c r="G32" s="5">
        <v>1.703E-2</v>
      </c>
      <c r="H32" s="5">
        <v>2.0899999999999998E-2</v>
      </c>
      <c r="I32" s="5">
        <v>0.24429999999999999</v>
      </c>
      <c r="J32" s="5">
        <v>0.15553</v>
      </c>
      <c r="K32" s="5">
        <v>0.19085000000000002</v>
      </c>
      <c r="L32" s="3" t="s">
        <v>8</v>
      </c>
      <c r="M32" s="3"/>
      <c r="N32" s="3"/>
      <c r="O32" s="3"/>
      <c r="P32" s="3"/>
      <c r="Q32" s="3"/>
      <c r="R32" s="3"/>
      <c r="S32" s="3"/>
    </row>
    <row r="33" spans="1:19" x14ac:dyDescent="0.2">
      <c r="A33" s="3">
        <v>2021</v>
      </c>
      <c r="B33" s="9">
        <f t="shared" si="1"/>
        <v>0.27277999999999997</v>
      </c>
      <c r="C33" s="9">
        <f t="shared" si="2"/>
        <v>0.17034000000000002</v>
      </c>
      <c r="D33" s="9">
        <f t="shared" si="3"/>
        <v>0.21423</v>
      </c>
      <c r="E33" s="5"/>
      <c r="F33" s="5">
        <v>2.691E-2</v>
      </c>
      <c r="G33" s="5">
        <v>1.6809999999999999E-2</v>
      </c>
      <c r="H33" s="5">
        <v>2.1139999999999999E-2</v>
      </c>
      <c r="I33" s="5">
        <v>0.24586999999999998</v>
      </c>
      <c r="J33" s="5">
        <v>0.15353000000000003</v>
      </c>
      <c r="K33" s="5">
        <v>0.19309000000000001</v>
      </c>
      <c r="L33" s="3" t="s">
        <v>8</v>
      </c>
      <c r="M33" s="4">
        <v>0.13002999999999998</v>
      </c>
      <c r="N33" s="4">
        <v>8.1169999999999992E-2</v>
      </c>
      <c r="O33" s="4">
        <v>0.10208</v>
      </c>
      <c r="P33" s="3">
        <f>B33/M33</f>
        <v>2.0978235791740367</v>
      </c>
      <c r="Q33" s="3">
        <f>C33/N33</f>
        <v>2.0985585807564378</v>
      </c>
      <c r="R33" s="3">
        <f>D33/O33</f>
        <v>2.0986481191222568</v>
      </c>
      <c r="S33" s="3"/>
    </row>
    <row r="35" spans="1:19" x14ac:dyDescent="0.2">
      <c r="B35">
        <f>B24/C24</f>
        <v>1.7516968550266396</v>
      </c>
      <c r="D35">
        <f>D24/C24</f>
        <v>1.1441947614974382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zoomScale="85" zoomScaleNormal="85" workbookViewId="0">
      <selection activeCell="B2" sqref="B2:B26"/>
    </sheetView>
  </sheetViews>
  <sheetFormatPr defaultRowHeight="12.75" x14ac:dyDescent="0.2"/>
  <sheetData>
    <row r="1" spans="1:6" x14ac:dyDescent="0.2">
      <c r="A1" t="s">
        <v>9</v>
      </c>
      <c r="B1" t="s">
        <v>10</v>
      </c>
      <c r="C1" t="s">
        <v>12</v>
      </c>
      <c r="F1" t="s">
        <v>13</v>
      </c>
    </row>
    <row r="2" spans="1:6" x14ac:dyDescent="0.2">
      <c r="A2">
        <v>1990</v>
      </c>
      <c r="B2">
        <v>0.30099999999999999</v>
      </c>
      <c r="C2" s="2">
        <v>0.30099999999999999</v>
      </c>
      <c r="F2" t="s">
        <v>14</v>
      </c>
    </row>
    <row r="3" spans="1:6" x14ac:dyDescent="0.2">
      <c r="A3">
        <v>1991</v>
      </c>
      <c r="C3" s="2">
        <v>0.29820000000000002</v>
      </c>
      <c r="F3" t="s">
        <v>15</v>
      </c>
    </row>
    <row r="4" spans="1:6" x14ac:dyDescent="0.2">
      <c r="A4" s="1">
        <v>1992</v>
      </c>
      <c r="C4" s="2">
        <v>0.2954</v>
      </c>
    </row>
    <row r="5" spans="1:6" x14ac:dyDescent="0.2">
      <c r="A5" s="1">
        <v>1993</v>
      </c>
      <c r="C5" s="2">
        <v>0.29260000000000003</v>
      </c>
    </row>
    <row r="6" spans="1:6" x14ac:dyDescent="0.2">
      <c r="A6" s="1">
        <v>1994</v>
      </c>
      <c r="C6" s="2">
        <v>0.2898</v>
      </c>
    </row>
    <row r="7" spans="1:6" x14ac:dyDescent="0.2">
      <c r="A7" s="1">
        <v>1995</v>
      </c>
      <c r="B7">
        <v>0.28699999999999998</v>
      </c>
      <c r="C7" s="2">
        <v>0.28699999999999998</v>
      </c>
    </row>
    <row r="8" spans="1:6" x14ac:dyDescent="0.2">
      <c r="A8" s="1">
        <v>1996</v>
      </c>
      <c r="C8" s="2">
        <v>0.28699999999999998</v>
      </c>
    </row>
    <row r="9" spans="1:6" x14ac:dyDescent="0.2">
      <c r="A9" s="1">
        <v>1997</v>
      </c>
      <c r="C9" s="2">
        <v>0.28699999999999998</v>
      </c>
    </row>
    <row r="10" spans="1:6" x14ac:dyDescent="0.2">
      <c r="A10" s="1">
        <v>1998</v>
      </c>
      <c r="B10">
        <v>0.28699999999999998</v>
      </c>
      <c r="C10" s="2">
        <v>0.28699999999999998</v>
      </c>
    </row>
    <row r="11" spans="1:6" x14ac:dyDescent="0.2">
      <c r="A11" s="1">
        <v>1999</v>
      </c>
      <c r="B11">
        <v>0.28199999999999997</v>
      </c>
      <c r="C11" s="2">
        <v>0.28199999999999997</v>
      </c>
    </row>
    <row r="12" spans="1:6" x14ac:dyDescent="0.2">
      <c r="A12" s="1">
        <v>2000</v>
      </c>
      <c r="B12">
        <v>0.27400000000000002</v>
      </c>
      <c r="C12" s="2">
        <v>0.27400000000000002</v>
      </c>
    </row>
    <row r="13" spans="1:6" x14ac:dyDescent="0.2">
      <c r="A13" s="1">
        <v>2001</v>
      </c>
      <c r="B13">
        <v>0.27400000000000002</v>
      </c>
      <c r="C13" s="2">
        <v>0.27400000000000002</v>
      </c>
    </row>
    <row r="14" spans="1:6" x14ac:dyDescent="0.2">
      <c r="A14" s="1">
        <v>2002</v>
      </c>
      <c r="B14">
        <v>0.27600000000000002</v>
      </c>
      <c r="C14" s="2">
        <v>0.27600000000000002</v>
      </c>
    </row>
    <row r="15" spans="1:6" x14ac:dyDescent="0.2">
      <c r="A15" s="1">
        <v>2003</v>
      </c>
      <c r="B15">
        <v>0.27100000000000002</v>
      </c>
      <c r="C15" s="2">
        <v>0.27100000000000002</v>
      </c>
    </row>
    <row r="16" spans="1:6" x14ac:dyDescent="0.2">
      <c r="A16" s="1">
        <v>2004</v>
      </c>
      <c r="B16">
        <v>0.25700000000000001</v>
      </c>
      <c r="C16" s="2">
        <v>0.25700000000000001</v>
      </c>
    </row>
    <row r="17" spans="1:3" x14ac:dyDescent="0.2">
      <c r="A17" s="1">
        <v>2005</v>
      </c>
      <c r="B17">
        <v>0.24</v>
      </c>
      <c r="C17" s="2">
        <v>0.24</v>
      </c>
    </row>
    <row r="18" spans="1:3" x14ac:dyDescent="0.2">
      <c r="A18" s="1">
        <v>2006</v>
      </c>
      <c r="B18">
        <v>0.23</v>
      </c>
      <c r="C18" s="2">
        <v>0.23</v>
      </c>
    </row>
    <row r="19" spans="1:3" x14ac:dyDescent="0.2">
      <c r="A19" s="1">
        <v>2007</v>
      </c>
      <c r="B19">
        <v>0.222</v>
      </c>
      <c r="C19" s="2">
        <v>0.222</v>
      </c>
    </row>
    <row r="20" spans="1:3" x14ac:dyDescent="0.2">
      <c r="A20" s="1">
        <v>2008</v>
      </c>
      <c r="B20">
        <v>0.218</v>
      </c>
      <c r="C20" s="2">
        <v>0.218</v>
      </c>
    </row>
    <row r="21" spans="1:3" x14ac:dyDescent="0.2">
      <c r="A21" s="1">
        <v>2009</v>
      </c>
      <c r="B21">
        <v>0.214</v>
      </c>
      <c r="C21" s="2">
        <v>0.214</v>
      </c>
    </row>
    <row r="22" spans="1:3" x14ac:dyDescent="0.2">
      <c r="A22" s="1">
        <v>2010</v>
      </c>
      <c r="B22">
        <v>0.20499999999999999</v>
      </c>
      <c r="C22" s="2">
        <v>0.20499999999999999</v>
      </c>
    </row>
    <row r="23" spans="1:3" x14ac:dyDescent="0.2">
      <c r="A23" s="1">
        <v>2011</v>
      </c>
      <c r="B23">
        <v>0.2</v>
      </c>
      <c r="C23" s="2">
        <v>0.2</v>
      </c>
    </row>
    <row r="24" spans="1:3" x14ac:dyDescent="0.2">
      <c r="A24" s="1">
        <v>2012</v>
      </c>
      <c r="B24">
        <v>0.19600000000000001</v>
      </c>
      <c r="C24" s="2">
        <v>0.19600000000000001</v>
      </c>
    </row>
    <row r="25" spans="1:3" x14ac:dyDescent="0.2">
      <c r="A25" s="1">
        <v>2013</v>
      </c>
      <c r="B25">
        <v>0.192</v>
      </c>
      <c r="C25" s="2">
        <v>0.192</v>
      </c>
    </row>
    <row r="26" spans="1:3" x14ac:dyDescent="0.2">
      <c r="A26" s="1">
        <v>2014</v>
      </c>
      <c r="B26">
        <v>0.189</v>
      </c>
      <c r="C26" s="2">
        <v>0.189</v>
      </c>
    </row>
    <row r="27" spans="1:3" x14ac:dyDescent="0.2">
      <c r="A27" s="1">
        <v>2015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Combined</vt:lpstr>
      <vt:lpstr>Larsson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Morgan</dc:creator>
  <cp:lastModifiedBy>Malcolm Morgan</cp:lastModifiedBy>
  <dcterms:created xsi:type="dcterms:W3CDTF">2022-08-04T09:13:27Z</dcterms:created>
  <dcterms:modified xsi:type="dcterms:W3CDTF">2022-08-16T13:01:46Z</dcterms:modified>
</cp:coreProperties>
</file>