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<sst xmlns="http://schemas.openxmlformats.org/spreadsheetml/2006/main" count="155" uniqueCount="100">
  <si>
    <t>Bill Of Materials for: ChargeGuard Pro ++ - Team 2</t>
  </si>
  <si>
    <t>Last modified: [12.11.2024]</t>
  </si>
  <si>
    <t>PCB version: [PCB VERSION 1.0.6]</t>
  </si>
  <si>
    <t>BOM revision: Revision 1.2</t>
  </si>
  <si>
    <t>P/NP</t>
  </si>
  <si>
    <t xml:space="preserve">= Place/Not Place 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</si>
  <si>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</si>
  <si>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</si>
  <si>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</si>
  <si>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</si>
  <si>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</si>
  <si>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</si>
  <si>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</si>
  <si>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</si>
  <si>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</si>
  <si>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External</t>
  </si>
  <si>
    <t>NP</t>
  </si>
  <si>
    <t>EC Buying</t>
  </si>
  <si>
    <t>CC0603KRX5R7BB105</t>
  </si>
  <si>
    <t>GY-906 MLX90614 Non-Contact IR Infrared Temperature Sensor</t>
  </si>
  <si>
    <t>Amazon</t>
  </si>
  <si>
    <t>B0B63K5V7T</t>
  </si>
  <si>
    <t>Keystone Electronics</t>
  </si>
  <si>
    <t>N/A</t>
  </si>
  <si>
    <t>Cell leaf spring battery contact, Nickel Plating</t>
  </si>
  <si>
    <t>Digikey</t>
  </si>
  <si>
    <t>36-1017-1-ND</t>
  </si>
  <si>
    <t>LeMotech</t>
  </si>
  <si>
    <t>DC 12/24V to 5V/25W Step Down Converter</t>
  </si>
  <si>
    <t>B0CM37DX4Q</t>
  </si>
  <si>
    <t>Delta</t>
  </si>
  <si>
    <t>AFB0312HA</t>
  </si>
  <si>
    <t>3cm DC 12V 0.15A 3Wire Silent Notebook CPU Cooler Cooling Fan</t>
  </si>
  <si>
    <t>B00LTK5MQ2</t>
  </si>
  <si>
    <t>K1, K2</t>
  </si>
  <si>
    <t>P</t>
  </si>
  <si>
    <t>Ningbo Songle</t>
  </si>
  <si>
    <t>SRD-05VDC-SL-C</t>
  </si>
  <si>
    <t xml:space="preserve">Relay SRD-05VDC-SL-C </t>
  </si>
  <si>
    <t>LCSC</t>
  </si>
  <si>
    <t>C35449</t>
  </si>
  <si>
    <t>BUBQD</t>
  </si>
  <si>
    <t>DS0420S3V5V</t>
  </si>
  <si>
    <t>Mini Push Pull Linear Solenoid Electromagnet 3mm Stroke</t>
  </si>
  <si>
    <t>B0BMVCWQWX</t>
  </si>
  <si>
    <t>DROK</t>
  </si>
  <si>
    <t>DC-DC Buck Converter 12V/24V to 5V 5A/25W Regulator</t>
  </si>
  <si>
    <t>B00CE75K0W</t>
  </si>
  <si>
    <t>A1</t>
  </si>
  <si>
    <t>Adafruit</t>
  </si>
  <si>
    <t>Adafruit Huzzah ESP32 Module</t>
  </si>
  <si>
    <t>‎B01NCRYHDL</t>
  </si>
  <si>
    <t xml:space="preserve">AZDelivery </t>
  </si>
  <si>
    <t>0.91-inch OLED Display SSD1306 128x32 Pixels IIC 3.3V 5V</t>
  </si>
  <si>
    <t>B079H2C7WH</t>
  </si>
  <si>
    <t>R1, R2, R5, R12</t>
  </si>
  <si>
    <t>Stackpole Electronics Inc</t>
  </si>
  <si>
    <t>4.7K Ohms resistors</t>
  </si>
  <si>
    <t>S4.7KQTR-ND</t>
  </si>
  <si>
    <t>SW1A, SW1B, SW2B</t>
  </si>
  <si>
    <t>Daoki</t>
  </si>
  <si>
    <t>four pin push buttons</t>
  </si>
  <si>
    <t>B07X8S99RH</t>
  </si>
  <si>
    <t>Q1</t>
  </si>
  <si>
    <t>Bojack</t>
  </si>
  <si>
    <t>NPN BJT Transistor (2N3904)</t>
  </si>
  <si>
    <t>B07T61SY9Y</t>
  </si>
  <si>
    <t>Q3</t>
  </si>
  <si>
    <t>NMOS Transistor (2N7000)</t>
  </si>
  <si>
    <t>B09K3T5LSN</t>
  </si>
  <si>
    <t>D1, D2</t>
  </si>
  <si>
    <t>STMicroelectronics</t>
  </si>
  <si>
    <t>1N5819 Schottky Diode</t>
  </si>
  <si>
    <t>497-6610-1-ND</t>
  </si>
  <si>
    <t>J2, J3, J4. J5</t>
  </si>
  <si>
    <r>
      <rPr>
        <rFont val="Roboto, &quot;Noto Sans&quot;, Arial, Helvetica, sans-serif, dk"/>
        <color rgb="FF000000"/>
        <sz val="10.0"/>
      </rPr>
      <t>On Shore Technology In</t>
    </r>
    <r>
      <rPr>
        <rFont val="Roboto, &quot;Noto Sans&quot;, Arial, Helvetica, sans-serif, dk"/>
        <color theme="1"/>
        <sz val="10.0"/>
      </rPr>
      <t>c</t>
    </r>
  </si>
  <si>
    <t>two pin terminal Blocks</t>
  </si>
  <si>
    <t>ED2580-ND</t>
  </si>
  <si>
    <t>R3, R4, R6, R9</t>
  </si>
  <si>
    <r>
      <rPr>
        <rFont val="Arial"/>
        <color theme="1"/>
        <sz val="10.0"/>
      </rPr>
      <t>Stackpole Electronics In</t>
    </r>
    <r>
      <rPr>
        <rFont val="Roboto, &quot;Noto Sans&quot;, Arial, Helvetica, sans-serif, dk"/>
        <color theme="1"/>
        <sz val="10.0"/>
      </rPr>
      <t>c</t>
    </r>
  </si>
  <si>
    <t>1k Ohms Resistors</t>
  </si>
  <si>
    <t>RNF14FTD1K00TR-ND</t>
  </si>
  <si>
    <t>R7, R11</t>
  </si>
  <si>
    <r>
      <rPr>
        <rFont val="Roboto, &quot;Noto Sans&quot;, Arial, Helvetica, sans-serif, dk"/>
        <color rgb="FF000000"/>
        <sz val="10.0"/>
      </rPr>
      <t>YAGE</t>
    </r>
    <r>
      <rPr>
        <rFont val="Roboto, &quot;Noto Sans&quot;, Arial, Helvetica, sans-serif, dk"/>
        <color theme="1"/>
        <sz val="10.0"/>
      </rPr>
      <t>O</t>
    </r>
  </si>
  <si>
    <t>2.8k Ohms Resistors</t>
  </si>
  <si>
    <t>MFR25SFRF52-2K8-ND</t>
  </si>
  <si>
    <t>R8, R10</t>
  </si>
  <si>
    <t>26 Ohm Resistor</t>
  </si>
  <si>
    <t>B08FHPJ5G8</t>
  </si>
  <si>
    <t>ece411-t02-chargeguard-pro-plus</t>
  </si>
  <si>
    <t>OSH Park</t>
  </si>
  <si>
    <t>Final PCB</t>
  </si>
  <si>
    <t>TOTAL:</t>
  </si>
  <si>
    <t>VERSION INFO</t>
  </si>
  <si>
    <t>Rev</t>
  </si>
  <si>
    <t>Date</t>
  </si>
  <si>
    <t>Notes</t>
  </si>
  <si>
    <t>11/09/2024 - 01:21PM</t>
  </si>
  <si>
    <t xml:space="preserve">For this revision we focused heavily on laying out a foundation of the components we will use, as discussed by the team.  </t>
  </si>
  <si>
    <t>Adding the cost of the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</si>
</sst>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yyyy-mm-dd"/>
  </numFmts>
  <fonts count="19">
    <font>
      <sz val="10.0"/>
      <color rgb="FF000000"/>
      <name val="Calibri"/>
      <scheme val="minor"/>
    </font>
    <font>
      <sz val="10.0"/>
      <color theme="1"/>
      <name val="Calibri"/>
    </font>
    <font>
      <b/>
      <color rgb="FF000000"/>
      <name val="Calibri"/>
    </font>
    <font>
      <sz val="10.0"/>
      <color theme="1"/>
      <name val="Calibri"/>
      <scheme val="minor"/>
    </font>
    <font>
      <color rgb="FF000000"/>
      <name val="Calibri"/>
    </font>
    <font>
      <b/>
      <sz val="10.0"/>
      <color theme="1"/>
      <name val="Calibri"/>
      <scheme val="minor"/>
    </font>
    <font>
      <b/>
      <sz val="10.0"/>
      <color theme="1"/>
      <name val="Calibri"/>
    </font>
    <font>
      <color rgb="FF000000"/>
      <name val="Docs-Calibri"/>
    </font>
    <font>
      <sz val="10.0"/>
      <color rgb="FF000000"/>
      <name val="&quot;docs-Calibri&quot;"/>
    </font>
    <font>
      <sz val="10.0"/>
      <color rgb="FF333333"/>
      <name val="Arial"/>
    </font>
    <font>
      <sz val="10.0"/>
      <color rgb="FF000000"/>
      <name val="Docs-Roboto"/>
    </font>
    <font>
      <sz val="10.0"/>
      <color rgb="FF000000"/>
      <name val="Docs-Calibri"/>
    </font>
    <font>
      <sz val="10.0"/>
      <color rgb="FF444444"/>
      <name val="Roboto"/>
    </font>
    <font>
      <sz val="11.0"/>
      <color rgb="FF0F1111"/>
      <name val="&quot;Amazon Ember&quot;"/>
    </font>
    <font>
      <sz val="10.0"/>
      <color rgb="FF0F1111"/>
      <name val="&quot;Amazon Ember&quot;"/>
    </font>
    <font>
      <sz val="10.0"/>
      <color rgb="FF0F1111"/>
      <name val="Arial"/>
    </font>
    <font>
      <sz val="10.0"/>
      <color theme="1"/>
      <name val="Roboto"/>
    </font>
    <font>
      <b/>
      <color rgb="FF000000"/>
      <name val="Docs-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</fills>
  <borders count="2">
    <border/>
    <border>
      <top style="thin">
        <color rgb="FFD5D9D9"/>
      </top>
      <bottom style="thin">
        <color rgb="FFD5D9D9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3" fontId="4" numFmtId="0" xfId="0" applyAlignment="1" applyFont="1">
      <alignment horizontal="center" readingOrder="0"/>
    </xf>
    <xf quotePrefix="1" borderId="0" fillId="3" fontId="5" numFmtId="0" xfId="0" applyAlignment="1" applyFont="1">
      <alignment horizontal="center" readingOrder="0"/>
    </xf>
    <xf borderId="0" fillId="4" fontId="6" numFmtId="0" xfId="0" applyAlignment="1" applyFill="1" applyFont="1">
      <alignment horizontal="center"/>
    </xf>
    <xf borderId="0" fillId="4" fontId="6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5" fontId="7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6" fontId="1" numFmtId="0" xfId="0" applyAlignment="1" applyFill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6" fontId="1" numFmtId="0" xfId="0" applyAlignment="1" applyFont="1">
      <alignment horizontal="center" readingOrder="0" shrinkToFit="0" wrapText="1"/>
    </xf>
    <xf borderId="0" fillId="6" fontId="1" numFmtId="164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6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6" fontId="3" numFmtId="0" xfId="0" applyAlignment="1" applyFont="1">
      <alignment horizontal="center" readingOrder="0"/>
    </xf>
    <xf borderId="1" fillId="6" fontId="9" numFmtId="0" xfId="0" applyAlignment="1" applyBorder="1" applyFont="1">
      <alignment horizontal="center" readingOrder="0" vertical="top"/>
    </xf>
    <xf borderId="0" fillId="6" fontId="10" numFmtId="0" xfId="0" applyAlignment="1" applyFont="1">
      <alignment horizontal="center" readingOrder="0"/>
    </xf>
    <xf borderId="0" fillId="6" fontId="11" numFmtId="0" xfId="0" applyAlignment="1" applyFont="1">
      <alignment horizontal="center" readingOrder="0"/>
    </xf>
    <xf borderId="0" fillId="6" fontId="12" numFmtId="0" xfId="0" applyAlignment="1" applyFont="1">
      <alignment horizontal="center" readingOrder="0" vertical="top"/>
    </xf>
    <xf borderId="0" fillId="5" fontId="13" numFmtId="0" xfId="0" applyAlignment="1" applyFont="1">
      <alignment horizontal="center" readingOrder="0"/>
    </xf>
    <xf borderId="0" fillId="6" fontId="14" numFmtId="0" xfId="0" applyAlignment="1" applyFont="1">
      <alignment horizontal="center" readingOrder="0"/>
    </xf>
    <xf borderId="0" fillId="5" fontId="15" numFmtId="0" xfId="0" applyAlignment="1" applyFont="1">
      <alignment horizontal="center" readingOrder="0"/>
    </xf>
    <xf borderId="0" fillId="6" fontId="16" numFmtId="0" xfId="0" applyAlignment="1" applyFont="1">
      <alignment horizontal="center" readingOrder="0" vertical="top"/>
    </xf>
    <xf borderId="0" fillId="0" fontId="16" numFmtId="0" xfId="0" applyAlignment="1" applyFont="1">
      <alignment horizontal="center" readingOrder="0" vertical="top"/>
    </xf>
    <xf borderId="0" fillId="5" fontId="12" numFmtId="0" xfId="0" applyAlignment="1" applyFont="1">
      <alignment horizontal="center" readingOrder="0" vertical="top"/>
    </xf>
    <xf borderId="0" fillId="6" fontId="13" numFmtId="0" xfId="0" applyAlignment="1" applyFont="1">
      <alignment horizontal="center" readingOrder="0"/>
    </xf>
    <xf borderId="0" fillId="7" fontId="3" numFmtId="0" xfId="0" applyAlignment="1" applyFill="1" applyFont="1">
      <alignment horizontal="center"/>
    </xf>
    <xf borderId="0" fillId="7" fontId="1" numFmtId="0" xfId="0" applyAlignment="1" applyFont="1">
      <alignment horizontal="center"/>
    </xf>
    <xf borderId="0" fillId="7" fontId="6" numFmtId="164" xfId="0" applyAlignment="1" applyFont="1" applyNumberFormat="1">
      <alignment horizontal="center"/>
    </xf>
    <xf borderId="0" fillId="6" fontId="6" numFmtId="0" xfId="0" applyAlignment="1" applyFont="1">
      <alignment horizontal="center"/>
    </xf>
    <xf borderId="0" fillId="6" fontId="17" numFmtId="0" xfId="0" applyAlignment="1" applyFont="1">
      <alignment horizontal="center" readingOrder="0"/>
    </xf>
    <xf borderId="0" fillId="6" fontId="6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18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29"/>
    <col customWidth="1" min="2" max="2" width="30.71"/>
    <col customWidth="1" min="3" max="3" width="5.0"/>
    <col customWidth="1" min="4" max="4" width="26.29"/>
    <col customWidth="1" min="5" max="5" width="25.29"/>
    <col customWidth="1" min="6" max="6" width="38.57"/>
    <col customWidth="1" min="7" max="7" width="8.43"/>
    <col customWidth="1" min="8" max="8" width="28.57"/>
    <col customWidth="1" min="9" max="10" width="8.71"/>
  </cols>
  <sheetData>
    <row r="1">
      <c r="A1" s="1"/>
      <c r="C1" s="2"/>
      <c r="D1" s="2"/>
      <c r="E1" s="3" t="s">
        <v>0</v>
      </c>
      <c r="F1" s="2"/>
      <c r="G1" s="2"/>
      <c r="H1" s="2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C2" s="7"/>
      <c r="D2" s="7"/>
      <c r="E2" s="8" t="s">
        <v>1</v>
      </c>
      <c r="F2" s="7"/>
      <c r="G2" s="7"/>
      <c r="H2" s="9"/>
      <c r="I2" s="10"/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/>
      <c r="C3" s="7"/>
      <c r="D3" s="9"/>
      <c r="E3" s="8" t="s">
        <v>2</v>
      </c>
      <c r="F3" s="7"/>
      <c r="G3" s="7"/>
      <c r="H3" s="9"/>
      <c r="I3" s="10"/>
      <c r="J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C4" s="7"/>
      <c r="D4" s="7"/>
      <c r="E4" s="8" t="s">
        <v>3</v>
      </c>
      <c r="F4" s="7"/>
      <c r="G4" s="11" t="s">
        <v>4</v>
      </c>
      <c r="H4" s="12" t="s">
        <v>5</v>
      </c>
      <c r="I4" s="10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3" t="s">
        <v>6</v>
      </c>
      <c r="B5" s="13" t="s">
        <v>7</v>
      </c>
      <c r="C5" s="13" t="s">
        <v>4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4" t="s">
        <v>13</v>
      </c>
      <c r="J5" s="14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5">
        <v>1.0</v>
      </c>
      <c r="B6" s="16" t="s">
        <v>15</v>
      </c>
      <c r="C6" s="15" t="s">
        <v>16</v>
      </c>
      <c r="D6" s="17" t="s">
        <v>17</v>
      </c>
      <c r="E6" s="18" t="s">
        <v>18</v>
      </c>
      <c r="F6" s="19" t="s">
        <v>19</v>
      </c>
      <c r="G6" s="15" t="s">
        <v>20</v>
      </c>
      <c r="H6" s="15" t="s">
        <v>21</v>
      </c>
      <c r="I6" s="20">
        <v>12.69</v>
      </c>
      <c r="J6" s="21">
        <f t="shared" ref="J6:J24" si="1">I6*A6</f>
        <v>12.69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2">
        <v>2.0</v>
      </c>
      <c r="B7" s="23" t="s">
        <v>15</v>
      </c>
      <c r="C7" s="22" t="s">
        <v>16</v>
      </c>
      <c r="D7" s="22" t="s">
        <v>22</v>
      </c>
      <c r="E7" s="23" t="s">
        <v>23</v>
      </c>
      <c r="F7" s="24" t="s">
        <v>24</v>
      </c>
      <c r="G7" s="22" t="s">
        <v>25</v>
      </c>
      <c r="H7" s="22" t="s">
        <v>26</v>
      </c>
      <c r="I7" s="25">
        <v>0.22</v>
      </c>
      <c r="J7" s="26">
        <f t="shared" si="1"/>
        <v>0.44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5">
        <v>1.0</v>
      </c>
      <c r="B8" s="16" t="s">
        <v>15</v>
      </c>
      <c r="C8" s="16" t="s">
        <v>16</v>
      </c>
      <c r="D8" s="15" t="s">
        <v>27</v>
      </c>
      <c r="E8" s="27" t="s">
        <v>23</v>
      </c>
      <c r="F8" s="19" t="s">
        <v>28</v>
      </c>
      <c r="G8" s="15" t="s">
        <v>20</v>
      </c>
      <c r="H8" s="15" t="s">
        <v>29</v>
      </c>
      <c r="I8" s="20">
        <v>10.99</v>
      </c>
      <c r="J8" s="21">
        <f t="shared" si="1"/>
        <v>10.99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2">
        <v>1.0</v>
      </c>
      <c r="B9" s="23" t="s">
        <v>15</v>
      </c>
      <c r="C9" s="23" t="s">
        <v>16</v>
      </c>
      <c r="D9" s="22" t="s">
        <v>30</v>
      </c>
      <c r="E9" s="28" t="s">
        <v>31</v>
      </c>
      <c r="F9" s="24" t="s">
        <v>32</v>
      </c>
      <c r="G9" s="22" t="s">
        <v>20</v>
      </c>
      <c r="H9" s="22" t="s">
        <v>33</v>
      </c>
      <c r="I9" s="29">
        <v>13.56</v>
      </c>
      <c r="J9" s="26">
        <f t="shared" si="1"/>
        <v>13.56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5">
        <v>2.0</v>
      </c>
      <c r="B10" s="15" t="s">
        <v>34</v>
      </c>
      <c r="C10" s="15" t="s">
        <v>35</v>
      </c>
      <c r="D10" s="15" t="s">
        <v>36</v>
      </c>
      <c r="E10" s="17" t="s">
        <v>37</v>
      </c>
      <c r="F10" s="19" t="s">
        <v>38</v>
      </c>
      <c r="G10" s="15" t="s">
        <v>39</v>
      </c>
      <c r="H10" s="17" t="s">
        <v>40</v>
      </c>
      <c r="I10" s="30">
        <v>0.3141</v>
      </c>
      <c r="J10" s="21">
        <f t="shared" si="1"/>
        <v>0.6282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2">
        <v>1.0</v>
      </c>
      <c r="B11" s="23" t="s">
        <v>15</v>
      </c>
      <c r="C11" s="23" t="s">
        <v>16</v>
      </c>
      <c r="D11" s="31" t="s">
        <v>41</v>
      </c>
      <c r="E11" s="31" t="s">
        <v>42</v>
      </c>
      <c r="F11" s="24" t="s">
        <v>43</v>
      </c>
      <c r="G11" s="22" t="s">
        <v>20</v>
      </c>
      <c r="H11" s="31" t="s">
        <v>44</v>
      </c>
      <c r="I11" s="25">
        <v>15.99</v>
      </c>
      <c r="J11" s="26">
        <f t="shared" si="1"/>
        <v>15.99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>
        <v>1.0</v>
      </c>
      <c r="B12" s="15" t="s">
        <v>15</v>
      </c>
      <c r="C12" s="27" t="s">
        <v>16</v>
      </c>
      <c r="D12" s="15" t="s">
        <v>45</v>
      </c>
      <c r="E12" s="15">
        <v>90581.0</v>
      </c>
      <c r="F12" s="19" t="s">
        <v>46</v>
      </c>
      <c r="G12" s="17" t="s">
        <v>20</v>
      </c>
      <c r="H12" s="17" t="s">
        <v>47</v>
      </c>
      <c r="I12" s="20">
        <v>11.0</v>
      </c>
      <c r="J12" s="21">
        <f t="shared" si="1"/>
        <v>11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2">
        <v>1.0</v>
      </c>
      <c r="B13" s="22" t="s">
        <v>48</v>
      </c>
      <c r="C13" s="22" t="s">
        <v>35</v>
      </c>
      <c r="D13" s="22" t="s">
        <v>49</v>
      </c>
      <c r="E13" s="22" t="s">
        <v>23</v>
      </c>
      <c r="F13" s="24" t="s">
        <v>50</v>
      </c>
      <c r="G13" s="22" t="s">
        <v>49</v>
      </c>
      <c r="H13" s="32" t="s">
        <v>51</v>
      </c>
      <c r="I13" s="25">
        <v>19.95</v>
      </c>
      <c r="J13" s="26">
        <f t="shared" si="1"/>
        <v>19.95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5">
        <v>1.0</v>
      </c>
      <c r="B14" s="15" t="s">
        <v>15</v>
      </c>
      <c r="C14" s="27" t="s">
        <v>16</v>
      </c>
      <c r="D14" s="15" t="s">
        <v>52</v>
      </c>
      <c r="E14" s="15">
        <v>1.426944E7</v>
      </c>
      <c r="F14" s="19" t="s">
        <v>53</v>
      </c>
      <c r="G14" s="15" t="s">
        <v>20</v>
      </c>
      <c r="H14" s="15" t="s">
        <v>54</v>
      </c>
      <c r="I14" s="20">
        <v>6.45</v>
      </c>
      <c r="J14" s="21">
        <f t="shared" si="1"/>
        <v>6.45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2">
        <v>4.0</v>
      </c>
      <c r="B15" s="22" t="s">
        <v>55</v>
      </c>
      <c r="C15" s="22" t="s">
        <v>35</v>
      </c>
      <c r="D15" s="33" t="s">
        <v>56</v>
      </c>
      <c r="E15" s="23" t="s">
        <v>23</v>
      </c>
      <c r="F15" s="24" t="s">
        <v>57</v>
      </c>
      <c r="G15" s="34" t="s">
        <v>25</v>
      </c>
      <c r="H15" s="35" t="s">
        <v>58</v>
      </c>
      <c r="I15" s="25">
        <v>0.1</v>
      </c>
      <c r="J15" s="26">
        <f t="shared" si="1"/>
        <v>0.4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5">
        <v>3.0</v>
      </c>
      <c r="B16" s="15" t="s">
        <v>59</v>
      </c>
      <c r="C16" s="15" t="s">
        <v>35</v>
      </c>
      <c r="D16" s="15" t="s">
        <v>60</v>
      </c>
      <c r="E16" s="15" t="s">
        <v>23</v>
      </c>
      <c r="F16" s="19" t="s">
        <v>61</v>
      </c>
      <c r="G16" s="15" t="s">
        <v>20</v>
      </c>
      <c r="H16" s="36" t="s">
        <v>62</v>
      </c>
      <c r="I16" s="20">
        <v>0.05</v>
      </c>
      <c r="J16" s="21">
        <f t="shared" si="1"/>
        <v>0.15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2">
        <v>1.0</v>
      </c>
      <c r="B17" s="22" t="s">
        <v>63</v>
      </c>
      <c r="C17" s="22" t="s">
        <v>35</v>
      </c>
      <c r="D17" s="22" t="s">
        <v>64</v>
      </c>
      <c r="E17" s="23" t="s">
        <v>23</v>
      </c>
      <c r="F17" s="24" t="s">
        <v>65</v>
      </c>
      <c r="G17" s="22" t="s">
        <v>20</v>
      </c>
      <c r="H17" s="37" t="s">
        <v>66</v>
      </c>
      <c r="I17" s="25">
        <v>0.03</v>
      </c>
      <c r="J17" s="26">
        <f t="shared" si="1"/>
        <v>0.03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5">
        <v>1.0</v>
      </c>
      <c r="B18" s="15" t="s">
        <v>67</v>
      </c>
      <c r="C18" s="15" t="s">
        <v>35</v>
      </c>
      <c r="D18" s="15" t="s">
        <v>64</v>
      </c>
      <c r="E18" s="16" t="s">
        <v>23</v>
      </c>
      <c r="F18" s="19" t="s">
        <v>68</v>
      </c>
      <c r="G18" s="15" t="s">
        <v>20</v>
      </c>
      <c r="H18" s="38" t="s">
        <v>69</v>
      </c>
      <c r="I18" s="20">
        <v>0.2</v>
      </c>
      <c r="J18" s="21">
        <f t="shared" si="1"/>
        <v>0.2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2">
        <v>2.0</v>
      </c>
      <c r="B19" s="22" t="s">
        <v>70</v>
      </c>
      <c r="C19" s="22" t="s">
        <v>35</v>
      </c>
      <c r="D19" s="39" t="s">
        <v>71</v>
      </c>
      <c r="E19" s="23" t="s">
        <v>23</v>
      </c>
      <c r="F19" s="24" t="s">
        <v>72</v>
      </c>
      <c r="G19" s="22" t="s">
        <v>25</v>
      </c>
      <c r="H19" s="35" t="s">
        <v>73</v>
      </c>
      <c r="I19" s="25">
        <v>0.1</v>
      </c>
      <c r="J19" s="26">
        <f t="shared" si="1"/>
        <v>0.2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5">
        <v>4.0</v>
      </c>
      <c r="B20" s="15" t="s">
        <v>74</v>
      </c>
      <c r="C20" s="15" t="s">
        <v>35</v>
      </c>
      <c r="D20" s="40" t="s">
        <v>75</v>
      </c>
      <c r="E20" s="16" t="s">
        <v>23</v>
      </c>
      <c r="F20" s="19" t="s">
        <v>76</v>
      </c>
      <c r="G20" s="15" t="s">
        <v>25</v>
      </c>
      <c r="H20" s="41" t="s">
        <v>77</v>
      </c>
      <c r="I20" s="20">
        <v>0.5</v>
      </c>
      <c r="J20" s="21">
        <f t="shared" si="1"/>
        <v>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2">
        <v>4.0</v>
      </c>
      <c r="B21" s="22" t="s">
        <v>78</v>
      </c>
      <c r="C21" s="22" t="s">
        <v>35</v>
      </c>
      <c r="D21" s="39" t="s">
        <v>79</v>
      </c>
      <c r="E21" s="23" t="s">
        <v>23</v>
      </c>
      <c r="F21" s="24" t="s">
        <v>80</v>
      </c>
      <c r="G21" s="34" t="s">
        <v>25</v>
      </c>
      <c r="H21" s="35" t="s">
        <v>81</v>
      </c>
      <c r="I21" s="25">
        <v>0.1</v>
      </c>
      <c r="J21" s="26">
        <f t="shared" si="1"/>
        <v>0.4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5">
        <v>2.0</v>
      </c>
      <c r="B22" s="15" t="s">
        <v>82</v>
      </c>
      <c r="C22" s="15" t="s">
        <v>35</v>
      </c>
      <c r="D22" s="40" t="s">
        <v>83</v>
      </c>
      <c r="E22" s="16" t="s">
        <v>23</v>
      </c>
      <c r="F22" s="19" t="s">
        <v>84</v>
      </c>
      <c r="G22" s="15" t="s">
        <v>25</v>
      </c>
      <c r="H22" s="41" t="s">
        <v>85</v>
      </c>
      <c r="I22" s="20">
        <v>0.1</v>
      </c>
      <c r="J22" s="21">
        <f t="shared" si="1"/>
        <v>0.2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2">
        <v>2.0</v>
      </c>
      <c r="B23" s="22" t="s">
        <v>86</v>
      </c>
      <c r="C23" s="22" t="s">
        <v>35</v>
      </c>
      <c r="D23" s="22" t="s">
        <v>64</v>
      </c>
      <c r="E23" s="22" t="s">
        <v>23</v>
      </c>
      <c r="F23" s="24" t="s">
        <v>87</v>
      </c>
      <c r="G23" s="22" t="s">
        <v>25</v>
      </c>
      <c r="H23" s="42" t="s">
        <v>88</v>
      </c>
      <c r="I23" s="25">
        <v>0.01</v>
      </c>
      <c r="J23" s="26">
        <f t="shared" si="1"/>
        <v>0.02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5">
        <v>3.0</v>
      </c>
      <c r="B24" s="15" t="s">
        <v>89</v>
      </c>
      <c r="C24" s="15" t="s">
        <v>35</v>
      </c>
      <c r="D24" s="15" t="s">
        <v>90</v>
      </c>
      <c r="E24" s="15" t="s">
        <v>23</v>
      </c>
      <c r="F24" s="19" t="s">
        <v>91</v>
      </c>
      <c r="G24" s="15" t="s">
        <v>90</v>
      </c>
      <c r="H24" s="19" t="s">
        <v>89</v>
      </c>
      <c r="I24" s="20">
        <v>21.87</v>
      </c>
      <c r="J24" s="21">
        <f t="shared" si="1"/>
        <v>65.61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3"/>
      <c r="B25" s="43"/>
      <c r="C25" s="44"/>
      <c r="D25" s="43"/>
      <c r="E25" s="43"/>
      <c r="F25" s="43"/>
      <c r="G25" s="43"/>
      <c r="H25" s="43"/>
      <c r="I25" s="45" t="s">
        <v>92</v>
      </c>
      <c r="J25" s="45">
        <f>SUM(J6:J24)</f>
        <v>160.9082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6"/>
      <c r="B26" s="47" t="s">
        <v>93</v>
      </c>
      <c r="C26" s="46"/>
      <c r="D26" s="46"/>
      <c r="E26" s="46"/>
      <c r="F26" s="46"/>
      <c r="G26" s="46"/>
      <c r="H26" s="46"/>
      <c r="I26" s="48"/>
      <c r="J26" s="4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9" t="s">
        <v>94</v>
      </c>
      <c r="B27" s="49" t="s">
        <v>95</v>
      </c>
      <c r="C27" s="49" t="s">
        <v>96</v>
      </c>
      <c r="D27" s="5"/>
      <c r="E27" s="5"/>
      <c r="F27" s="5"/>
      <c r="G27" s="5"/>
      <c r="H27" s="5"/>
      <c r="I27" s="21"/>
      <c r="J27" s="2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5">
        <v>1.1</v>
      </c>
      <c r="B28" s="15" t="s">
        <v>97</v>
      </c>
      <c r="C28" s="50" t="s">
        <v>98</v>
      </c>
      <c r="G28" s="5"/>
      <c r="H28" s="5"/>
      <c r="I28" s="21"/>
      <c r="J28" s="2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1">
        <v>1.2</v>
      </c>
      <c r="B29" s="52">
        <v>45637.0</v>
      </c>
      <c r="C29" s="50" t="s">
        <v>99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8"/>
      <c r="B31" s="53"/>
      <c r="C31" s="18"/>
      <c r="D31" s="5"/>
      <c r="E31" s="5"/>
      <c r="F31" s="5"/>
      <c r="G31" s="5"/>
      <c r="H31" s="5"/>
      <c r="I31" s="21"/>
      <c r="J31" s="2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21"/>
      <c r="J32" s="2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21"/>
      <c r="J33" s="2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21"/>
      <c r="J34" s="2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21"/>
      <c r="J35" s="2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21"/>
      <c r="J36" s="2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21"/>
      <c r="J37" s="2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21"/>
      <c r="J38" s="2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21"/>
      <c r="J39" s="2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21"/>
      <c r="J40" s="2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21"/>
      <c r="J41" s="2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21"/>
      <c r="J42" s="2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21"/>
      <c r="J43" s="2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21"/>
      <c r="J44" s="2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21"/>
      <c r="J45" s="2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21"/>
      <c r="J46" s="2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21"/>
      <c r="J47" s="2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21"/>
      <c r="J48" s="2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21"/>
      <c r="J49" s="2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21"/>
      <c r="J50" s="2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21"/>
      <c r="J51" s="2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21"/>
      <c r="J52" s="2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21"/>
      <c r="J53" s="2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21"/>
      <c r="J54" s="2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21"/>
      <c r="J55" s="2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21"/>
      <c r="J56" s="2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21"/>
      <c r="J57" s="2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21"/>
      <c r="J58" s="2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21"/>
      <c r="J59" s="2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21"/>
      <c r="J60" s="2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21"/>
      <c r="J61" s="2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21"/>
      <c r="J62" s="2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21"/>
      <c r="J63" s="2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21"/>
      <c r="J64" s="2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21"/>
      <c r="J65" s="2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21"/>
      <c r="J66" s="2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21"/>
      <c r="J67" s="2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21"/>
      <c r="J68" s="2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21"/>
      <c r="J69" s="2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21"/>
      <c r="J70" s="2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21"/>
      <c r="J71" s="2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21"/>
      <c r="J72" s="2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21"/>
      <c r="J73" s="2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21"/>
      <c r="J74" s="2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21"/>
      <c r="J75" s="2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21"/>
      <c r="J76" s="2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21"/>
      <c r="J77" s="2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21"/>
      <c r="J78" s="2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21"/>
      <c r="J79" s="2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21"/>
      <c r="J80" s="2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21"/>
      <c r="J81" s="2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21"/>
      <c r="J82" s="2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21"/>
      <c r="J83" s="2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21"/>
      <c r="J84" s="2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21"/>
      <c r="J85" s="2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21"/>
      <c r="J86" s="2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21"/>
      <c r="J87" s="2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21"/>
      <c r="J88" s="2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21"/>
      <c r="J89" s="2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21"/>
      <c r="J90" s="2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21"/>
      <c r="J91" s="2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21"/>
      <c r="J92" s="2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21"/>
      <c r="J93" s="2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21"/>
      <c r="J94" s="2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21"/>
      <c r="J95" s="2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21"/>
      <c r="J96" s="2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21"/>
      <c r="J97" s="2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21"/>
      <c r="J98" s="2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21"/>
      <c r="J99" s="2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21"/>
      <c r="J100" s="2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21"/>
      <c r="J101" s="2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21"/>
      <c r="J102" s="2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21"/>
      <c r="J103" s="2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21"/>
      <c r="J104" s="2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21"/>
      <c r="J105" s="2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21"/>
      <c r="J106" s="2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21"/>
      <c r="J107" s="2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21"/>
      <c r="J108" s="2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21"/>
      <c r="J109" s="2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21"/>
      <c r="J110" s="2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21"/>
      <c r="J111" s="2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21"/>
      <c r="J112" s="2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21"/>
      <c r="J113" s="2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21"/>
      <c r="J114" s="2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21"/>
      <c r="J115" s="2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21"/>
      <c r="J116" s="2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21"/>
      <c r="J117" s="2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21"/>
      <c r="J118" s="2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21"/>
      <c r="J119" s="2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21"/>
      <c r="J120" s="2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21"/>
      <c r="J121" s="2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21"/>
      <c r="J122" s="2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21"/>
      <c r="J123" s="2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21"/>
      <c r="J124" s="2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21"/>
      <c r="J125" s="2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21"/>
      <c r="J126" s="2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21"/>
      <c r="J127" s="2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21"/>
      <c r="J128" s="2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21"/>
      <c r="J129" s="2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21"/>
      <c r="J130" s="2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21"/>
      <c r="J131" s="2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21"/>
      <c r="J132" s="2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21"/>
      <c r="J133" s="2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21"/>
      <c r="J134" s="2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21"/>
      <c r="J135" s="2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21"/>
      <c r="J136" s="2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21"/>
      <c r="J137" s="2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21"/>
      <c r="J138" s="2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21"/>
      <c r="J139" s="2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21"/>
      <c r="J140" s="2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21"/>
      <c r="J141" s="2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21"/>
      <c r="J142" s="2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21"/>
      <c r="J143" s="2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21"/>
      <c r="J144" s="2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21"/>
      <c r="J145" s="2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21"/>
      <c r="J146" s="2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21"/>
      <c r="J147" s="2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21"/>
      <c r="J148" s="2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21"/>
      <c r="J149" s="2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21"/>
      <c r="J150" s="2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21"/>
      <c r="J151" s="2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21"/>
      <c r="J152" s="2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21"/>
      <c r="J153" s="2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21"/>
      <c r="J154" s="2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21"/>
      <c r="J155" s="2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21"/>
      <c r="J156" s="2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21"/>
      <c r="J157" s="2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21"/>
      <c r="J158" s="2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21"/>
      <c r="J159" s="2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21"/>
      <c r="J160" s="2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21"/>
      <c r="J161" s="2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21"/>
      <c r="J162" s="2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21"/>
      <c r="J163" s="2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21"/>
      <c r="J164" s="2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21"/>
      <c r="J165" s="2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21"/>
      <c r="J166" s="2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21"/>
      <c r="J167" s="2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21"/>
      <c r="J168" s="2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21"/>
      <c r="J169" s="2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21"/>
      <c r="J170" s="2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21"/>
      <c r="J171" s="2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21"/>
      <c r="J172" s="2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21"/>
      <c r="J173" s="2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21"/>
      <c r="J174" s="2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21"/>
      <c r="J175" s="2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21"/>
      <c r="J176" s="2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21"/>
      <c r="J177" s="2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21"/>
      <c r="J178" s="2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21"/>
      <c r="J179" s="2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21"/>
      <c r="J180" s="2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21"/>
      <c r="J181" s="2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21"/>
      <c r="J182" s="2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21"/>
      <c r="J183" s="2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21"/>
      <c r="J184" s="2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21"/>
      <c r="J185" s="2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21"/>
      <c r="J186" s="2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21"/>
      <c r="J187" s="2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21"/>
      <c r="J188" s="2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21"/>
      <c r="J189" s="2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21"/>
      <c r="J190" s="2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21"/>
      <c r="J191" s="2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21"/>
      <c r="J192" s="2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21"/>
      <c r="J193" s="2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21"/>
      <c r="J194" s="2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21"/>
      <c r="J195" s="2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21"/>
      <c r="J196" s="2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21"/>
      <c r="J197" s="2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21"/>
      <c r="J198" s="2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21"/>
      <c r="J199" s="2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21"/>
      <c r="J200" s="2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21"/>
      <c r="J201" s="2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21"/>
      <c r="J202" s="2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21"/>
      <c r="J203" s="2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21"/>
      <c r="J204" s="2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21"/>
      <c r="J205" s="2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21"/>
      <c r="J206" s="2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21"/>
      <c r="J207" s="2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21"/>
      <c r="J208" s="2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21"/>
      <c r="J209" s="2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21"/>
      <c r="J210" s="2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21"/>
      <c r="J211" s="2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21"/>
      <c r="J212" s="2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21"/>
      <c r="J213" s="2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21"/>
      <c r="J214" s="2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21"/>
      <c r="J215" s="2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21"/>
      <c r="J216" s="2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21"/>
      <c r="J217" s="2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21"/>
      <c r="J218" s="2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21"/>
      <c r="J219" s="2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21"/>
      <c r="J220" s="2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21"/>
      <c r="J221" s="2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21"/>
      <c r="J222" s="2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21"/>
      <c r="J223" s="2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21"/>
      <c r="J224" s="2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21"/>
      <c r="J225" s="21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21"/>
      <c r="J226" s="21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21"/>
      <c r="J227" s="21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21"/>
      <c r="J228" s="21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21"/>
      <c r="J229" s="21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21"/>
      <c r="J230" s="21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21"/>
      <c r="J231" s="21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21"/>
      <c r="J232" s="21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</sheetData>
  <mergeCells count="6">
    <mergeCell ref="A1:B1"/>
    <mergeCell ref="A2:B2"/>
    <mergeCell ref="A3:B3"/>
    <mergeCell ref="A4:B4"/>
    <mergeCell ref="C28:F28"/>
    <mergeCell ref="C29:F29"/>
  </mergeCells>
  <printOptions/>
  <pageMargins bottom="1.067079463364293" footer="0.0" header="0.0" left="0.18" right="0.18" top="1.30546955624355"/>
  <pageSetup orientation="landscape"/>
  <drawing r:id="rId1"/>
</worksheet>
</file>