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y\Documents\GitHub\a2-DataVis-5Ways\src\"/>
    </mc:Choice>
  </mc:AlternateContent>
  <xr:revisionPtr revIDLastSave="0" documentId="13_ncr:1_{BE0C3DB1-5A53-4037-AD7C-7AA2949060F6}" xr6:coauthVersionLast="47" xr6:coauthVersionMax="47" xr10:uidLastSave="{00000000-0000-0000-0000-000000000000}"/>
  <bookViews>
    <workbookView xWindow="3516" yWindow="960" windowWidth="17280" windowHeight="8964" xr2:uid="{E760AF87-0D14-470A-BF27-D39EAA4BD998}"/>
  </bookViews>
  <sheets>
    <sheet name="cars-sample" sheetId="2" r:id="rId1"/>
  </sheets>
  <definedNames>
    <definedName name="ExternalData_1" localSheetId="0" hidden="1">'cars-sample'!$A$1:$K$98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2" i="2"/>
  <c r="O2" i="2"/>
  <c r="N2" i="2"/>
  <c r="M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N6" i="2"/>
  <c r="N3" i="2"/>
  <c r="N4" i="2"/>
  <c r="N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B1F34-6722-484A-8313-489445008B85}" keepAlive="1" name="Query - cars-sample" description="Connection to the 'cars-sample' query in the workbook." type="5" refreshedVersion="7" background="1" saveData="1">
    <dbPr connection="Provider=Microsoft.Mashup.OleDb.1;Data Source=$Workbook$;Location=cars-sample;Extended Properties=&quot;&quot;" command="SELECT * FROM [cars-sample]"/>
  </connection>
</connections>
</file>

<file path=xl/sharedStrings.xml><?xml version="1.0" encoding="utf-8"?>
<sst xmlns="http://schemas.openxmlformats.org/spreadsheetml/2006/main" count="502" uniqueCount="196">
  <si>
    <t>Column1</t>
  </si>
  <si>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</si>
  <si>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</si>
  <si>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</si>
  <si>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</si>
  <si>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</si>
  <si>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</si>
  <si>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</si>
  <si>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</si>
  <si>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</si>
  <si>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</si>
  <si>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</si>
  <si>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</si>
  <si>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17</t>
  </si>
  <si>
    <t>140</t>
  </si>
  <si>
    <t>American</t>
  </si>
  <si>
    <t>galaxie 500</t>
  </si>
  <si>
    <t>15</t>
  </si>
  <si>
    <t>198</t>
  </si>
  <si>
    <t>torino (sw)</t>
  </si>
  <si>
    <t>NA</t>
  </si>
  <si>
    <t>153</t>
  </si>
  <si>
    <t>mustang boss 302</t>
  </si>
  <si>
    <t>corona mark ii</t>
  </si>
  <si>
    <t>toyota</t>
  </si>
  <si>
    <t>24</t>
  </si>
  <si>
    <t>95</t>
  </si>
  <si>
    <t>Japanese</t>
  </si>
  <si>
    <t>maverick</t>
  </si>
  <si>
    <t>21</t>
  </si>
  <si>
    <t>85</t>
  </si>
  <si>
    <t>2002</t>
  </si>
  <si>
    <t>bmw</t>
  </si>
  <si>
    <t>26</t>
  </si>
  <si>
    <t>113</t>
  </si>
  <si>
    <t>European</t>
  </si>
  <si>
    <t>f250</t>
  </si>
  <si>
    <t>10</t>
  </si>
  <si>
    <t>215</t>
  </si>
  <si>
    <t>corona</t>
  </si>
  <si>
    <t>25</t>
  </si>
  <si>
    <t>pinto</t>
  </si>
  <si>
    <t>torino 500</t>
  </si>
  <si>
    <t>19</t>
  </si>
  <si>
    <t>88</t>
  </si>
  <si>
    <t>14</t>
  </si>
  <si>
    <t>country squire (sw)</t>
  </si>
  <si>
    <t>13</t>
  </si>
  <si>
    <t>170</t>
  </si>
  <si>
    <t>mustang</t>
  </si>
  <si>
    <t>18</t>
  </si>
  <si>
    <t>corolla 1200</t>
  </si>
  <si>
    <t>31</t>
  </si>
  <si>
    <t>65</t>
  </si>
  <si>
    <t>corona hardtop</t>
  </si>
  <si>
    <t>pinto runabout</t>
  </si>
  <si>
    <t>86</t>
  </si>
  <si>
    <t>gran torino (sw)</t>
  </si>
  <si>
    <t>pinto (sw)</t>
  </si>
  <si>
    <t>22</t>
  </si>
  <si>
    <t>corona mark ii (sw)</t>
  </si>
  <si>
    <t>23</t>
  </si>
  <si>
    <t>97</t>
  </si>
  <si>
    <t>corolla 1600 (sw)</t>
  </si>
  <si>
    <t>27</t>
  </si>
  <si>
    <t>gran torino</t>
  </si>
  <si>
    <t>137</t>
  </si>
  <si>
    <t>ltd</t>
  </si>
  <si>
    <t>158</t>
  </si>
  <si>
    <t>country</t>
  </si>
  <si>
    <t>12</t>
  </si>
  <si>
    <t>167</t>
  </si>
  <si>
    <t>carina</t>
  </si>
  <si>
    <t>20</t>
  </si>
  <si>
    <t>mark ii</t>
  </si>
  <si>
    <t>122</t>
  </si>
  <si>
    <t>80</t>
  </si>
  <si>
    <t>32</t>
  </si>
  <si>
    <t>16</t>
  </si>
  <si>
    <t>52</t>
  </si>
  <si>
    <t>civic</t>
  </si>
  <si>
    <t>honda</t>
  </si>
  <si>
    <t>72</t>
  </si>
  <si>
    <t>148</t>
  </si>
  <si>
    <t>mustang ii</t>
  </si>
  <si>
    <t>129</t>
  </si>
  <si>
    <t>corolla</t>
  </si>
  <si>
    <t>29</t>
  </si>
  <si>
    <t>75</t>
  </si>
  <si>
    <t>83</t>
  </si>
  <si>
    <t>96</t>
  </si>
  <si>
    <t>civic cvcc</t>
  </si>
  <si>
    <t>33</t>
  </si>
  <si>
    <t>53</t>
  </si>
  <si>
    <t>14.5</t>
  </si>
  <si>
    <t>152</t>
  </si>
  <si>
    <t>81</t>
  </si>
  <si>
    <t>granada ghia</t>
  </si>
  <si>
    <t>78</t>
  </si>
  <si>
    <t>28</t>
  </si>
  <si>
    <t>26.5</t>
  </si>
  <si>
    <t>108</t>
  </si>
  <si>
    <t>280s</t>
  </si>
  <si>
    <t>mercedes</t>
  </si>
  <si>
    <t>16.5</t>
  </si>
  <si>
    <t>120</t>
  </si>
  <si>
    <t>f108</t>
  </si>
  <si>
    <t>130</t>
  </si>
  <si>
    <t>accord cvcc</t>
  </si>
  <si>
    <t>31.5</t>
  </si>
  <si>
    <t>68</t>
  </si>
  <si>
    <t>granada</t>
  </si>
  <si>
    <t>18.5</t>
  </si>
  <si>
    <t>98</t>
  </si>
  <si>
    <t>thunderbird</t>
  </si>
  <si>
    <t>149</t>
  </si>
  <si>
    <t>corolla liftback</t>
  </si>
  <si>
    <t>mustang ii 2+2</t>
  </si>
  <si>
    <t>25.5</t>
  </si>
  <si>
    <t>89</t>
  </si>
  <si>
    <t>320i</t>
  </si>
  <si>
    <t>21.5</t>
  </si>
  <si>
    <t>110</t>
  </si>
  <si>
    <t>fiesta</t>
  </si>
  <si>
    <t>36.1</t>
  </si>
  <si>
    <t>66</t>
  </si>
  <si>
    <t>60</t>
  </si>
  <si>
    <t>fairmont (auto)</t>
  </si>
  <si>
    <t>20.2</t>
  </si>
  <si>
    <t>fairmont (man)</t>
  </si>
  <si>
    <t>25.1</t>
  </si>
  <si>
    <t>futura</t>
  </si>
  <si>
    <t>18.1</t>
  </si>
  <si>
    <t>139</t>
  </si>
  <si>
    <t>27.5</t>
  </si>
  <si>
    <t>celica gt liftback</t>
  </si>
  <si>
    <t>21.1</t>
  </si>
  <si>
    <t>accord lx</t>
  </si>
  <si>
    <t>29.5</t>
  </si>
  <si>
    <t>fairmont 4</t>
  </si>
  <si>
    <t>22.3</t>
  </si>
  <si>
    <t>ltd landau</t>
  </si>
  <si>
    <t>17.6</t>
  </si>
  <si>
    <t>15.5</t>
  </si>
  <si>
    <t>142</t>
  </si>
  <si>
    <t>300d</t>
  </si>
  <si>
    <t>25.4</t>
  </si>
  <si>
    <t>77</t>
  </si>
  <si>
    <t>corolla tercel</t>
  </si>
  <si>
    <t>38.1</t>
  </si>
  <si>
    <t>fairmont</t>
  </si>
  <si>
    <t>26.4</t>
  </si>
  <si>
    <t>corona liftback</t>
  </si>
  <si>
    <t>29.8</t>
  </si>
  <si>
    <t>90</t>
  </si>
  <si>
    <t>32.2</t>
  </si>
  <si>
    <t>240d</t>
  </si>
  <si>
    <t>30</t>
  </si>
  <si>
    <t>67</t>
  </si>
  <si>
    <t>civic 1500 gl</t>
  </si>
  <si>
    <t>44.6</t>
  </si>
  <si>
    <t>mustang cobra</t>
  </si>
  <si>
    <t>23.6</t>
  </si>
  <si>
    <t>accord</t>
  </si>
  <si>
    <t>32.4</t>
  </si>
  <si>
    <t>starlet</t>
  </si>
  <si>
    <t>39.1</t>
  </si>
  <si>
    <t>58</t>
  </si>
  <si>
    <t>civic 1300</t>
  </si>
  <si>
    <t>35.1</t>
  </si>
  <si>
    <t>tercel</t>
  </si>
  <si>
    <t>37.7</t>
  </si>
  <si>
    <t>62</t>
  </si>
  <si>
    <t>escort 4w</t>
  </si>
  <si>
    <t>34.4</t>
  </si>
  <si>
    <t>escort 2h</t>
  </si>
  <si>
    <t>29.9</t>
  </si>
  <si>
    <t>prelude</t>
  </si>
  <si>
    <t>33.7</t>
  </si>
  <si>
    <t>cressida</t>
  </si>
  <si>
    <t>116</t>
  </si>
  <si>
    <t>granada gl</t>
  </si>
  <si>
    <t>fairmont futura</t>
  </si>
  <si>
    <t>92</t>
  </si>
  <si>
    <t>36</t>
  </si>
  <si>
    <t>34</t>
  </si>
  <si>
    <t>70</t>
  </si>
  <si>
    <t>38</t>
  </si>
  <si>
    <t>civic (auto)</t>
  </si>
  <si>
    <t>granada l</t>
  </si>
  <si>
    <t>112</t>
  </si>
  <si>
    <t>celica gt</t>
  </si>
  <si>
    <t>mustang gl</t>
  </si>
  <si>
    <t>ranger</t>
  </si>
  <si>
    <t>79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</si>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</sst>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F921E8-7603-42D4-93D4-8C1389A0C93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4A6D21-971A-4AAC-A7E1-9DA22B136820}" name="cars_sample" displayName="cars_sample" ref="A1:K98" tableType="queryTable" totalsRowShown="0">
  <autoFilter ref="A1:K98" xr:uid="{5D4A6D21-971A-4AAC-A7E1-9DA22B136820}"/>
  <tableColumns count="11">
    <tableColumn id="1" xr3:uid="{A47168AE-B89B-4B48-8C25-EF2F967BE714}" uniqueName="1" name="Column1" queryTableFieldId="1"/>
    <tableColumn id="2" xr3:uid="{0B05C3E2-9B61-4E97-B444-45D43555D493}" uniqueName="2" name="Car" queryTableFieldId="2" dataDxfId="4"/>
    <tableColumn id="3" xr3:uid="{C74F1313-DC8D-47AC-A5EE-32EB07ADE050}" uniqueName="3" name="Manufacturer" queryTableFieldId="3" dataDxfId="3"/>
    <tableColumn id="4" xr3:uid="{D0674262-8406-48A5-98B2-3E1EFEE78B83}" uniqueName="4" name="MPG" queryTableFieldId="4" dataDxfId="2"/>
    <tableColumn id="5" xr3:uid="{F784292B-BBD1-4924-A328-2C521B0EDCD4}" uniqueName="5" name="Cylinders" queryTableFieldId="5"/>
    <tableColumn id="6" xr3:uid="{48E93BB7-FF8A-4AE6-A459-AFCCF2376B9A}" uniqueName="6" name="Displacement" queryTableFieldId="6"/>
    <tableColumn id="7" xr3:uid="{D600D6A0-DD94-483C-8DE5-E9D8DC068393}" uniqueName="7" name="Horsepower" queryTableFieldId="7" dataDxfId="1"/>
    <tableColumn id="8" xr3:uid="{8690B419-8085-449A-B9E5-7992225ECD21}" uniqueName="8" name="Weight" queryTableFieldId="8"/>
    <tableColumn id="9" xr3:uid="{DD5FE5E1-2D2A-4680-A5EA-C232AA9B2756}" uniqueName="9" name="Acceleration" queryTableFieldId="9"/>
    <tableColumn id="10" xr3:uid="{47E7B728-B591-4D9A-BE74-4E708946C81B}" uniqueName="10" name="Model.Year" queryTableFieldId="10"/>
    <tableColumn id="11" xr3:uid="{11510C6B-92A9-4138-94D9-387DF7DEF1EB}" uniqueName="11" name="Origi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ABD0-5A5A-467D-9741-4C2988E0877A}">
  <dimension ref="A1:Q98"/>
  <sheetViews>
    <sheetView tabSelected="1" topLeftCell="H84" workbookViewId="0">
      <selection activeCell="M2" sqref="M2:Q98"/>
    </sheetView>
  </sheetViews>
  <sheetFormatPr defaultRowHeight="14.4" x14ac:dyDescent="0.3"/>
  <cols>
    <col min="1" max="1" width="10.77734375" bestFit="1" customWidth="1"/>
    <col min="2" max="2" width="16.5546875" bestFit="1" customWidth="1"/>
    <col min="3" max="3" width="14.88671875" bestFit="1" customWidth="1"/>
    <col min="4" max="4" width="7.33203125" bestFit="1" customWidth="1"/>
    <col min="5" max="5" width="10.88671875" bestFit="1" customWidth="1"/>
    <col min="6" max="6" width="14.5546875" bestFit="1" customWidth="1"/>
    <col min="7" max="7" width="13.33203125" bestFit="1" customWidth="1"/>
    <col min="8" max="8" width="9.21875" bestFit="1" customWidth="1"/>
    <col min="9" max="9" width="13.6640625" bestFit="1" customWidth="1"/>
    <col min="10" max="10" width="12.88671875" bestFit="1" customWidth="1"/>
    <col min="11" max="11" width="8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195</v>
      </c>
      <c r="M1" t="s">
        <v>32</v>
      </c>
      <c r="N1" t="s">
        <v>12</v>
      </c>
      <c r="O1" t="s">
        <v>81</v>
      </c>
      <c r="P1" t="s">
        <v>103</v>
      </c>
      <c r="Q1" t="s">
        <v>24</v>
      </c>
    </row>
    <row r="2" spans="1:17" x14ac:dyDescent="0.3">
      <c r="A2">
        <v>5</v>
      </c>
      <c r="B2" s="1" t="s">
        <v>11</v>
      </c>
      <c r="C2" s="1" t="s">
        <v>12</v>
      </c>
      <c r="D2" s="1" t="s">
        <v>13</v>
      </c>
      <c r="E2">
        <v>8</v>
      </c>
      <c r="F2">
        <v>302</v>
      </c>
      <c r="G2" s="1" t="s">
        <v>14</v>
      </c>
      <c r="H2">
        <v>3449</v>
      </c>
      <c r="I2">
        <v>10.5</v>
      </c>
      <c r="J2">
        <v>70</v>
      </c>
      <c r="K2" s="1" t="s">
        <v>15</v>
      </c>
      <c r="L2">
        <f>H2</f>
        <v>3449</v>
      </c>
      <c r="M2" t="e">
        <f>IF(C2="bmw", D2, NA())</f>
        <v>#N/A</v>
      </c>
      <c r="N2" t="str">
        <f>IF(C2="ford", D2, NA())</f>
        <v>17</v>
      </c>
      <c r="O2" t="e">
        <f>IF(C2="honda", D2, NA())</f>
        <v>#N/A</v>
      </c>
      <c r="P2" t="e">
        <f>IF(C2="mercedes", D2, NA())</f>
        <v>#N/A</v>
      </c>
      <c r="Q2" t="e">
        <f>IF(C2="toyota", D2, NA())</f>
        <v>#N/A</v>
      </c>
    </row>
    <row r="3" spans="1:17" x14ac:dyDescent="0.3">
      <c r="A3">
        <v>6</v>
      </c>
      <c r="B3" s="1" t="s">
        <v>16</v>
      </c>
      <c r="C3" s="1" t="s">
        <v>12</v>
      </c>
      <c r="D3" s="1" t="s">
        <v>17</v>
      </c>
      <c r="E3">
        <v>8</v>
      </c>
      <c r="F3">
        <v>429</v>
      </c>
      <c r="G3" s="1" t="s">
        <v>18</v>
      </c>
      <c r="H3">
        <v>4341</v>
      </c>
      <c r="I3">
        <v>10</v>
      </c>
      <c r="J3">
        <v>70</v>
      </c>
      <c r="K3" s="1" t="s">
        <v>15</v>
      </c>
      <c r="L3">
        <f t="shared" ref="L3:L66" si="0">H3</f>
        <v>4341</v>
      </c>
      <c r="M3" t="e">
        <f t="shared" ref="M3:M66" si="1">IF(C3="BMW", D3, NA())</f>
        <v>#N/A</v>
      </c>
      <c r="N3" t="str">
        <f t="shared" ref="N3:N66" si="2">IF(C3="ford", D3, NA())</f>
        <v>15</v>
      </c>
      <c r="O3" t="e">
        <f t="shared" ref="O3:O66" si="3">IF(C3="honda", D3, NA())</f>
        <v>#N/A</v>
      </c>
      <c r="P3" t="e">
        <f t="shared" ref="P3:P66" si="4">IF(C3="mercedes", D3, NA())</f>
        <v>#N/A</v>
      </c>
      <c r="Q3" t="e">
        <f t="shared" ref="Q3:Q66" si="5">IF(C3="toyota", D3, NA())</f>
        <v>#N/A</v>
      </c>
    </row>
    <row r="4" spans="1:17" x14ac:dyDescent="0.3">
      <c r="A4">
        <v>13</v>
      </c>
      <c r="B4" s="1" t="s">
        <v>19</v>
      </c>
      <c r="C4" s="1" t="s">
        <v>12</v>
      </c>
      <c r="D4" s="1" t="s">
        <v>20</v>
      </c>
      <c r="E4">
        <v>8</v>
      </c>
      <c r="F4">
        <v>351</v>
      </c>
      <c r="G4" s="1" t="s">
        <v>21</v>
      </c>
      <c r="H4">
        <v>4034</v>
      </c>
      <c r="I4">
        <v>11</v>
      </c>
      <c r="J4">
        <v>70</v>
      </c>
      <c r="K4" s="1" t="s">
        <v>15</v>
      </c>
      <c r="L4">
        <f t="shared" si="0"/>
        <v>4034</v>
      </c>
      <c r="M4" t="e">
        <f t="shared" si="1"/>
        <v>#N/A</v>
      </c>
      <c r="N4" t="str">
        <f t="shared" si="2"/>
        <v>NA</v>
      </c>
      <c r="O4" t="e">
        <f t="shared" si="3"/>
        <v>#N/A</v>
      </c>
      <c r="P4" t="e">
        <f t="shared" si="4"/>
        <v>#N/A</v>
      </c>
      <c r="Q4" t="e">
        <f t="shared" si="5"/>
        <v>#N/A</v>
      </c>
    </row>
    <row r="5" spans="1:17" x14ac:dyDescent="0.3">
      <c r="A5">
        <v>18</v>
      </c>
      <c r="B5" s="1" t="s">
        <v>22</v>
      </c>
      <c r="C5" s="1" t="s">
        <v>12</v>
      </c>
      <c r="D5" s="1" t="s">
        <v>20</v>
      </c>
      <c r="E5">
        <v>8</v>
      </c>
      <c r="F5">
        <v>302</v>
      </c>
      <c r="G5" s="1" t="s">
        <v>14</v>
      </c>
      <c r="H5">
        <v>3353</v>
      </c>
      <c r="I5">
        <v>8</v>
      </c>
      <c r="J5">
        <v>70</v>
      </c>
      <c r="K5" s="1" t="s">
        <v>15</v>
      </c>
      <c r="L5">
        <f t="shared" si="0"/>
        <v>3353</v>
      </c>
      <c r="M5" t="e">
        <f t="shared" si="1"/>
        <v>#N/A</v>
      </c>
      <c r="N5" t="str">
        <f t="shared" si="2"/>
        <v>NA</v>
      </c>
      <c r="O5" t="e">
        <f t="shared" si="3"/>
        <v>#N/A</v>
      </c>
      <c r="P5" t="e">
        <f t="shared" si="4"/>
        <v>#N/A</v>
      </c>
      <c r="Q5" t="e">
        <f t="shared" si="5"/>
        <v>#N/A</v>
      </c>
    </row>
    <row r="6" spans="1:17" x14ac:dyDescent="0.3">
      <c r="A6">
        <v>21</v>
      </c>
      <c r="B6" s="1" t="s">
        <v>23</v>
      </c>
      <c r="C6" s="1" t="s">
        <v>24</v>
      </c>
      <c r="D6" s="1" t="s">
        <v>25</v>
      </c>
      <c r="E6">
        <v>4</v>
      </c>
      <c r="F6">
        <v>113</v>
      </c>
      <c r="G6" s="1" t="s">
        <v>26</v>
      </c>
      <c r="H6">
        <v>2372</v>
      </c>
      <c r="I6">
        <v>15</v>
      </c>
      <c r="J6">
        <v>70</v>
      </c>
      <c r="K6" s="1" t="s">
        <v>27</v>
      </c>
      <c r="L6">
        <f t="shared" si="0"/>
        <v>2372</v>
      </c>
      <c r="M6" t="e">
        <f t="shared" si="1"/>
        <v>#N/A</v>
      </c>
      <c r="N6" t="e">
        <f>IF(C6="ford", D6, NA())</f>
        <v>#N/A</v>
      </c>
      <c r="O6" t="e">
        <f t="shared" si="3"/>
        <v>#N/A</v>
      </c>
      <c r="P6" t="e">
        <f t="shared" si="4"/>
        <v>#N/A</v>
      </c>
      <c r="Q6" t="str">
        <f t="shared" si="5"/>
        <v>24</v>
      </c>
    </row>
    <row r="7" spans="1:17" x14ac:dyDescent="0.3">
      <c r="A7">
        <v>24</v>
      </c>
      <c r="B7" s="1" t="s">
        <v>28</v>
      </c>
      <c r="C7" s="1" t="s">
        <v>12</v>
      </c>
      <c r="D7" s="1" t="s">
        <v>29</v>
      </c>
      <c r="E7">
        <v>6</v>
      </c>
      <c r="F7">
        <v>200</v>
      </c>
      <c r="G7" s="1" t="s">
        <v>30</v>
      </c>
      <c r="H7">
        <v>2587</v>
      </c>
      <c r="I7">
        <v>16</v>
      </c>
      <c r="J7">
        <v>70</v>
      </c>
      <c r="K7" s="1" t="s">
        <v>15</v>
      </c>
      <c r="L7">
        <f t="shared" si="0"/>
        <v>2587</v>
      </c>
      <c r="M7" t="e">
        <f t="shared" si="1"/>
        <v>#N/A</v>
      </c>
      <c r="N7" t="str">
        <f t="shared" si="2"/>
        <v>21</v>
      </c>
      <c r="O7" t="e">
        <f t="shared" si="3"/>
        <v>#N/A</v>
      </c>
      <c r="P7" t="e">
        <f t="shared" si="4"/>
        <v>#N/A</v>
      </c>
      <c r="Q7" t="e">
        <f t="shared" si="5"/>
        <v>#N/A</v>
      </c>
    </row>
    <row r="8" spans="1:17" x14ac:dyDescent="0.3">
      <c r="A8">
        <v>30</v>
      </c>
      <c r="B8" s="1" t="s">
        <v>31</v>
      </c>
      <c r="C8" s="1" t="s">
        <v>32</v>
      </c>
      <c r="D8" s="1" t="s">
        <v>33</v>
      </c>
      <c r="E8">
        <v>4</v>
      </c>
      <c r="F8">
        <v>121</v>
      </c>
      <c r="G8" s="1" t="s">
        <v>34</v>
      </c>
      <c r="H8">
        <v>2234</v>
      </c>
      <c r="I8">
        <v>12.5</v>
      </c>
      <c r="J8">
        <v>70</v>
      </c>
      <c r="K8" s="1" t="s">
        <v>35</v>
      </c>
      <c r="L8">
        <f t="shared" si="0"/>
        <v>2234</v>
      </c>
      <c r="M8" t="str">
        <f t="shared" si="1"/>
        <v>26</v>
      </c>
      <c r="N8" t="e">
        <f t="shared" si="2"/>
        <v>#N/A</v>
      </c>
      <c r="O8" t="e">
        <f t="shared" si="3"/>
        <v>#N/A</v>
      </c>
      <c r="P8" t="e">
        <f t="shared" si="4"/>
        <v>#N/A</v>
      </c>
      <c r="Q8" t="e">
        <f t="shared" si="5"/>
        <v>#N/A</v>
      </c>
    </row>
    <row r="9" spans="1:17" x14ac:dyDescent="0.3">
      <c r="A9">
        <v>32</v>
      </c>
      <c r="B9" s="1" t="s">
        <v>36</v>
      </c>
      <c r="C9" s="1" t="s">
        <v>12</v>
      </c>
      <c r="D9" s="1" t="s">
        <v>37</v>
      </c>
      <c r="E9">
        <v>8</v>
      </c>
      <c r="F9">
        <v>360</v>
      </c>
      <c r="G9" s="1" t="s">
        <v>38</v>
      </c>
      <c r="H9">
        <v>4615</v>
      </c>
      <c r="I9">
        <v>14</v>
      </c>
      <c r="J9">
        <v>70</v>
      </c>
      <c r="K9" s="1" t="s">
        <v>15</v>
      </c>
      <c r="L9">
        <f t="shared" si="0"/>
        <v>4615</v>
      </c>
      <c r="M9" t="e">
        <f t="shared" si="1"/>
        <v>#N/A</v>
      </c>
      <c r="N9" t="str">
        <f t="shared" si="2"/>
        <v>10</v>
      </c>
      <c r="O9" t="e">
        <f t="shared" si="3"/>
        <v>#N/A</v>
      </c>
      <c r="P9" t="e">
        <f t="shared" si="4"/>
        <v>#N/A</v>
      </c>
      <c r="Q9" t="e">
        <f t="shared" si="5"/>
        <v>#N/A</v>
      </c>
    </row>
    <row r="10" spans="1:17" x14ac:dyDescent="0.3">
      <c r="A10">
        <v>38</v>
      </c>
      <c r="B10" s="1" t="s">
        <v>39</v>
      </c>
      <c r="C10" s="1" t="s">
        <v>24</v>
      </c>
      <c r="D10" s="1" t="s">
        <v>40</v>
      </c>
      <c r="E10">
        <v>4</v>
      </c>
      <c r="F10">
        <v>113</v>
      </c>
      <c r="G10" s="1" t="s">
        <v>26</v>
      </c>
      <c r="H10">
        <v>2228</v>
      </c>
      <c r="I10">
        <v>14</v>
      </c>
      <c r="J10">
        <v>71</v>
      </c>
      <c r="K10" s="1" t="s">
        <v>27</v>
      </c>
      <c r="L10">
        <f t="shared" si="0"/>
        <v>2228</v>
      </c>
      <c r="M10" t="e">
        <f t="shared" si="1"/>
        <v>#N/A</v>
      </c>
      <c r="N10" t="e">
        <f t="shared" si="2"/>
        <v>#N/A</v>
      </c>
      <c r="O10" t="e">
        <f t="shared" si="3"/>
        <v>#N/A</v>
      </c>
      <c r="P10" t="e">
        <f t="shared" si="4"/>
        <v>#N/A</v>
      </c>
      <c r="Q10" t="str">
        <f t="shared" si="5"/>
        <v>25</v>
      </c>
    </row>
    <row r="11" spans="1:17" x14ac:dyDescent="0.3">
      <c r="A11">
        <v>39</v>
      </c>
      <c r="B11" s="1" t="s">
        <v>41</v>
      </c>
      <c r="C11" s="1" t="s">
        <v>12</v>
      </c>
      <c r="D11" s="1" t="s">
        <v>40</v>
      </c>
      <c r="E11">
        <v>4</v>
      </c>
      <c r="F11">
        <v>98</v>
      </c>
      <c r="G11" s="1" t="s">
        <v>20</v>
      </c>
      <c r="H11">
        <v>2046</v>
      </c>
      <c r="I11">
        <v>19</v>
      </c>
      <c r="J11">
        <v>71</v>
      </c>
      <c r="K11" s="1" t="s">
        <v>15</v>
      </c>
      <c r="L11">
        <f t="shared" si="0"/>
        <v>2046</v>
      </c>
      <c r="M11" t="e">
        <f t="shared" si="1"/>
        <v>#N/A</v>
      </c>
      <c r="N11" t="str">
        <f t="shared" si="2"/>
        <v>25</v>
      </c>
      <c r="O11" t="e">
        <f t="shared" si="3"/>
        <v>#N/A</v>
      </c>
      <c r="P11" t="e">
        <f t="shared" si="4"/>
        <v>#N/A</v>
      </c>
      <c r="Q11" t="e">
        <f t="shared" si="5"/>
        <v>#N/A</v>
      </c>
    </row>
    <row r="12" spans="1:17" x14ac:dyDescent="0.3">
      <c r="A12">
        <v>44</v>
      </c>
      <c r="B12" s="1" t="s">
        <v>42</v>
      </c>
      <c r="C12" s="1" t="s">
        <v>12</v>
      </c>
      <c r="D12" s="1" t="s">
        <v>43</v>
      </c>
      <c r="E12">
        <v>6</v>
      </c>
      <c r="F12">
        <v>250</v>
      </c>
      <c r="G12" s="1" t="s">
        <v>44</v>
      </c>
      <c r="H12">
        <v>3302</v>
      </c>
      <c r="I12">
        <v>15.5</v>
      </c>
      <c r="J12">
        <v>71</v>
      </c>
      <c r="K12" s="1" t="s">
        <v>15</v>
      </c>
      <c r="L12">
        <f t="shared" si="0"/>
        <v>3302</v>
      </c>
      <c r="M12" t="e">
        <f t="shared" si="1"/>
        <v>#N/A</v>
      </c>
      <c r="N12" t="str">
        <f t="shared" si="2"/>
        <v>19</v>
      </c>
      <c r="O12" t="e">
        <f t="shared" si="3"/>
        <v>#N/A</v>
      </c>
      <c r="P12" t="e">
        <f t="shared" si="4"/>
        <v>#N/A</v>
      </c>
      <c r="Q12" t="e">
        <f t="shared" si="5"/>
        <v>#N/A</v>
      </c>
    </row>
    <row r="13" spans="1:17" x14ac:dyDescent="0.3">
      <c r="A13">
        <v>48</v>
      </c>
      <c r="B13" s="1" t="s">
        <v>16</v>
      </c>
      <c r="C13" s="1" t="s">
        <v>12</v>
      </c>
      <c r="D13" s="1" t="s">
        <v>45</v>
      </c>
      <c r="E13">
        <v>8</v>
      </c>
      <c r="F13">
        <v>351</v>
      </c>
      <c r="G13" s="1" t="s">
        <v>21</v>
      </c>
      <c r="H13">
        <v>4154</v>
      </c>
      <c r="I13">
        <v>13.5</v>
      </c>
      <c r="J13">
        <v>71</v>
      </c>
      <c r="K13" s="1" t="s">
        <v>15</v>
      </c>
      <c r="L13">
        <f t="shared" si="0"/>
        <v>4154</v>
      </c>
      <c r="M13" t="e">
        <f t="shared" si="1"/>
        <v>#N/A</v>
      </c>
      <c r="N13" t="str">
        <f t="shared" si="2"/>
        <v>14</v>
      </c>
      <c r="O13" t="e">
        <f t="shared" si="3"/>
        <v>#N/A</v>
      </c>
      <c r="P13" t="e">
        <f t="shared" si="4"/>
        <v>#N/A</v>
      </c>
      <c r="Q13" t="e">
        <f t="shared" si="5"/>
        <v>#N/A</v>
      </c>
    </row>
    <row r="14" spans="1:17" x14ac:dyDescent="0.3">
      <c r="A14">
        <v>51</v>
      </c>
      <c r="B14" s="1" t="s">
        <v>46</v>
      </c>
      <c r="C14" s="1" t="s">
        <v>12</v>
      </c>
      <c r="D14" s="1" t="s">
        <v>47</v>
      </c>
      <c r="E14">
        <v>8</v>
      </c>
      <c r="F14">
        <v>400</v>
      </c>
      <c r="G14" s="1" t="s">
        <v>48</v>
      </c>
      <c r="H14">
        <v>4746</v>
      </c>
      <c r="I14">
        <v>12</v>
      </c>
      <c r="J14">
        <v>71</v>
      </c>
      <c r="K14" s="1" t="s">
        <v>15</v>
      </c>
      <c r="L14">
        <f t="shared" si="0"/>
        <v>4746</v>
      </c>
      <c r="M14" t="e">
        <f t="shared" si="1"/>
        <v>#N/A</v>
      </c>
      <c r="N14" t="str">
        <f t="shared" si="2"/>
        <v>13</v>
      </c>
      <c r="O14" t="e">
        <f t="shared" si="3"/>
        <v>#N/A</v>
      </c>
      <c r="P14" t="e">
        <f t="shared" si="4"/>
        <v>#N/A</v>
      </c>
      <c r="Q14" t="e">
        <f t="shared" si="5"/>
        <v>#N/A</v>
      </c>
    </row>
    <row r="15" spans="1:17" x14ac:dyDescent="0.3">
      <c r="A15">
        <v>56</v>
      </c>
      <c r="B15" s="1" t="s">
        <v>49</v>
      </c>
      <c r="C15" s="1" t="s">
        <v>12</v>
      </c>
      <c r="D15" s="1" t="s">
        <v>50</v>
      </c>
      <c r="E15">
        <v>6</v>
      </c>
      <c r="F15">
        <v>250</v>
      </c>
      <c r="G15" s="1" t="s">
        <v>44</v>
      </c>
      <c r="H15">
        <v>3139</v>
      </c>
      <c r="I15">
        <v>14.5</v>
      </c>
      <c r="J15">
        <v>71</v>
      </c>
      <c r="K15" s="1" t="s">
        <v>15</v>
      </c>
      <c r="L15">
        <f t="shared" si="0"/>
        <v>3139</v>
      </c>
      <c r="M15" t="e">
        <f t="shared" si="1"/>
        <v>#N/A</v>
      </c>
      <c r="N15" t="str">
        <f t="shared" si="2"/>
        <v>18</v>
      </c>
      <c r="O15" t="e">
        <f t="shared" si="3"/>
        <v>#N/A</v>
      </c>
      <c r="P15" t="e">
        <f t="shared" si="4"/>
        <v>#N/A</v>
      </c>
      <c r="Q15" t="e">
        <f t="shared" si="5"/>
        <v>#N/A</v>
      </c>
    </row>
    <row r="16" spans="1:17" x14ac:dyDescent="0.3">
      <c r="A16">
        <v>61</v>
      </c>
      <c r="B16" s="1" t="s">
        <v>51</v>
      </c>
      <c r="C16" s="1" t="s">
        <v>24</v>
      </c>
      <c r="D16" s="1" t="s">
        <v>52</v>
      </c>
      <c r="E16">
        <v>4</v>
      </c>
      <c r="F16">
        <v>71</v>
      </c>
      <c r="G16" s="1" t="s">
        <v>53</v>
      </c>
      <c r="H16">
        <v>1773</v>
      </c>
      <c r="I16">
        <v>19</v>
      </c>
      <c r="J16">
        <v>71</v>
      </c>
      <c r="K16" s="1" t="s">
        <v>27</v>
      </c>
      <c r="L16">
        <f t="shared" si="0"/>
        <v>1773</v>
      </c>
      <c r="M16" t="e">
        <f t="shared" si="1"/>
        <v>#N/A</v>
      </c>
      <c r="N16" t="e">
        <f t="shared" si="2"/>
        <v>#N/A</v>
      </c>
      <c r="O16" t="e">
        <f t="shared" si="3"/>
        <v>#N/A</v>
      </c>
      <c r="P16" t="e">
        <f t="shared" si="4"/>
        <v>#N/A</v>
      </c>
      <c r="Q16" t="str">
        <f t="shared" si="5"/>
        <v>31</v>
      </c>
    </row>
    <row r="17" spans="1:17" x14ac:dyDescent="0.3">
      <c r="A17">
        <v>65</v>
      </c>
      <c r="B17" s="1" t="s">
        <v>54</v>
      </c>
      <c r="C17" s="1" t="s">
        <v>24</v>
      </c>
      <c r="D17" s="1" t="s">
        <v>25</v>
      </c>
      <c r="E17">
        <v>4</v>
      </c>
      <c r="F17">
        <v>113</v>
      </c>
      <c r="G17" s="1" t="s">
        <v>26</v>
      </c>
      <c r="H17">
        <v>2278</v>
      </c>
      <c r="I17">
        <v>15.5</v>
      </c>
      <c r="J17">
        <v>72</v>
      </c>
      <c r="K17" s="1" t="s">
        <v>27</v>
      </c>
      <c r="L17">
        <f t="shared" si="0"/>
        <v>2278</v>
      </c>
      <c r="M17" t="e">
        <f t="shared" si="1"/>
        <v>#N/A</v>
      </c>
      <c r="N17" t="e">
        <f t="shared" si="2"/>
        <v>#N/A</v>
      </c>
      <c r="O17" t="e">
        <f t="shared" si="3"/>
        <v>#N/A</v>
      </c>
      <c r="P17" t="e">
        <f t="shared" si="4"/>
        <v>#N/A</v>
      </c>
      <c r="Q17" t="str">
        <f t="shared" si="5"/>
        <v>24</v>
      </c>
    </row>
    <row r="18" spans="1:17" x14ac:dyDescent="0.3">
      <c r="A18">
        <v>69</v>
      </c>
      <c r="B18" s="1" t="s">
        <v>55</v>
      </c>
      <c r="C18" s="1" t="s">
        <v>12</v>
      </c>
      <c r="D18" s="1" t="s">
        <v>29</v>
      </c>
      <c r="E18">
        <v>4</v>
      </c>
      <c r="F18">
        <v>122</v>
      </c>
      <c r="G18" s="1" t="s">
        <v>56</v>
      </c>
      <c r="H18">
        <v>2226</v>
      </c>
      <c r="I18">
        <v>16.5</v>
      </c>
      <c r="J18">
        <v>72</v>
      </c>
      <c r="K18" s="1" t="s">
        <v>15</v>
      </c>
      <c r="L18">
        <f t="shared" si="0"/>
        <v>2226</v>
      </c>
      <c r="M18" t="e">
        <f t="shared" si="1"/>
        <v>#N/A</v>
      </c>
      <c r="N18" t="str">
        <f t="shared" si="2"/>
        <v>21</v>
      </c>
      <c r="O18" t="e">
        <f t="shared" si="3"/>
        <v>#N/A</v>
      </c>
      <c r="P18" t="e">
        <f t="shared" si="4"/>
        <v>#N/A</v>
      </c>
      <c r="Q18" t="e">
        <f t="shared" si="5"/>
        <v>#N/A</v>
      </c>
    </row>
    <row r="19" spans="1:17" x14ac:dyDescent="0.3">
      <c r="A19">
        <v>73</v>
      </c>
      <c r="B19" s="1" t="s">
        <v>16</v>
      </c>
      <c r="C19" s="1" t="s">
        <v>12</v>
      </c>
      <c r="D19" s="1" t="s">
        <v>45</v>
      </c>
      <c r="E19">
        <v>8</v>
      </c>
      <c r="F19">
        <v>351</v>
      </c>
      <c r="G19" s="1" t="s">
        <v>21</v>
      </c>
      <c r="H19">
        <v>4129</v>
      </c>
      <c r="I19">
        <v>13</v>
      </c>
      <c r="J19">
        <v>72</v>
      </c>
      <c r="K19" s="1" t="s">
        <v>15</v>
      </c>
      <c r="L19">
        <f t="shared" si="0"/>
        <v>4129</v>
      </c>
      <c r="M19" t="e">
        <f t="shared" si="1"/>
        <v>#N/A</v>
      </c>
      <c r="N19" t="str">
        <f t="shared" si="2"/>
        <v>14</v>
      </c>
      <c r="O19" t="e">
        <f t="shared" si="3"/>
        <v>#N/A</v>
      </c>
      <c r="P19" t="e">
        <f t="shared" si="4"/>
        <v>#N/A</v>
      </c>
      <c r="Q19" t="e">
        <f t="shared" si="5"/>
        <v>#N/A</v>
      </c>
    </row>
    <row r="20" spans="1:17" x14ac:dyDescent="0.3">
      <c r="A20">
        <v>82</v>
      </c>
      <c r="B20" s="1" t="s">
        <v>57</v>
      </c>
      <c r="C20" s="1" t="s">
        <v>12</v>
      </c>
      <c r="D20" s="1" t="s">
        <v>47</v>
      </c>
      <c r="E20">
        <v>8</v>
      </c>
      <c r="F20">
        <v>302</v>
      </c>
      <c r="G20" s="1" t="s">
        <v>14</v>
      </c>
      <c r="H20">
        <v>4294</v>
      </c>
      <c r="I20">
        <v>16</v>
      </c>
      <c r="J20">
        <v>72</v>
      </c>
      <c r="K20" s="1" t="s">
        <v>15</v>
      </c>
      <c r="L20">
        <f t="shared" si="0"/>
        <v>4294</v>
      </c>
      <c r="M20" t="e">
        <f t="shared" si="1"/>
        <v>#N/A</v>
      </c>
      <c r="N20" t="str">
        <f t="shared" si="2"/>
        <v>13</v>
      </c>
      <c r="O20" t="e">
        <f t="shared" si="3"/>
        <v>#N/A</v>
      </c>
      <c r="P20" t="e">
        <f t="shared" si="4"/>
        <v>#N/A</v>
      </c>
      <c r="Q20" t="e">
        <f t="shared" si="5"/>
        <v>#N/A</v>
      </c>
    </row>
    <row r="21" spans="1:17" x14ac:dyDescent="0.3">
      <c r="A21">
        <v>88</v>
      </c>
      <c r="B21" s="1" t="s">
        <v>58</v>
      </c>
      <c r="C21" s="1" t="s">
        <v>12</v>
      </c>
      <c r="D21" s="1" t="s">
        <v>59</v>
      </c>
      <c r="E21">
        <v>4</v>
      </c>
      <c r="F21">
        <v>122</v>
      </c>
      <c r="G21" s="1" t="s">
        <v>56</v>
      </c>
      <c r="H21">
        <v>2395</v>
      </c>
      <c r="I21">
        <v>16</v>
      </c>
      <c r="J21">
        <v>72</v>
      </c>
      <c r="K21" s="1" t="s">
        <v>15</v>
      </c>
      <c r="L21">
        <f t="shared" si="0"/>
        <v>2395</v>
      </c>
      <c r="M21" t="e">
        <f t="shared" si="1"/>
        <v>#N/A</v>
      </c>
      <c r="N21" t="str">
        <f t="shared" si="2"/>
        <v>22</v>
      </c>
      <c r="O21" t="e">
        <f t="shared" si="3"/>
        <v>#N/A</v>
      </c>
      <c r="P21" t="e">
        <f t="shared" si="4"/>
        <v>#N/A</v>
      </c>
      <c r="Q21" t="e">
        <f t="shared" si="5"/>
        <v>#N/A</v>
      </c>
    </row>
    <row r="22" spans="1:17" x14ac:dyDescent="0.3">
      <c r="A22">
        <v>90</v>
      </c>
      <c r="B22" s="1" t="s">
        <v>60</v>
      </c>
      <c r="C22" s="1" t="s">
        <v>24</v>
      </c>
      <c r="D22" s="1" t="s">
        <v>61</v>
      </c>
      <c r="E22">
        <v>4</v>
      </c>
      <c r="F22">
        <v>120</v>
      </c>
      <c r="G22" s="1" t="s">
        <v>62</v>
      </c>
      <c r="H22">
        <v>2506</v>
      </c>
      <c r="I22">
        <v>14.5</v>
      </c>
      <c r="J22">
        <v>72</v>
      </c>
      <c r="K22" s="1" t="s">
        <v>27</v>
      </c>
      <c r="L22">
        <f t="shared" si="0"/>
        <v>2506</v>
      </c>
      <c r="M22" t="e">
        <f t="shared" si="1"/>
        <v>#N/A</v>
      </c>
      <c r="N22" t="e">
        <f t="shared" si="2"/>
        <v>#N/A</v>
      </c>
      <c r="O22" t="e">
        <f t="shared" si="3"/>
        <v>#N/A</v>
      </c>
      <c r="P22" t="e">
        <f t="shared" si="4"/>
        <v>#N/A</v>
      </c>
      <c r="Q22" t="str">
        <f t="shared" si="5"/>
        <v>23</v>
      </c>
    </row>
    <row r="23" spans="1:17" x14ac:dyDescent="0.3">
      <c r="A23">
        <v>92</v>
      </c>
      <c r="B23" s="1" t="s">
        <v>63</v>
      </c>
      <c r="C23" s="1" t="s">
        <v>24</v>
      </c>
      <c r="D23" s="1" t="s">
        <v>64</v>
      </c>
      <c r="E23">
        <v>4</v>
      </c>
      <c r="F23">
        <v>97</v>
      </c>
      <c r="G23" s="1" t="s">
        <v>44</v>
      </c>
      <c r="H23">
        <v>2100</v>
      </c>
      <c r="I23">
        <v>16.5</v>
      </c>
      <c r="J23">
        <v>72</v>
      </c>
      <c r="K23" s="1" t="s">
        <v>27</v>
      </c>
      <c r="L23">
        <f t="shared" si="0"/>
        <v>2100</v>
      </c>
      <c r="M23" t="e">
        <f t="shared" si="1"/>
        <v>#N/A</v>
      </c>
      <c r="N23" t="e">
        <f t="shared" si="2"/>
        <v>#N/A</v>
      </c>
      <c r="O23" t="e">
        <f t="shared" si="3"/>
        <v>#N/A</v>
      </c>
      <c r="P23" t="e">
        <f t="shared" si="4"/>
        <v>#N/A</v>
      </c>
      <c r="Q23" t="str">
        <f t="shared" si="5"/>
        <v>27</v>
      </c>
    </row>
    <row r="24" spans="1:17" x14ac:dyDescent="0.3">
      <c r="A24">
        <v>96</v>
      </c>
      <c r="B24" s="1" t="s">
        <v>65</v>
      </c>
      <c r="C24" s="1" t="s">
        <v>12</v>
      </c>
      <c r="D24" s="1" t="s">
        <v>45</v>
      </c>
      <c r="E24">
        <v>8</v>
      </c>
      <c r="F24">
        <v>302</v>
      </c>
      <c r="G24" s="1" t="s">
        <v>66</v>
      </c>
      <c r="H24">
        <v>4042</v>
      </c>
      <c r="I24">
        <v>14.5</v>
      </c>
      <c r="J24">
        <v>73</v>
      </c>
      <c r="K24" s="1" t="s">
        <v>15</v>
      </c>
      <c r="L24">
        <f t="shared" si="0"/>
        <v>4042</v>
      </c>
      <c r="M24" t="e">
        <f t="shared" si="1"/>
        <v>#N/A</v>
      </c>
      <c r="N24" t="str">
        <f t="shared" si="2"/>
        <v>14</v>
      </c>
      <c r="O24" t="e">
        <f t="shared" si="3"/>
        <v>#N/A</v>
      </c>
      <c r="P24" t="e">
        <f t="shared" si="4"/>
        <v>#N/A</v>
      </c>
      <c r="Q24" t="e">
        <f t="shared" si="5"/>
        <v>#N/A</v>
      </c>
    </row>
    <row r="25" spans="1:17" x14ac:dyDescent="0.3">
      <c r="A25">
        <v>100</v>
      </c>
      <c r="B25" s="1" t="s">
        <v>67</v>
      </c>
      <c r="C25" s="1" t="s">
        <v>12</v>
      </c>
      <c r="D25" s="1" t="s">
        <v>47</v>
      </c>
      <c r="E25">
        <v>8</v>
      </c>
      <c r="F25">
        <v>351</v>
      </c>
      <c r="G25" s="1" t="s">
        <v>68</v>
      </c>
      <c r="H25">
        <v>4363</v>
      </c>
      <c r="I25">
        <v>13</v>
      </c>
      <c r="J25">
        <v>73</v>
      </c>
      <c r="K25" s="1" t="s">
        <v>15</v>
      </c>
      <c r="L25">
        <f t="shared" si="0"/>
        <v>4363</v>
      </c>
      <c r="M25" t="e">
        <f t="shared" si="1"/>
        <v>#N/A</v>
      </c>
      <c r="N25" t="str">
        <f t="shared" si="2"/>
        <v>13</v>
      </c>
      <c r="O25" t="e">
        <f t="shared" si="3"/>
        <v>#N/A</v>
      </c>
      <c r="P25" t="e">
        <f t="shared" si="4"/>
        <v>#N/A</v>
      </c>
      <c r="Q25" t="e">
        <f t="shared" si="5"/>
        <v>#N/A</v>
      </c>
    </row>
    <row r="26" spans="1:17" x14ac:dyDescent="0.3">
      <c r="A26">
        <v>108</v>
      </c>
      <c r="B26" s="1" t="s">
        <v>28</v>
      </c>
      <c r="C26" s="1" t="s">
        <v>12</v>
      </c>
      <c r="D26" s="1" t="s">
        <v>50</v>
      </c>
      <c r="E26">
        <v>6</v>
      </c>
      <c r="F26">
        <v>250</v>
      </c>
      <c r="G26" s="1" t="s">
        <v>44</v>
      </c>
      <c r="H26">
        <v>3021</v>
      </c>
      <c r="I26">
        <v>16.5</v>
      </c>
      <c r="J26">
        <v>73</v>
      </c>
      <c r="K26" s="1" t="s">
        <v>15</v>
      </c>
      <c r="L26">
        <f t="shared" si="0"/>
        <v>3021</v>
      </c>
      <c r="M26" t="e">
        <f t="shared" si="1"/>
        <v>#N/A</v>
      </c>
      <c r="N26" t="str">
        <f t="shared" si="2"/>
        <v>18</v>
      </c>
      <c r="O26" t="e">
        <f t="shared" si="3"/>
        <v>#N/A</v>
      </c>
      <c r="P26" t="e">
        <f t="shared" si="4"/>
        <v>#N/A</v>
      </c>
      <c r="Q26" t="e">
        <f t="shared" si="5"/>
        <v>#N/A</v>
      </c>
    </row>
    <row r="27" spans="1:17" x14ac:dyDescent="0.3">
      <c r="A27">
        <v>112</v>
      </c>
      <c r="B27" s="1" t="s">
        <v>69</v>
      </c>
      <c r="C27" s="1" t="s">
        <v>12</v>
      </c>
      <c r="D27" s="1" t="s">
        <v>70</v>
      </c>
      <c r="E27">
        <v>8</v>
      </c>
      <c r="F27">
        <v>400</v>
      </c>
      <c r="G27" s="1" t="s">
        <v>71</v>
      </c>
      <c r="H27">
        <v>4906</v>
      </c>
      <c r="I27">
        <v>12.5</v>
      </c>
      <c r="J27">
        <v>73</v>
      </c>
      <c r="K27" s="1" t="s">
        <v>15</v>
      </c>
      <c r="L27">
        <f t="shared" si="0"/>
        <v>4906</v>
      </c>
      <c r="M27" t="e">
        <f t="shared" si="1"/>
        <v>#N/A</v>
      </c>
      <c r="N27" t="str">
        <f t="shared" si="2"/>
        <v>12</v>
      </c>
      <c r="O27" t="e">
        <f t="shared" si="3"/>
        <v>#N/A</v>
      </c>
      <c r="P27" t="e">
        <f t="shared" si="4"/>
        <v>#N/A</v>
      </c>
      <c r="Q27" t="e">
        <f t="shared" si="5"/>
        <v>#N/A</v>
      </c>
    </row>
    <row r="28" spans="1:17" x14ac:dyDescent="0.3">
      <c r="A28">
        <v>116</v>
      </c>
      <c r="B28" s="1" t="s">
        <v>72</v>
      </c>
      <c r="C28" s="1" t="s">
        <v>24</v>
      </c>
      <c r="D28" s="1" t="s">
        <v>73</v>
      </c>
      <c r="E28">
        <v>4</v>
      </c>
      <c r="F28">
        <v>97</v>
      </c>
      <c r="G28" s="1" t="s">
        <v>44</v>
      </c>
      <c r="H28">
        <v>2279</v>
      </c>
      <c r="I28">
        <v>19</v>
      </c>
      <c r="J28">
        <v>73</v>
      </c>
      <c r="K28" s="1" t="s">
        <v>27</v>
      </c>
      <c r="L28">
        <f t="shared" si="0"/>
        <v>2279</v>
      </c>
      <c r="M28" t="e">
        <f t="shared" si="1"/>
        <v>#N/A</v>
      </c>
      <c r="N28" t="e">
        <f t="shared" si="2"/>
        <v>#N/A</v>
      </c>
      <c r="O28" t="e">
        <f t="shared" si="3"/>
        <v>#N/A</v>
      </c>
      <c r="P28" t="e">
        <f t="shared" si="4"/>
        <v>#N/A</v>
      </c>
      <c r="Q28" t="str">
        <f t="shared" si="5"/>
        <v>20</v>
      </c>
    </row>
    <row r="29" spans="1:17" x14ac:dyDescent="0.3">
      <c r="A29">
        <v>120</v>
      </c>
      <c r="B29" s="1" t="s">
        <v>41</v>
      </c>
      <c r="C29" s="1" t="s">
        <v>12</v>
      </c>
      <c r="D29" s="1" t="s">
        <v>43</v>
      </c>
      <c r="E29">
        <v>4</v>
      </c>
      <c r="F29">
        <v>122</v>
      </c>
      <c r="G29" s="1" t="s">
        <v>30</v>
      </c>
      <c r="H29">
        <v>2310</v>
      </c>
      <c r="I29">
        <v>18.5</v>
      </c>
      <c r="J29">
        <v>73</v>
      </c>
      <c r="K29" s="1" t="s">
        <v>15</v>
      </c>
      <c r="L29">
        <f t="shared" si="0"/>
        <v>2310</v>
      </c>
      <c r="M29" t="e">
        <f t="shared" si="1"/>
        <v>#N/A</v>
      </c>
      <c r="N29" t="str">
        <f t="shared" si="2"/>
        <v>19</v>
      </c>
      <c r="O29" t="e">
        <f t="shared" si="3"/>
        <v>#N/A</v>
      </c>
      <c r="P29" t="e">
        <f t="shared" si="4"/>
        <v>#N/A</v>
      </c>
      <c r="Q29" t="e">
        <f t="shared" si="5"/>
        <v>#N/A</v>
      </c>
    </row>
    <row r="30" spans="1:17" x14ac:dyDescent="0.3">
      <c r="A30">
        <v>131</v>
      </c>
      <c r="B30" s="1" t="s">
        <v>74</v>
      </c>
      <c r="C30" s="1" t="s">
        <v>24</v>
      </c>
      <c r="D30" s="1" t="s">
        <v>73</v>
      </c>
      <c r="E30">
        <v>6</v>
      </c>
      <c r="F30">
        <v>156</v>
      </c>
      <c r="G30" s="1" t="s">
        <v>75</v>
      </c>
      <c r="H30">
        <v>2807</v>
      </c>
      <c r="I30">
        <v>13.5</v>
      </c>
      <c r="J30">
        <v>73</v>
      </c>
      <c r="K30" s="1" t="s">
        <v>27</v>
      </c>
      <c r="L30">
        <f t="shared" si="0"/>
        <v>2807</v>
      </c>
      <c r="M30" t="e">
        <f t="shared" si="1"/>
        <v>#N/A</v>
      </c>
      <c r="N30" t="e">
        <f t="shared" si="2"/>
        <v>#N/A</v>
      </c>
      <c r="O30" t="e">
        <f t="shared" si="3"/>
        <v>#N/A</v>
      </c>
      <c r="P30" t="e">
        <f t="shared" si="4"/>
        <v>#N/A</v>
      </c>
      <c r="Q30" t="str">
        <f t="shared" si="5"/>
        <v>20</v>
      </c>
    </row>
    <row r="31" spans="1:17" x14ac:dyDescent="0.3">
      <c r="A31">
        <v>134</v>
      </c>
      <c r="B31" s="1" t="s">
        <v>28</v>
      </c>
      <c r="C31" s="1" t="s">
        <v>12</v>
      </c>
      <c r="D31" s="1" t="s">
        <v>29</v>
      </c>
      <c r="E31">
        <v>6</v>
      </c>
      <c r="F31">
        <v>200</v>
      </c>
      <c r="G31" s="1" t="s">
        <v>20</v>
      </c>
      <c r="H31">
        <v>2875</v>
      </c>
      <c r="I31">
        <v>17</v>
      </c>
      <c r="J31">
        <v>74</v>
      </c>
      <c r="K31" s="1" t="s">
        <v>15</v>
      </c>
      <c r="L31">
        <f t="shared" si="0"/>
        <v>2875</v>
      </c>
      <c r="M31" t="e">
        <f t="shared" si="1"/>
        <v>#N/A</v>
      </c>
      <c r="N31" t="str">
        <f t="shared" si="2"/>
        <v>21</v>
      </c>
      <c r="O31" t="e">
        <f t="shared" si="3"/>
        <v>#N/A</v>
      </c>
      <c r="P31" t="e">
        <f t="shared" si="4"/>
        <v>#N/A</v>
      </c>
      <c r="Q31" t="e">
        <f t="shared" si="5"/>
        <v>#N/A</v>
      </c>
    </row>
    <row r="32" spans="1:17" x14ac:dyDescent="0.3">
      <c r="A32">
        <v>138</v>
      </c>
      <c r="B32" s="1" t="s">
        <v>41</v>
      </c>
      <c r="C32" s="1" t="s">
        <v>12</v>
      </c>
      <c r="D32" s="1" t="s">
        <v>33</v>
      </c>
      <c r="E32">
        <v>4</v>
      </c>
      <c r="F32">
        <v>122</v>
      </c>
      <c r="G32" s="1" t="s">
        <v>76</v>
      </c>
      <c r="H32">
        <v>2451</v>
      </c>
      <c r="I32">
        <v>16.5</v>
      </c>
      <c r="J32">
        <v>74</v>
      </c>
      <c r="K32" s="1" t="s">
        <v>15</v>
      </c>
      <c r="L32">
        <f t="shared" si="0"/>
        <v>2451</v>
      </c>
      <c r="M32" t="e">
        <f t="shared" si="1"/>
        <v>#N/A</v>
      </c>
      <c r="N32" t="str">
        <f t="shared" si="2"/>
        <v>26</v>
      </c>
      <c r="O32" t="e">
        <f t="shared" si="3"/>
        <v>#N/A</v>
      </c>
      <c r="P32" t="e">
        <f t="shared" si="4"/>
        <v>#N/A</v>
      </c>
      <c r="Q32" t="e">
        <f t="shared" si="5"/>
        <v>#N/A</v>
      </c>
    </row>
    <row r="33" spans="1:17" x14ac:dyDescent="0.3">
      <c r="A33">
        <v>139</v>
      </c>
      <c r="B33" s="1" t="s">
        <v>51</v>
      </c>
      <c r="C33" s="1" t="s">
        <v>24</v>
      </c>
      <c r="D33" s="1" t="s">
        <v>77</v>
      </c>
      <c r="E33">
        <v>4</v>
      </c>
      <c r="F33">
        <v>71</v>
      </c>
      <c r="G33" s="1" t="s">
        <v>53</v>
      </c>
      <c r="H33">
        <v>1836</v>
      </c>
      <c r="I33">
        <v>21</v>
      </c>
      <c r="J33">
        <v>74</v>
      </c>
      <c r="K33" s="1" t="s">
        <v>27</v>
      </c>
      <c r="L33">
        <f t="shared" si="0"/>
        <v>1836</v>
      </c>
      <c r="M33" t="e">
        <f t="shared" si="1"/>
        <v>#N/A</v>
      </c>
      <c r="N33" t="e">
        <f t="shared" si="2"/>
        <v>#N/A</v>
      </c>
      <c r="O33" t="e">
        <f t="shared" si="3"/>
        <v>#N/A</v>
      </c>
      <c r="P33" t="e">
        <f t="shared" si="4"/>
        <v>#N/A</v>
      </c>
      <c r="Q33" t="str">
        <f t="shared" si="5"/>
        <v>32</v>
      </c>
    </row>
    <row r="34" spans="1:17" x14ac:dyDescent="0.3">
      <c r="A34">
        <v>144</v>
      </c>
      <c r="B34" s="1" t="s">
        <v>65</v>
      </c>
      <c r="C34" s="1" t="s">
        <v>12</v>
      </c>
      <c r="D34" s="1" t="s">
        <v>78</v>
      </c>
      <c r="E34">
        <v>8</v>
      </c>
      <c r="F34">
        <v>302</v>
      </c>
      <c r="G34" s="1" t="s">
        <v>14</v>
      </c>
      <c r="H34">
        <v>4141</v>
      </c>
      <c r="I34">
        <v>14</v>
      </c>
      <c r="J34">
        <v>74</v>
      </c>
      <c r="K34" s="1" t="s">
        <v>15</v>
      </c>
      <c r="L34">
        <f t="shared" si="0"/>
        <v>4141</v>
      </c>
      <c r="M34" t="e">
        <f t="shared" si="1"/>
        <v>#N/A</v>
      </c>
      <c r="N34" t="str">
        <f t="shared" si="2"/>
        <v>16</v>
      </c>
      <c r="O34" t="e">
        <f t="shared" si="3"/>
        <v>#N/A</v>
      </c>
      <c r="P34" t="e">
        <f t="shared" si="4"/>
        <v>#N/A</v>
      </c>
      <c r="Q34" t="e">
        <f t="shared" si="5"/>
        <v>#N/A</v>
      </c>
    </row>
    <row r="35" spans="1:17" x14ac:dyDescent="0.3">
      <c r="A35">
        <v>147</v>
      </c>
      <c r="B35" s="1" t="s">
        <v>57</v>
      </c>
      <c r="C35" s="1" t="s">
        <v>12</v>
      </c>
      <c r="D35" s="1" t="s">
        <v>45</v>
      </c>
      <c r="E35">
        <v>8</v>
      </c>
      <c r="F35">
        <v>302</v>
      </c>
      <c r="G35" s="1" t="s">
        <v>14</v>
      </c>
      <c r="H35">
        <v>4638</v>
      </c>
      <c r="I35">
        <v>16</v>
      </c>
      <c r="J35">
        <v>74</v>
      </c>
      <c r="K35" s="1" t="s">
        <v>15</v>
      </c>
      <c r="L35">
        <f t="shared" si="0"/>
        <v>4638</v>
      </c>
      <c r="M35" t="e">
        <f t="shared" si="1"/>
        <v>#N/A</v>
      </c>
      <c r="N35" t="str">
        <f t="shared" si="2"/>
        <v>14</v>
      </c>
      <c r="O35" t="e">
        <f t="shared" si="3"/>
        <v>#N/A</v>
      </c>
      <c r="P35" t="e">
        <f t="shared" si="4"/>
        <v>#N/A</v>
      </c>
      <c r="Q35" t="e">
        <f t="shared" si="5"/>
        <v>#N/A</v>
      </c>
    </row>
    <row r="36" spans="1:17" x14ac:dyDescent="0.3">
      <c r="A36">
        <v>152</v>
      </c>
      <c r="B36" s="1" t="s">
        <v>39</v>
      </c>
      <c r="C36" s="1" t="s">
        <v>24</v>
      </c>
      <c r="D36" s="1" t="s">
        <v>52</v>
      </c>
      <c r="E36">
        <v>4</v>
      </c>
      <c r="F36">
        <v>76</v>
      </c>
      <c r="G36" s="1" t="s">
        <v>79</v>
      </c>
      <c r="H36">
        <v>1649</v>
      </c>
      <c r="I36">
        <v>16.5</v>
      </c>
      <c r="J36">
        <v>74</v>
      </c>
      <c r="K36" s="1" t="s">
        <v>27</v>
      </c>
      <c r="L36">
        <f t="shared" si="0"/>
        <v>1649</v>
      </c>
      <c r="M36" t="e">
        <f t="shared" si="1"/>
        <v>#N/A</v>
      </c>
      <c r="N36" t="e">
        <f t="shared" si="2"/>
        <v>#N/A</v>
      </c>
      <c r="O36" t="e">
        <f t="shared" si="3"/>
        <v>#N/A</v>
      </c>
      <c r="P36" t="e">
        <f t="shared" si="4"/>
        <v>#N/A</v>
      </c>
      <c r="Q36" t="str">
        <f t="shared" si="5"/>
        <v>31</v>
      </c>
    </row>
    <row r="37" spans="1:17" x14ac:dyDescent="0.3">
      <c r="A37">
        <v>157</v>
      </c>
      <c r="B37" s="1" t="s">
        <v>80</v>
      </c>
      <c r="C37" s="1" t="s">
        <v>81</v>
      </c>
      <c r="D37" s="1" t="s">
        <v>25</v>
      </c>
      <c r="E37">
        <v>4</v>
      </c>
      <c r="F37">
        <v>120</v>
      </c>
      <c r="G37" s="1" t="s">
        <v>62</v>
      </c>
      <c r="H37">
        <v>2489</v>
      </c>
      <c r="I37">
        <v>15</v>
      </c>
      <c r="J37">
        <v>74</v>
      </c>
      <c r="K37" s="1" t="s">
        <v>27</v>
      </c>
      <c r="L37">
        <f t="shared" si="0"/>
        <v>2489</v>
      </c>
      <c r="M37" t="e">
        <f t="shared" si="1"/>
        <v>#N/A</v>
      </c>
      <c r="N37" t="e">
        <f t="shared" si="2"/>
        <v>#N/A</v>
      </c>
      <c r="O37" t="str">
        <f t="shared" si="3"/>
        <v>24</v>
      </c>
      <c r="P37" t="e">
        <f t="shared" si="4"/>
        <v>#N/A</v>
      </c>
      <c r="Q37" t="e">
        <f t="shared" si="5"/>
        <v>#N/A</v>
      </c>
    </row>
    <row r="38" spans="1:17" x14ac:dyDescent="0.3">
      <c r="A38">
        <v>163</v>
      </c>
      <c r="B38" s="1" t="s">
        <v>28</v>
      </c>
      <c r="C38" s="1" t="s">
        <v>12</v>
      </c>
      <c r="D38" s="1" t="s">
        <v>17</v>
      </c>
      <c r="E38">
        <v>6</v>
      </c>
      <c r="F38">
        <v>250</v>
      </c>
      <c r="G38" s="1" t="s">
        <v>82</v>
      </c>
      <c r="H38">
        <v>3158</v>
      </c>
      <c r="I38">
        <v>19.5</v>
      </c>
      <c r="J38">
        <v>75</v>
      </c>
      <c r="K38" s="1" t="s">
        <v>15</v>
      </c>
      <c r="L38">
        <f t="shared" si="0"/>
        <v>3158</v>
      </c>
      <c r="M38" t="e">
        <f t="shared" si="1"/>
        <v>#N/A</v>
      </c>
      <c r="N38" t="str">
        <f t="shared" si="2"/>
        <v>15</v>
      </c>
      <c r="O38" t="e">
        <f t="shared" si="3"/>
        <v>#N/A</v>
      </c>
      <c r="P38" t="e">
        <f t="shared" si="4"/>
        <v>#N/A</v>
      </c>
      <c r="Q38" t="e">
        <f t="shared" si="5"/>
        <v>#N/A</v>
      </c>
    </row>
    <row r="39" spans="1:17" x14ac:dyDescent="0.3">
      <c r="A39">
        <v>167</v>
      </c>
      <c r="B39" s="1" t="s">
        <v>67</v>
      </c>
      <c r="C39" s="1" t="s">
        <v>12</v>
      </c>
      <c r="D39" s="1" t="s">
        <v>45</v>
      </c>
      <c r="E39">
        <v>8</v>
      </c>
      <c r="F39">
        <v>351</v>
      </c>
      <c r="G39" s="1" t="s">
        <v>83</v>
      </c>
      <c r="H39">
        <v>4657</v>
      </c>
      <c r="I39">
        <v>13.5</v>
      </c>
      <c r="J39">
        <v>75</v>
      </c>
      <c r="K39" s="1" t="s">
        <v>15</v>
      </c>
      <c r="L39">
        <f t="shared" si="0"/>
        <v>4657</v>
      </c>
      <c r="M39" t="e">
        <f t="shared" si="1"/>
        <v>#N/A</v>
      </c>
      <c r="N39" t="str">
        <f t="shared" si="2"/>
        <v>14</v>
      </c>
      <c r="O39" t="e">
        <f t="shared" si="3"/>
        <v>#N/A</v>
      </c>
      <c r="P39" t="e">
        <f t="shared" si="4"/>
        <v>#N/A</v>
      </c>
      <c r="Q39" t="e">
        <f t="shared" si="5"/>
        <v>#N/A</v>
      </c>
    </row>
    <row r="40" spans="1:17" x14ac:dyDescent="0.3">
      <c r="A40">
        <v>174</v>
      </c>
      <c r="B40" s="1" t="s">
        <v>84</v>
      </c>
      <c r="C40" s="1" t="s">
        <v>12</v>
      </c>
      <c r="D40" s="1" t="s">
        <v>47</v>
      </c>
      <c r="E40">
        <v>8</v>
      </c>
      <c r="F40">
        <v>302</v>
      </c>
      <c r="G40" s="1" t="s">
        <v>85</v>
      </c>
      <c r="H40">
        <v>3169</v>
      </c>
      <c r="I40">
        <v>12</v>
      </c>
      <c r="J40">
        <v>75</v>
      </c>
      <c r="K40" s="1" t="s">
        <v>15</v>
      </c>
      <c r="L40">
        <f t="shared" si="0"/>
        <v>3169</v>
      </c>
      <c r="M40" t="e">
        <f t="shared" si="1"/>
        <v>#N/A</v>
      </c>
      <c r="N40" t="str">
        <f t="shared" si="2"/>
        <v>13</v>
      </c>
      <c r="O40" t="e">
        <f t="shared" si="3"/>
        <v>#N/A</v>
      </c>
      <c r="P40" t="e">
        <f t="shared" si="4"/>
        <v>#N/A</v>
      </c>
      <c r="Q40" t="e">
        <f t="shared" si="5"/>
        <v>#N/A</v>
      </c>
    </row>
    <row r="41" spans="1:17" x14ac:dyDescent="0.3">
      <c r="A41">
        <v>175</v>
      </c>
      <c r="B41" s="1" t="s">
        <v>86</v>
      </c>
      <c r="C41" s="1" t="s">
        <v>24</v>
      </c>
      <c r="D41" s="1" t="s">
        <v>87</v>
      </c>
      <c r="E41">
        <v>4</v>
      </c>
      <c r="F41">
        <v>97</v>
      </c>
      <c r="G41" s="1" t="s">
        <v>88</v>
      </c>
      <c r="H41">
        <v>2171</v>
      </c>
      <c r="I41">
        <v>16</v>
      </c>
      <c r="J41">
        <v>75</v>
      </c>
      <c r="K41" s="1" t="s">
        <v>27</v>
      </c>
      <c r="L41">
        <f t="shared" si="0"/>
        <v>2171</v>
      </c>
      <c r="M41" t="e">
        <f t="shared" si="1"/>
        <v>#N/A</v>
      </c>
      <c r="N41" t="e">
        <f t="shared" si="2"/>
        <v>#N/A</v>
      </c>
      <c r="O41" t="e">
        <f t="shared" si="3"/>
        <v>#N/A</v>
      </c>
      <c r="P41" t="e">
        <f t="shared" si="4"/>
        <v>#N/A</v>
      </c>
      <c r="Q41" t="str">
        <f t="shared" si="5"/>
        <v>29</v>
      </c>
    </row>
    <row r="42" spans="1:17" x14ac:dyDescent="0.3">
      <c r="A42">
        <v>176</v>
      </c>
      <c r="B42" s="1" t="s">
        <v>41</v>
      </c>
      <c r="C42" s="1" t="s">
        <v>12</v>
      </c>
      <c r="D42" s="1" t="s">
        <v>61</v>
      </c>
      <c r="E42">
        <v>4</v>
      </c>
      <c r="F42">
        <v>140</v>
      </c>
      <c r="G42" s="1" t="s">
        <v>89</v>
      </c>
      <c r="H42">
        <v>2639</v>
      </c>
      <c r="I42">
        <v>17</v>
      </c>
      <c r="J42">
        <v>75</v>
      </c>
      <c r="K42" s="1" t="s">
        <v>15</v>
      </c>
      <c r="L42">
        <f t="shared" si="0"/>
        <v>2639</v>
      </c>
      <c r="M42" t="e">
        <f t="shared" si="1"/>
        <v>#N/A</v>
      </c>
      <c r="N42" t="str">
        <f t="shared" si="2"/>
        <v>23</v>
      </c>
      <c r="O42" t="e">
        <f t="shared" si="3"/>
        <v>#N/A</v>
      </c>
      <c r="P42" t="e">
        <f t="shared" si="4"/>
        <v>#N/A</v>
      </c>
      <c r="Q42" t="e">
        <f t="shared" si="5"/>
        <v>#N/A</v>
      </c>
    </row>
    <row r="43" spans="1:17" x14ac:dyDescent="0.3">
      <c r="A43">
        <v>179</v>
      </c>
      <c r="B43" s="1" t="s">
        <v>39</v>
      </c>
      <c r="C43" s="1" t="s">
        <v>24</v>
      </c>
      <c r="D43" s="1" t="s">
        <v>25</v>
      </c>
      <c r="E43">
        <v>4</v>
      </c>
      <c r="F43">
        <v>134</v>
      </c>
      <c r="G43" s="1" t="s">
        <v>90</v>
      </c>
      <c r="H43">
        <v>2702</v>
      </c>
      <c r="I43">
        <v>13.5</v>
      </c>
      <c r="J43">
        <v>75</v>
      </c>
      <c r="K43" s="1" t="s">
        <v>27</v>
      </c>
      <c r="L43">
        <f t="shared" si="0"/>
        <v>2702</v>
      </c>
      <c r="M43" t="e">
        <f t="shared" si="1"/>
        <v>#N/A</v>
      </c>
      <c r="N43" t="e">
        <f t="shared" si="2"/>
        <v>#N/A</v>
      </c>
      <c r="O43" t="e">
        <f t="shared" si="3"/>
        <v>#N/A</v>
      </c>
      <c r="P43" t="e">
        <f t="shared" si="4"/>
        <v>#N/A</v>
      </c>
      <c r="Q43" t="str">
        <f t="shared" si="5"/>
        <v>24</v>
      </c>
    </row>
    <row r="44" spans="1:17" x14ac:dyDescent="0.3">
      <c r="A44">
        <v>182</v>
      </c>
      <c r="B44" s="1" t="s">
        <v>41</v>
      </c>
      <c r="C44" s="1" t="s">
        <v>12</v>
      </c>
      <c r="D44" s="1" t="s">
        <v>50</v>
      </c>
      <c r="E44">
        <v>6</v>
      </c>
      <c r="F44">
        <v>171</v>
      </c>
      <c r="G44" s="1" t="s">
        <v>62</v>
      </c>
      <c r="H44">
        <v>2984</v>
      </c>
      <c r="I44">
        <v>14.5</v>
      </c>
      <c r="J44">
        <v>75</v>
      </c>
      <c r="K44" s="1" t="s">
        <v>15</v>
      </c>
      <c r="L44">
        <f t="shared" si="0"/>
        <v>2984</v>
      </c>
      <c r="M44" t="e">
        <f t="shared" si="1"/>
        <v>#N/A</v>
      </c>
      <c r="N44" t="str">
        <f t="shared" si="2"/>
        <v>18</v>
      </c>
      <c r="O44" t="e">
        <f t="shared" si="3"/>
        <v>#N/A</v>
      </c>
      <c r="P44" t="e">
        <f t="shared" si="4"/>
        <v>#N/A</v>
      </c>
      <c r="Q44" t="e">
        <f t="shared" si="5"/>
        <v>#N/A</v>
      </c>
    </row>
    <row r="45" spans="1:17" x14ac:dyDescent="0.3">
      <c r="A45">
        <v>189</v>
      </c>
      <c r="B45" s="1" t="s">
        <v>91</v>
      </c>
      <c r="C45" s="1" t="s">
        <v>81</v>
      </c>
      <c r="D45" s="1" t="s">
        <v>92</v>
      </c>
      <c r="E45">
        <v>4</v>
      </c>
      <c r="F45">
        <v>91</v>
      </c>
      <c r="G45" s="1" t="s">
        <v>93</v>
      </c>
      <c r="H45">
        <v>1795</v>
      </c>
      <c r="I45">
        <v>17.5</v>
      </c>
      <c r="J45">
        <v>75</v>
      </c>
      <c r="K45" s="1" t="s">
        <v>27</v>
      </c>
      <c r="L45">
        <f t="shared" si="0"/>
        <v>1795</v>
      </c>
      <c r="M45" t="e">
        <f t="shared" si="1"/>
        <v>#N/A</v>
      </c>
      <c r="N45" t="e">
        <f t="shared" si="2"/>
        <v>#N/A</v>
      </c>
      <c r="O45" t="str">
        <f t="shared" si="3"/>
        <v>33</v>
      </c>
      <c r="P45" t="e">
        <f t="shared" si="4"/>
        <v>#N/A</v>
      </c>
      <c r="Q45" t="e">
        <f t="shared" si="5"/>
        <v>#N/A</v>
      </c>
    </row>
    <row r="46" spans="1:17" x14ac:dyDescent="0.3">
      <c r="A46">
        <v>198</v>
      </c>
      <c r="B46" s="1" t="s">
        <v>65</v>
      </c>
      <c r="C46" s="1" t="s">
        <v>12</v>
      </c>
      <c r="D46" s="1" t="s">
        <v>94</v>
      </c>
      <c r="E46">
        <v>8</v>
      </c>
      <c r="F46">
        <v>351</v>
      </c>
      <c r="G46" s="1" t="s">
        <v>95</v>
      </c>
      <c r="H46">
        <v>4215</v>
      </c>
      <c r="I46">
        <v>12.8</v>
      </c>
      <c r="J46">
        <v>76</v>
      </c>
      <c r="K46" s="1" t="s">
        <v>15</v>
      </c>
      <c r="L46">
        <f t="shared" si="0"/>
        <v>4215</v>
      </c>
      <c r="M46" t="e">
        <f t="shared" si="1"/>
        <v>#N/A</v>
      </c>
      <c r="N46" t="str">
        <f t="shared" si="2"/>
        <v>14.5</v>
      </c>
      <c r="O46" t="e">
        <f t="shared" si="3"/>
        <v>#N/A</v>
      </c>
      <c r="P46" t="e">
        <f t="shared" si="4"/>
        <v>#N/A</v>
      </c>
      <c r="Q46" t="e">
        <f t="shared" si="5"/>
        <v>#N/A</v>
      </c>
    </row>
    <row r="47" spans="1:17" x14ac:dyDescent="0.3">
      <c r="A47">
        <v>201</v>
      </c>
      <c r="B47" s="1" t="s">
        <v>28</v>
      </c>
      <c r="C47" s="1" t="s">
        <v>12</v>
      </c>
      <c r="D47" s="1" t="s">
        <v>25</v>
      </c>
      <c r="E47">
        <v>6</v>
      </c>
      <c r="F47">
        <v>200</v>
      </c>
      <c r="G47" s="1" t="s">
        <v>96</v>
      </c>
      <c r="H47">
        <v>3012</v>
      </c>
      <c r="I47">
        <v>17.600000000000001</v>
      </c>
      <c r="J47">
        <v>76</v>
      </c>
      <c r="K47" s="1" t="s">
        <v>15</v>
      </c>
      <c r="L47">
        <f t="shared" si="0"/>
        <v>3012</v>
      </c>
      <c r="M47" t="e">
        <f t="shared" si="1"/>
        <v>#N/A</v>
      </c>
      <c r="N47" t="str">
        <f t="shared" si="2"/>
        <v>24</v>
      </c>
      <c r="O47" t="e">
        <f t="shared" si="3"/>
        <v>#N/A</v>
      </c>
      <c r="P47" t="e">
        <f t="shared" si="4"/>
        <v>#N/A</v>
      </c>
      <c r="Q47" t="e">
        <f t="shared" si="5"/>
        <v>#N/A</v>
      </c>
    </row>
    <row r="48" spans="1:17" x14ac:dyDescent="0.3">
      <c r="A48">
        <v>206</v>
      </c>
      <c r="B48" s="1" t="s">
        <v>80</v>
      </c>
      <c r="C48" s="1" t="s">
        <v>81</v>
      </c>
      <c r="D48" s="1" t="s">
        <v>92</v>
      </c>
      <c r="E48">
        <v>4</v>
      </c>
      <c r="F48">
        <v>91</v>
      </c>
      <c r="G48" s="1" t="s">
        <v>93</v>
      </c>
      <c r="H48">
        <v>1795</v>
      </c>
      <c r="I48">
        <v>17.399999999999999</v>
      </c>
      <c r="J48">
        <v>76</v>
      </c>
      <c r="K48" s="1" t="s">
        <v>27</v>
      </c>
      <c r="L48">
        <f t="shared" si="0"/>
        <v>1795</v>
      </c>
      <c r="M48" t="e">
        <f t="shared" si="1"/>
        <v>#N/A</v>
      </c>
      <c r="N48" t="e">
        <f t="shared" si="2"/>
        <v>#N/A</v>
      </c>
      <c r="O48" t="str">
        <f t="shared" si="3"/>
        <v>33</v>
      </c>
      <c r="P48" t="e">
        <f t="shared" si="4"/>
        <v>#N/A</v>
      </c>
      <c r="Q48" t="e">
        <f t="shared" si="5"/>
        <v>#N/A</v>
      </c>
    </row>
    <row r="49" spans="1:17" x14ac:dyDescent="0.3">
      <c r="A49">
        <v>208</v>
      </c>
      <c r="B49" s="1" t="s">
        <v>97</v>
      </c>
      <c r="C49" s="1" t="s">
        <v>12</v>
      </c>
      <c r="D49" s="1" t="s">
        <v>50</v>
      </c>
      <c r="E49">
        <v>6</v>
      </c>
      <c r="F49">
        <v>250</v>
      </c>
      <c r="G49" s="1" t="s">
        <v>98</v>
      </c>
      <c r="H49">
        <v>3574</v>
      </c>
      <c r="I49">
        <v>21</v>
      </c>
      <c r="J49">
        <v>76</v>
      </c>
      <c r="K49" s="1" t="s">
        <v>15</v>
      </c>
      <c r="L49">
        <f t="shared" si="0"/>
        <v>3574</v>
      </c>
      <c r="M49" t="e">
        <f t="shared" si="1"/>
        <v>#N/A</v>
      </c>
      <c r="N49" t="str">
        <f t="shared" si="2"/>
        <v>18</v>
      </c>
      <c r="O49" t="e">
        <f t="shared" si="3"/>
        <v>#N/A</v>
      </c>
      <c r="P49" t="e">
        <f t="shared" si="4"/>
        <v>#N/A</v>
      </c>
      <c r="Q49" t="e">
        <f t="shared" si="5"/>
        <v>#N/A</v>
      </c>
    </row>
    <row r="50" spans="1:17" x14ac:dyDescent="0.3">
      <c r="A50">
        <v>213</v>
      </c>
      <c r="B50" s="1" t="s">
        <v>86</v>
      </c>
      <c r="C50" s="1" t="s">
        <v>24</v>
      </c>
      <c r="D50" s="1" t="s">
        <v>99</v>
      </c>
      <c r="E50">
        <v>4</v>
      </c>
      <c r="F50">
        <v>97</v>
      </c>
      <c r="G50" s="1" t="s">
        <v>88</v>
      </c>
      <c r="H50">
        <v>2155</v>
      </c>
      <c r="I50">
        <v>16.399999999999999</v>
      </c>
      <c r="J50">
        <v>76</v>
      </c>
      <c r="K50" s="1" t="s">
        <v>27</v>
      </c>
      <c r="L50">
        <f t="shared" si="0"/>
        <v>2155</v>
      </c>
      <c r="M50" t="e">
        <f t="shared" si="1"/>
        <v>#N/A</v>
      </c>
      <c r="N50" t="e">
        <f t="shared" si="2"/>
        <v>#N/A</v>
      </c>
      <c r="O50" t="e">
        <f t="shared" si="3"/>
        <v>#N/A</v>
      </c>
      <c r="P50" t="e">
        <f t="shared" si="4"/>
        <v>#N/A</v>
      </c>
      <c r="Q50" t="str">
        <f t="shared" si="5"/>
        <v>28</v>
      </c>
    </row>
    <row r="51" spans="1:17" x14ac:dyDescent="0.3">
      <c r="A51">
        <v>214</v>
      </c>
      <c r="B51" s="1" t="s">
        <v>41</v>
      </c>
      <c r="C51" s="1" t="s">
        <v>12</v>
      </c>
      <c r="D51" s="1" t="s">
        <v>100</v>
      </c>
      <c r="E51">
        <v>4</v>
      </c>
      <c r="F51">
        <v>140</v>
      </c>
      <c r="G51" s="1" t="s">
        <v>82</v>
      </c>
      <c r="H51">
        <v>2565</v>
      </c>
      <c r="I51">
        <v>13.6</v>
      </c>
      <c r="J51">
        <v>76</v>
      </c>
      <c r="K51" s="1" t="s">
        <v>15</v>
      </c>
      <c r="L51">
        <f t="shared" si="0"/>
        <v>2565</v>
      </c>
      <c r="M51" t="e">
        <f t="shared" si="1"/>
        <v>#N/A</v>
      </c>
      <c r="N51" t="str">
        <f t="shared" si="2"/>
        <v>26.5</v>
      </c>
      <c r="O51" t="e">
        <f t="shared" si="3"/>
        <v>#N/A</v>
      </c>
      <c r="P51" t="e">
        <f t="shared" si="4"/>
        <v>#N/A</v>
      </c>
      <c r="Q51" t="e">
        <f t="shared" si="5"/>
        <v>#N/A</v>
      </c>
    </row>
    <row r="52" spans="1:17" x14ac:dyDescent="0.3">
      <c r="A52">
        <v>218</v>
      </c>
      <c r="B52" s="1" t="s">
        <v>74</v>
      </c>
      <c r="C52" s="1" t="s">
        <v>24</v>
      </c>
      <c r="D52" s="1" t="s">
        <v>43</v>
      </c>
      <c r="E52">
        <v>6</v>
      </c>
      <c r="F52">
        <v>156</v>
      </c>
      <c r="G52" s="1" t="s">
        <v>101</v>
      </c>
      <c r="H52">
        <v>2930</v>
      </c>
      <c r="I52">
        <v>15.5</v>
      </c>
      <c r="J52">
        <v>76</v>
      </c>
      <c r="K52" s="1" t="s">
        <v>27</v>
      </c>
      <c r="L52">
        <f t="shared" si="0"/>
        <v>2930</v>
      </c>
      <c r="M52" t="e">
        <f t="shared" si="1"/>
        <v>#N/A</v>
      </c>
      <c r="N52" t="e">
        <f t="shared" si="2"/>
        <v>#N/A</v>
      </c>
      <c r="O52" t="e">
        <f t="shared" si="3"/>
        <v>#N/A</v>
      </c>
      <c r="P52" t="e">
        <f t="shared" si="4"/>
        <v>#N/A</v>
      </c>
      <c r="Q52" t="str">
        <f t="shared" si="5"/>
        <v>19</v>
      </c>
    </row>
    <row r="53" spans="1:17" x14ac:dyDescent="0.3">
      <c r="A53">
        <v>219</v>
      </c>
      <c r="B53" s="1" t="s">
        <v>102</v>
      </c>
      <c r="C53" s="1" t="s">
        <v>103</v>
      </c>
      <c r="D53" s="1" t="s">
        <v>104</v>
      </c>
      <c r="E53">
        <v>6</v>
      </c>
      <c r="F53">
        <v>168</v>
      </c>
      <c r="G53" s="1" t="s">
        <v>105</v>
      </c>
      <c r="H53">
        <v>3820</v>
      </c>
      <c r="I53">
        <v>16.7</v>
      </c>
      <c r="J53">
        <v>76</v>
      </c>
      <c r="K53" s="1" t="s">
        <v>35</v>
      </c>
      <c r="L53">
        <f t="shared" si="0"/>
        <v>3820</v>
      </c>
      <c r="M53" t="e">
        <f t="shared" si="1"/>
        <v>#N/A</v>
      </c>
      <c r="N53" t="e">
        <f t="shared" si="2"/>
        <v>#N/A</v>
      </c>
      <c r="O53" t="e">
        <f t="shared" si="3"/>
        <v>#N/A</v>
      </c>
      <c r="P53" t="str">
        <f t="shared" si="4"/>
        <v>16.5</v>
      </c>
      <c r="Q53" t="e">
        <f t="shared" si="5"/>
        <v>#N/A</v>
      </c>
    </row>
    <row r="54" spans="1:17" x14ac:dyDescent="0.3">
      <c r="A54">
        <v>222</v>
      </c>
      <c r="B54" s="1" t="s">
        <v>106</v>
      </c>
      <c r="C54" s="1" t="s">
        <v>12</v>
      </c>
      <c r="D54" s="1" t="s">
        <v>47</v>
      </c>
      <c r="E54">
        <v>8</v>
      </c>
      <c r="F54">
        <v>302</v>
      </c>
      <c r="G54" s="1" t="s">
        <v>107</v>
      </c>
      <c r="H54">
        <v>3870</v>
      </c>
      <c r="I54">
        <v>15</v>
      </c>
      <c r="J54">
        <v>76</v>
      </c>
      <c r="K54" s="1" t="s">
        <v>15</v>
      </c>
      <c r="L54">
        <f t="shared" si="0"/>
        <v>3870</v>
      </c>
      <c r="M54" t="e">
        <f t="shared" si="1"/>
        <v>#N/A</v>
      </c>
      <c r="N54" t="str">
        <f t="shared" si="2"/>
        <v>13</v>
      </c>
      <c r="O54" t="e">
        <f t="shared" si="3"/>
        <v>#N/A</v>
      </c>
      <c r="P54" t="e">
        <f t="shared" si="4"/>
        <v>#N/A</v>
      </c>
      <c r="Q54" t="e">
        <f t="shared" si="5"/>
        <v>#N/A</v>
      </c>
    </row>
    <row r="55" spans="1:17" x14ac:dyDescent="0.3">
      <c r="A55">
        <v>224</v>
      </c>
      <c r="B55" s="1" t="s">
        <v>108</v>
      </c>
      <c r="C55" s="1" t="s">
        <v>81</v>
      </c>
      <c r="D55" s="1" t="s">
        <v>109</v>
      </c>
      <c r="E55">
        <v>4</v>
      </c>
      <c r="F55">
        <v>98</v>
      </c>
      <c r="G55" s="1" t="s">
        <v>110</v>
      </c>
      <c r="H55">
        <v>2045</v>
      </c>
      <c r="I55">
        <v>18.5</v>
      </c>
      <c r="J55">
        <v>77</v>
      </c>
      <c r="K55" s="1" t="s">
        <v>27</v>
      </c>
      <c r="L55">
        <f t="shared" si="0"/>
        <v>2045</v>
      </c>
      <c r="M55" t="e">
        <f t="shared" si="1"/>
        <v>#N/A</v>
      </c>
      <c r="N55" t="e">
        <f t="shared" si="2"/>
        <v>#N/A</v>
      </c>
      <c r="O55" t="str">
        <f t="shared" si="3"/>
        <v>31.5</v>
      </c>
      <c r="P55" t="e">
        <f t="shared" si="4"/>
        <v>#N/A</v>
      </c>
      <c r="Q55" t="e">
        <f t="shared" si="5"/>
        <v>#N/A</v>
      </c>
    </row>
    <row r="56" spans="1:17" x14ac:dyDescent="0.3">
      <c r="A56">
        <v>236</v>
      </c>
      <c r="B56" s="1" t="s">
        <v>111</v>
      </c>
      <c r="C56" s="1" t="s">
        <v>12</v>
      </c>
      <c r="D56" s="1" t="s">
        <v>112</v>
      </c>
      <c r="E56">
        <v>6</v>
      </c>
      <c r="F56">
        <v>250</v>
      </c>
      <c r="G56" s="1" t="s">
        <v>113</v>
      </c>
      <c r="H56">
        <v>3525</v>
      </c>
      <c r="I56">
        <v>19</v>
      </c>
      <c r="J56">
        <v>77</v>
      </c>
      <c r="K56" s="1" t="s">
        <v>15</v>
      </c>
      <c r="L56">
        <f t="shared" si="0"/>
        <v>3525</v>
      </c>
      <c r="M56" t="e">
        <f t="shared" si="1"/>
        <v>#N/A</v>
      </c>
      <c r="N56" t="str">
        <f t="shared" si="2"/>
        <v>18.5</v>
      </c>
      <c r="O56" t="e">
        <f t="shared" si="3"/>
        <v>#N/A</v>
      </c>
      <c r="P56" t="e">
        <f t="shared" si="4"/>
        <v>#N/A</v>
      </c>
      <c r="Q56" t="e">
        <f t="shared" si="5"/>
        <v>#N/A</v>
      </c>
    </row>
    <row r="57" spans="1:17" x14ac:dyDescent="0.3">
      <c r="A57">
        <v>240</v>
      </c>
      <c r="B57" s="1" t="s">
        <v>114</v>
      </c>
      <c r="C57" s="1" t="s">
        <v>12</v>
      </c>
      <c r="D57" s="1" t="s">
        <v>78</v>
      </c>
      <c r="E57">
        <v>8</v>
      </c>
      <c r="F57">
        <v>351</v>
      </c>
      <c r="G57" s="1" t="s">
        <v>115</v>
      </c>
      <c r="H57">
        <v>4335</v>
      </c>
      <c r="I57">
        <v>14.5</v>
      </c>
      <c r="J57">
        <v>77</v>
      </c>
      <c r="K57" s="1" t="s">
        <v>15</v>
      </c>
      <c r="L57">
        <f t="shared" si="0"/>
        <v>4335</v>
      </c>
      <c r="M57" t="e">
        <f t="shared" si="1"/>
        <v>#N/A</v>
      </c>
      <c r="N57" t="str">
        <f t="shared" si="2"/>
        <v>16</v>
      </c>
      <c r="O57" t="e">
        <f t="shared" si="3"/>
        <v>#N/A</v>
      </c>
      <c r="P57" t="e">
        <f t="shared" si="4"/>
        <v>#N/A</v>
      </c>
      <c r="Q57" t="e">
        <f t="shared" si="5"/>
        <v>#N/A</v>
      </c>
    </row>
    <row r="58" spans="1:17" x14ac:dyDescent="0.3">
      <c r="A58">
        <v>243</v>
      </c>
      <c r="B58" s="1" t="s">
        <v>116</v>
      </c>
      <c r="C58" s="1" t="s">
        <v>24</v>
      </c>
      <c r="D58" s="1" t="s">
        <v>33</v>
      </c>
      <c r="E58">
        <v>4</v>
      </c>
      <c r="F58">
        <v>97</v>
      </c>
      <c r="G58" s="1" t="s">
        <v>88</v>
      </c>
      <c r="H58">
        <v>2265</v>
      </c>
      <c r="I58">
        <v>18.2</v>
      </c>
      <c r="J58">
        <v>77</v>
      </c>
      <c r="K58" s="1" t="s">
        <v>27</v>
      </c>
      <c r="L58">
        <f t="shared" si="0"/>
        <v>2265</v>
      </c>
      <c r="M58" t="e">
        <f t="shared" si="1"/>
        <v>#N/A</v>
      </c>
      <c r="N58" t="e">
        <f t="shared" si="2"/>
        <v>#N/A</v>
      </c>
      <c r="O58" t="e">
        <f t="shared" si="3"/>
        <v>#N/A</v>
      </c>
      <c r="P58" t="e">
        <f t="shared" si="4"/>
        <v>#N/A</v>
      </c>
      <c r="Q58" t="str">
        <f t="shared" si="5"/>
        <v>26</v>
      </c>
    </row>
    <row r="59" spans="1:17" x14ac:dyDescent="0.3">
      <c r="A59">
        <v>244</v>
      </c>
      <c r="B59" s="1" t="s">
        <v>117</v>
      </c>
      <c r="C59" s="1" t="s">
        <v>12</v>
      </c>
      <c r="D59" s="1" t="s">
        <v>118</v>
      </c>
      <c r="E59">
        <v>4</v>
      </c>
      <c r="F59">
        <v>140</v>
      </c>
      <c r="G59" s="1" t="s">
        <v>119</v>
      </c>
      <c r="H59">
        <v>2755</v>
      </c>
      <c r="I59">
        <v>15.8</v>
      </c>
      <c r="J59">
        <v>77</v>
      </c>
      <c r="K59" s="1" t="s">
        <v>15</v>
      </c>
      <c r="L59">
        <f t="shared" si="0"/>
        <v>2755</v>
      </c>
      <c r="M59" t="e">
        <f t="shared" si="1"/>
        <v>#N/A</v>
      </c>
      <c r="N59" t="str">
        <f t="shared" si="2"/>
        <v>25.5</v>
      </c>
      <c r="O59" t="e">
        <f t="shared" si="3"/>
        <v>#N/A</v>
      </c>
      <c r="P59" t="e">
        <f t="shared" si="4"/>
        <v>#N/A</v>
      </c>
      <c r="Q59" t="e">
        <f t="shared" si="5"/>
        <v>#N/A</v>
      </c>
    </row>
    <row r="60" spans="1:17" x14ac:dyDescent="0.3">
      <c r="A60">
        <v>250</v>
      </c>
      <c r="B60" s="1" t="s">
        <v>120</v>
      </c>
      <c r="C60" s="1" t="s">
        <v>32</v>
      </c>
      <c r="D60" s="1" t="s">
        <v>121</v>
      </c>
      <c r="E60">
        <v>4</v>
      </c>
      <c r="F60">
        <v>121</v>
      </c>
      <c r="G60" s="1" t="s">
        <v>122</v>
      </c>
      <c r="H60">
        <v>2600</v>
      </c>
      <c r="I60">
        <v>12.8</v>
      </c>
      <c r="J60">
        <v>77</v>
      </c>
      <c r="K60" s="1" t="s">
        <v>35</v>
      </c>
      <c r="L60">
        <f t="shared" si="0"/>
        <v>2600</v>
      </c>
      <c r="M60" t="str">
        <f t="shared" si="1"/>
        <v>21.5</v>
      </c>
      <c r="N60" t="e">
        <f t="shared" si="2"/>
        <v>#N/A</v>
      </c>
      <c r="O60" t="e">
        <f t="shared" si="3"/>
        <v>#N/A</v>
      </c>
      <c r="P60" t="e">
        <f t="shared" si="4"/>
        <v>#N/A</v>
      </c>
      <c r="Q60" t="e">
        <f t="shared" si="5"/>
        <v>#N/A</v>
      </c>
    </row>
    <row r="61" spans="1:17" x14ac:dyDescent="0.3">
      <c r="A61">
        <v>253</v>
      </c>
      <c r="B61" s="1" t="s">
        <v>123</v>
      </c>
      <c r="C61" s="1" t="s">
        <v>12</v>
      </c>
      <c r="D61" s="1" t="s">
        <v>124</v>
      </c>
      <c r="E61">
        <v>4</v>
      </c>
      <c r="F61">
        <v>98</v>
      </c>
      <c r="G61" s="1" t="s">
        <v>125</v>
      </c>
      <c r="H61">
        <v>1800</v>
      </c>
      <c r="I61">
        <v>14.4</v>
      </c>
      <c r="J61">
        <v>78</v>
      </c>
      <c r="K61" s="1" t="s">
        <v>15</v>
      </c>
      <c r="L61">
        <f t="shared" si="0"/>
        <v>1800</v>
      </c>
      <c r="M61" t="e">
        <f t="shared" si="1"/>
        <v>#N/A</v>
      </c>
      <c r="N61" t="str">
        <f t="shared" si="2"/>
        <v>36.1</v>
      </c>
      <c r="O61" t="e">
        <f t="shared" si="3"/>
        <v>#N/A</v>
      </c>
      <c r="P61" t="e">
        <f t="shared" si="4"/>
        <v>#N/A</v>
      </c>
      <c r="Q61" t="e">
        <f t="shared" si="5"/>
        <v>#N/A</v>
      </c>
    </row>
    <row r="62" spans="1:17" x14ac:dyDescent="0.3">
      <c r="A62">
        <v>256</v>
      </c>
      <c r="B62" s="1" t="s">
        <v>91</v>
      </c>
      <c r="C62" s="1" t="s">
        <v>81</v>
      </c>
      <c r="D62" s="1" t="s">
        <v>124</v>
      </c>
      <c r="E62">
        <v>4</v>
      </c>
      <c r="F62">
        <v>91</v>
      </c>
      <c r="G62" s="1" t="s">
        <v>126</v>
      </c>
      <c r="H62">
        <v>1800</v>
      </c>
      <c r="I62">
        <v>16.399999999999999</v>
      </c>
      <c r="J62">
        <v>78</v>
      </c>
      <c r="K62" s="1" t="s">
        <v>27</v>
      </c>
      <c r="L62">
        <f t="shared" si="0"/>
        <v>1800</v>
      </c>
      <c r="M62" t="e">
        <f t="shared" si="1"/>
        <v>#N/A</v>
      </c>
      <c r="N62" t="e">
        <f t="shared" si="2"/>
        <v>#N/A</v>
      </c>
      <c r="O62" t="str">
        <f t="shared" si="3"/>
        <v>36.1</v>
      </c>
      <c r="P62" t="e">
        <f t="shared" si="4"/>
        <v>#N/A</v>
      </c>
      <c r="Q62" t="e">
        <f t="shared" si="5"/>
        <v>#N/A</v>
      </c>
    </row>
    <row r="63" spans="1:17" x14ac:dyDescent="0.3">
      <c r="A63">
        <v>262</v>
      </c>
      <c r="B63" s="1" t="s">
        <v>127</v>
      </c>
      <c r="C63" s="1" t="s">
        <v>12</v>
      </c>
      <c r="D63" s="1" t="s">
        <v>128</v>
      </c>
      <c r="E63">
        <v>6</v>
      </c>
      <c r="F63">
        <v>200</v>
      </c>
      <c r="G63" s="1" t="s">
        <v>30</v>
      </c>
      <c r="H63">
        <v>2965</v>
      </c>
      <c r="I63">
        <v>15.8</v>
      </c>
      <c r="J63">
        <v>78</v>
      </c>
      <c r="K63" s="1" t="s">
        <v>15</v>
      </c>
      <c r="L63">
        <f t="shared" si="0"/>
        <v>2965</v>
      </c>
      <c r="M63" t="e">
        <f t="shared" si="1"/>
        <v>#N/A</v>
      </c>
      <c r="N63" t="str">
        <f t="shared" si="2"/>
        <v>20.2</v>
      </c>
      <c r="O63" t="e">
        <f t="shared" si="3"/>
        <v>#N/A</v>
      </c>
      <c r="P63" t="e">
        <f t="shared" si="4"/>
        <v>#N/A</v>
      </c>
      <c r="Q63" t="e">
        <f t="shared" si="5"/>
        <v>#N/A</v>
      </c>
    </row>
    <row r="64" spans="1:17" x14ac:dyDescent="0.3">
      <c r="A64">
        <v>263</v>
      </c>
      <c r="B64" s="1" t="s">
        <v>129</v>
      </c>
      <c r="C64" s="1" t="s">
        <v>12</v>
      </c>
      <c r="D64" s="1" t="s">
        <v>130</v>
      </c>
      <c r="E64">
        <v>4</v>
      </c>
      <c r="F64">
        <v>140</v>
      </c>
      <c r="G64" s="1" t="s">
        <v>44</v>
      </c>
      <c r="H64">
        <v>2720</v>
      </c>
      <c r="I64">
        <v>15.4</v>
      </c>
      <c r="J64">
        <v>78</v>
      </c>
      <c r="K64" s="1" t="s">
        <v>15</v>
      </c>
      <c r="L64">
        <f t="shared" si="0"/>
        <v>2720</v>
      </c>
      <c r="M64" t="e">
        <f t="shared" si="1"/>
        <v>#N/A</v>
      </c>
      <c r="N64" t="str">
        <f t="shared" si="2"/>
        <v>25.1</v>
      </c>
      <c r="O64" t="e">
        <f t="shared" si="3"/>
        <v>#N/A</v>
      </c>
      <c r="P64" t="e">
        <f t="shared" si="4"/>
        <v>#N/A</v>
      </c>
      <c r="Q64" t="e">
        <f t="shared" si="5"/>
        <v>#N/A</v>
      </c>
    </row>
    <row r="65" spans="1:17" x14ac:dyDescent="0.3">
      <c r="A65">
        <v>272</v>
      </c>
      <c r="B65" s="1" t="s">
        <v>131</v>
      </c>
      <c r="C65" s="1" t="s">
        <v>12</v>
      </c>
      <c r="D65" s="1" t="s">
        <v>132</v>
      </c>
      <c r="E65">
        <v>8</v>
      </c>
      <c r="F65">
        <v>302</v>
      </c>
      <c r="G65" s="1" t="s">
        <v>133</v>
      </c>
      <c r="H65">
        <v>3205</v>
      </c>
      <c r="I65">
        <v>11.2</v>
      </c>
      <c r="J65">
        <v>78</v>
      </c>
      <c r="K65" s="1" t="s">
        <v>15</v>
      </c>
      <c r="L65">
        <f t="shared" si="0"/>
        <v>3205</v>
      </c>
      <c r="M65" t="e">
        <f t="shared" si="1"/>
        <v>#N/A</v>
      </c>
      <c r="N65" t="str">
        <f t="shared" si="2"/>
        <v>18.1</v>
      </c>
      <c r="O65" t="e">
        <f t="shared" si="3"/>
        <v>#N/A</v>
      </c>
      <c r="P65" t="e">
        <f t="shared" si="4"/>
        <v>#N/A</v>
      </c>
      <c r="Q65" t="e">
        <f t="shared" si="5"/>
        <v>#N/A</v>
      </c>
    </row>
    <row r="66" spans="1:17" x14ac:dyDescent="0.3">
      <c r="A66">
        <v>275</v>
      </c>
      <c r="B66" s="1" t="s">
        <v>39</v>
      </c>
      <c r="C66" s="1" t="s">
        <v>24</v>
      </c>
      <c r="D66" s="1" t="s">
        <v>134</v>
      </c>
      <c r="E66">
        <v>4</v>
      </c>
      <c r="F66">
        <v>134</v>
      </c>
      <c r="G66" s="1" t="s">
        <v>26</v>
      </c>
      <c r="H66">
        <v>2560</v>
      </c>
      <c r="I66">
        <v>14.2</v>
      </c>
      <c r="J66">
        <v>78</v>
      </c>
      <c r="K66" s="1" t="s">
        <v>27</v>
      </c>
      <c r="L66">
        <f t="shared" si="0"/>
        <v>2560</v>
      </c>
      <c r="M66" t="e">
        <f t="shared" si="1"/>
        <v>#N/A</v>
      </c>
      <c r="N66" t="e">
        <f t="shared" si="2"/>
        <v>#N/A</v>
      </c>
      <c r="O66" t="e">
        <f t="shared" si="3"/>
        <v>#N/A</v>
      </c>
      <c r="P66" t="e">
        <f t="shared" si="4"/>
        <v>#N/A</v>
      </c>
      <c r="Q66" t="str">
        <f t="shared" si="5"/>
        <v>27.5</v>
      </c>
    </row>
    <row r="67" spans="1:17" x14ac:dyDescent="0.3">
      <c r="A67">
        <v>278</v>
      </c>
      <c r="B67" s="1" t="s">
        <v>135</v>
      </c>
      <c r="C67" s="1" t="s">
        <v>24</v>
      </c>
      <c r="D67" s="1" t="s">
        <v>136</v>
      </c>
      <c r="E67">
        <v>4</v>
      </c>
      <c r="F67">
        <v>134</v>
      </c>
      <c r="G67" s="1" t="s">
        <v>26</v>
      </c>
      <c r="H67">
        <v>2515</v>
      </c>
      <c r="I67">
        <v>14.8</v>
      </c>
      <c r="J67">
        <v>78</v>
      </c>
      <c r="K67" s="1" t="s">
        <v>27</v>
      </c>
      <c r="L67">
        <f t="shared" ref="L67:L98" si="6">H67</f>
        <v>2515</v>
      </c>
      <c r="M67" t="e">
        <f t="shared" ref="M67:M102" si="7">IF(C67="BMW", D67, NA())</f>
        <v>#N/A</v>
      </c>
      <c r="N67" t="e">
        <f t="shared" ref="N67:N98" si="8">IF(C67="ford", D67, NA())</f>
        <v>#N/A</v>
      </c>
      <c r="O67" t="e">
        <f t="shared" ref="O67:O98" si="9">IF(C67="honda", D67, NA())</f>
        <v>#N/A</v>
      </c>
      <c r="P67" t="e">
        <f t="shared" ref="P67:P98" si="10">IF(C67="mercedes", D67, NA())</f>
        <v>#N/A</v>
      </c>
      <c r="Q67" t="str">
        <f t="shared" ref="Q67:Q98" si="11">IF(C67="toyota", D67, NA())</f>
        <v>21.1</v>
      </c>
    </row>
    <row r="68" spans="1:17" x14ac:dyDescent="0.3">
      <c r="A68">
        <v>287</v>
      </c>
      <c r="B68" s="1" t="s">
        <v>137</v>
      </c>
      <c r="C68" s="1" t="s">
        <v>81</v>
      </c>
      <c r="D68" s="1" t="s">
        <v>138</v>
      </c>
      <c r="E68">
        <v>4</v>
      </c>
      <c r="F68">
        <v>98</v>
      </c>
      <c r="G68" s="1" t="s">
        <v>110</v>
      </c>
      <c r="H68">
        <v>2135</v>
      </c>
      <c r="I68">
        <v>16.600000000000001</v>
      </c>
      <c r="J68">
        <v>78</v>
      </c>
      <c r="K68" s="1" t="s">
        <v>27</v>
      </c>
      <c r="L68">
        <f t="shared" si="6"/>
        <v>2135</v>
      </c>
      <c r="M68" t="e">
        <f t="shared" si="7"/>
        <v>#N/A</v>
      </c>
      <c r="N68" t="e">
        <f t="shared" si="8"/>
        <v>#N/A</v>
      </c>
      <c r="O68" t="str">
        <f t="shared" si="9"/>
        <v>29.5</v>
      </c>
      <c r="P68" t="e">
        <f t="shared" si="10"/>
        <v>#N/A</v>
      </c>
      <c r="Q68" t="e">
        <f t="shared" si="11"/>
        <v>#N/A</v>
      </c>
    </row>
    <row r="69" spans="1:17" x14ac:dyDescent="0.3">
      <c r="A69">
        <v>290</v>
      </c>
      <c r="B69" s="1" t="s">
        <v>139</v>
      </c>
      <c r="C69" s="1" t="s">
        <v>12</v>
      </c>
      <c r="D69" s="1" t="s">
        <v>140</v>
      </c>
      <c r="E69">
        <v>4</v>
      </c>
      <c r="F69">
        <v>140</v>
      </c>
      <c r="G69" s="1" t="s">
        <v>44</v>
      </c>
      <c r="H69">
        <v>2890</v>
      </c>
      <c r="I69">
        <v>17.3</v>
      </c>
      <c r="J69">
        <v>79</v>
      </c>
      <c r="K69" s="1" t="s">
        <v>15</v>
      </c>
      <c r="L69">
        <f t="shared" si="6"/>
        <v>2890</v>
      </c>
      <c r="M69" t="e">
        <f t="shared" si="7"/>
        <v>#N/A</v>
      </c>
      <c r="N69" t="str">
        <f t="shared" si="8"/>
        <v>22.3</v>
      </c>
      <c r="O69" t="e">
        <f t="shared" si="9"/>
        <v>#N/A</v>
      </c>
      <c r="P69" t="e">
        <f t="shared" si="10"/>
        <v>#N/A</v>
      </c>
      <c r="Q69" t="e">
        <f t="shared" si="11"/>
        <v>#N/A</v>
      </c>
    </row>
    <row r="70" spans="1:17" x14ac:dyDescent="0.3">
      <c r="A70">
        <v>294</v>
      </c>
      <c r="B70" s="1" t="s">
        <v>141</v>
      </c>
      <c r="C70" s="1" t="s">
        <v>12</v>
      </c>
      <c r="D70" s="1" t="s">
        <v>142</v>
      </c>
      <c r="E70">
        <v>8</v>
      </c>
      <c r="F70">
        <v>302</v>
      </c>
      <c r="G70" s="1" t="s">
        <v>85</v>
      </c>
      <c r="H70">
        <v>3725</v>
      </c>
      <c r="I70">
        <v>13.4</v>
      </c>
      <c r="J70">
        <v>79</v>
      </c>
      <c r="K70" s="1" t="s">
        <v>15</v>
      </c>
      <c r="L70">
        <f t="shared" si="6"/>
        <v>3725</v>
      </c>
      <c r="M70" t="e">
        <f t="shared" si="7"/>
        <v>#N/A</v>
      </c>
      <c r="N70" t="str">
        <f t="shared" si="8"/>
        <v>17.6</v>
      </c>
      <c r="O70" t="e">
        <f t="shared" si="9"/>
        <v>#N/A</v>
      </c>
      <c r="P70" t="e">
        <f t="shared" si="10"/>
        <v>#N/A</v>
      </c>
      <c r="Q70" t="e">
        <f t="shared" si="11"/>
        <v>#N/A</v>
      </c>
    </row>
    <row r="71" spans="1:17" x14ac:dyDescent="0.3">
      <c r="A71">
        <v>298</v>
      </c>
      <c r="B71" s="1" t="s">
        <v>46</v>
      </c>
      <c r="C71" s="1" t="s">
        <v>12</v>
      </c>
      <c r="D71" s="1" t="s">
        <v>143</v>
      </c>
      <c r="E71">
        <v>8</v>
      </c>
      <c r="F71">
        <v>351</v>
      </c>
      <c r="G71" s="1" t="s">
        <v>144</v>
      </c>
      <c r="H71">
        <v>4054</v>
      </c>
      <c r="I71">
        <v>14.3</v>
      </c>
      <c r="J71">
        <v>79</v>
      </c>
      <c r="K71" s="1" t="s">
        <v>15</v>
      </c>
      <c r="L71">
        <f t="shared" si="6"/>
        <v>4054</v>
      </c>
      <c r="M71" t="e">
        <f t="shared" si="7"/>
        <v>#N/A</v>
      </c>
      <c r="N71" t="str">
        <f t="shared" si="8"/>
        <v>15.5</v>
      </c>
      <c r="O71" t="e">
        <f t="shared" si="9"/>
        <v>#N/A</v>
      </c>
      <c r="P71" t="e">
        <f t="shared" si="10"/>
        <v>#N/A</v>
      </c>
      <c r="Q71" t="e">
        <f t="shared" si="11"/>
        <v>#N/A</v>
      </c>
    </row>
    <row r="72" spans="1:17" x14ac:dyDescent="0.3">
      <c r="A72">
        <v>305</v>
      </c>
      <c r="B72" s="1" t="s">
        <v>145</v>
      </c>
      <c r="C72" s="1" t="s">
        <v>103</v>
      </c>
      <c r="D72" s="1" t="s">
        <v>146</v>
      </c>
      <c r="E72">
        <v>5</v>
      </c>
      <c r="F72">
        <v>183</v>
      </c>
      <c r="G72" s="1" t="s">
        <v>147</v>
      </c>
      <c r="H72">
        <v>3530</v>
      </c>
      <c r="I72">
        <v>20.100000000000001</v>
      </c>
      <c r="J72">
        <v>79</v>
      </c>
      <c r="K72" s="1" t="s">
        <v>35</v>
      </c>
      <c r="L72">
        <f t="shared" si="6"/>
        <v>3530</v>
      </c>
      <c r="M72" t="e">
        <f t="shared" si="7"/>
        <v>#N/A</v>
      </c>
      <c r="N72" t="e">
        <f t="shared" si="8"/>
        <v>#N/A</v>
      </c>
      <c r="O72" t="e">
        <f t="shared" si="9"/>
        <v>#N/A</v>
      </c>
      <c r="P72" t="str">
        <f t="shared" si="10"/>
        <v>25.4</v>
      </c>
      <c r="Q72" t="e">
        <f t="shared" si="11"/>
        <v>#N/A</v>
      </c>
    </row>
    <row r="73" spans="1:17" x14ac:dyDescent="0.3">
      <c r="A73">
        <v>318</v>
      </c>
      <c r="B73" s="1" t="s">
        <v>148</v>
      </c>
      <c r="C73" s="1" t="s">
        <v>24</v>
      </c>
      <c r="D73" s="1" t="s">
        <v>149</v>
      </c>
      <c r="E73">
        <v>4</v>
      </c>
      <c r="F73">
        <v>89</v>
      </c>
      <c r="G73" s="1" t="s">
        <v>126</v>
      </c>
      <c r="H73">
        <v>1968</v>
      </c>
      <c r="I73">
        <v>18.8</v>
      </c>
      <c r="J73">
        <v>80</v>
      </c>
      <c r="K73" s="1" t="s">
        <v>27</v>
      </c>
      <c r="L73">
        <f t="shared" si="6"/>
        <v>1968</v>
      </c>
      <c r="M73" t="e">
        <f t="shared" si="7"/>
        <v>#N/A</v>
      </c>
      <c r="N73" t="e">
        <f t="shared" si="8"/>
        <v>#N/A</v>
      </c>
      <c r="O73" t="e">
        <f t="shared" si="9"/>
        <v>#N/A</v>
      </c>
      <c r="P73" t="e">
        <f t="shared" si="10"/>
        <v>#N/A</v>
      </c>
      <c r="Q73" t="str">
        <f t="shared" si="11"/>
        <v>38.1</v>
      </c>
    </row>
    <row r="74" spans="1:17" x14ac:dyDescent="0.3">
      <c r="A74">
        <v>322</v>
      </c>
      <c r="B74" s="1" t="s">
        <v>150</v>
      </c>
      <c r="C74" s="1" t="s">
        <v>12</v>
      </c>
      <c r="D74" s="1" t="s">
        <v>151</v>
      </c>
      <c r="E74">
        <v>4</v>
      </c>
      <c r="F74">
        <v>140</v>
      </c>
      <c r="G74" s="1" t="s">
        <v>44</v>
      </c>
      <c r="H74">
        <v>2870</v>
      </c>
      <c r="I74">
        <v>18.100000000000001</v>
      </c>
      <c r="J74">
        <v>80</v>
      </c>
      <c r="K74" s="1" t="s">
        <v>15</v>
      </c>
      <c r="L74">
        <f t="shared" si="6"/>
        <v>2870</v>
      </c>
      <c r="M74" t="e">
        <f t="shared" si="7"/>
        <v>#N/A</v>
      </c>
      <c r="N74" t="str">
        <f t="shared" si="8"/>
        <v>26.4</v>
      </c>
      <c r="O74" t="e">
        <f t="shared" si="9"/>
        <v>#N/A</v>
      </c>
      <c r="P74" t="e">
        <f t="shared" si="10"/>
        <v>#N/A</v>
      </c>
      <c r="Q74" t="e">
        <f t="shared" si="11"/>
        <v>#N/A</v>
      </c>
    </row>
    <row r="75" spans="1:17" x14ac:dyDescent="0.3">
      <c r="A75">
        <v>326</v>
      </c>
      <c r="B75" s="1" t="s">
        <v>152</v>
      </c>
      <c r="C75" s="1" t="s">
        <v>24</v>
      </c>
      <c r="D75" s="1" t="s">
        <v>153</v>
      </c>
      <c r="E75">
        <v>4</v>
      </c>
      <c r="F75">
        <v>134</v>
      </c>
      <c r="G75" s="1" t="s">
        <v>154</v>
      </c>
      <c r="H75">
        <v>2711</v>
      </c>
      <c r="I75">
        <v>15.5</v>
      </c>
      <c r="J75">
        <v>80</v>
      </c>
      <c r="K75" s="1" t="s">
        <v>27</v>
      </c>
      <c r="L75">
        <f t="shared" si="6"/>
        <v>2711</v>
      </c>
      <c r="M75" t="e">
        <f t="shared" si="7"/>
        <v>#N/A</v>
      </c>
      <c r="N75" t="e">
        <f t="shared" si="8"/>
        <v>#N/A</v>
      </c>
      <c r="O75" t="e">
        <f t="shared" si="9"/>
        <v>#N/A</v>
      </c>
      <c r="P75" t="e">
        <f t="shared" si="10"/>
        <v>#N/A</v>
      </c>
      <c r="Q75" t="str">
        <f t="shared" si="11"/>
        <v>29.8</v>
      </c>
    </row>
    <row r="76" spans="1:17" x14ac:dyDescent="0.3">
      <c r="A76">
        <v>329</v>
      </c>
      <c r="B76" s="1" t="s">
        <v>86</v>
      </c>
      <c r="C76" s="1" t="s">
        <v>24</v>
      </c>
      <c r="D76" s="1" t="s">
        <v>155</v>
      </c>
      <c r="E76">
        <v>4</v>
      </c>
      <c r="F76">
        <v>108</v>
      </c>
      <c r="G76" s="1" t="s">
        <v>88</v>
      </c>
      <c r="H76">
        <v>2265</v>
      </c>
      <c r="I76">
        <v>15.2</v>
      </c>
      <c r="J76">
        <v>80</v>
      </c>
      <c r="K76" s="1" t="s">
        <v>27</v>
      </c>
      <c r="L76">
        <f t="shared" si="6"/>
        <v>2265</v>
      </c>
      <c r="M76" t="e">
        <f t="shared" si="7"/>
        <v>#N/A</v>
      </c>
      <c r="N76" t="e">
        <f t="shared" si="8"/>
        <v>#N/A</v>
      </c>
      <c r="O76" t="e">
        <f t="shared" si="9"/>
        <v>#N/A</v>
      </c>
      <c r="P76" t="e">
        <f t="shared" si="10"/>
        <v>#N/A</v>
      </c>
      <c r="Q76" t="str">
        <f t="shared" si="11"/>
        <v>32.2</v>
      </c>
    </row>
    <row r="77" spans="1:17" x14ac:dyDescent="0.3">
      <c r="A77">
        <v>336</v>
      </c>
      <c r="B77" s="1" t="s">
        <v>156</v>
      </c>
      <c r="C77" s="1" t="s">
        <v>103</v>
      </c>
      <c r="D77" s="1" t="s">
        <v>157</v>
      </c>
      <c r="E77">
        <v>4</v>
      </c>
      <c r="F77">
        <v>146</v>
      </c>
      <c r="G77" s="1" t="s">
        <v>158</v>
      </c>
      <c r="H77">
        <v>3250</v>
      </c>
      <c r="I77">
        <v>21.8</v>
      </c>
      <c r="J77">
        <v>80</v>
      </c>
      <c r="K77" s="1" t="s">
        <v>35</v>
      </c>
      <c r="L77">
        <f t="shared" si="6"/>
        <v>3250</v>
      </c>
      <c r="M77" t="e">
        <f t="shared" si="7"/>
        <v>#N/A</v>
      </c>
      <c r="N77" t="e">
        <f t="shared" si="8"/>
        <v>#N/A</v>
      </c>
      <c r="O77" t="e">
        <f t="shared" si="9"/>
        <v>#N/A</v>
      </c>
      <c r="P77" t="str">
        <f t="shared" si="10"/>
        <v>30</v>
      </c>
      <c r="Q77" t="e">
        <f t="shared" si="11"/>
        <v>#N/A</v>
      </c>
    </row>
    <row r="78" spans="1:17" x14ac:dyDescent="0.3">
      <c r="A78">
        <v>337</v>
      </c>
      <c r="B78" s="1" t="s">
        <v>159</v>
      </c>
      <c r="C78" s="1" t="s">
        <v>81</v>
      </c>
      <c r="D78" s="1" t="s">
        <v>160</v>
      </c>
      <c r="E78">
        <v>4</v>
      </c>
      <c r="F78">
        <v>91</v>
      </c>
      <c r="G78" s="1" t="s">
        <v>158</v>
      </c>
      <c r="H78">
        <v>1850</v>
      </c>
      <c r="I78">
        <v>13.8</v>
      </c>
      <c r="J78">
        <v>80</v>
      </c>
      <c r="K78" s="1" t="s">
        <v>27</v>
      </c>
      <c r="L78">
        <f t="shared" si="6"/>
        <v>1850</v>
      </c>
      <c r="M78" t="e">
        <f t="shared" si="7"/>
        <v>#N/A</v>
      </c>
      <c r="N78" t="e">
        <f t="shared" si="8"/>
        <v>#N/A</v>
      </c>
      <c r="O78" t="str">
        <f t="shared" si="9"/>
        <v>44.6</v>
      </c>
      <c r="P78" t="e">
        <f t="shared" si="10"/>
        <v>#N/A</v>
      </c>
      <c r="Q78" t="e">
        <f t="shared" si="11"/>
        <v>#N/A</v>
      </c>
    </row>
    <row r="79" spans="1:17" x14ac:dyDescent="0.3">
      <c r="A79">
        <v>344</v>
      </c>
      <c r="B79" s="1" t="s">
        <v>161</v>
      </c>
      <c r="C79" s="1" t="s">
        <v>12</v>
      </c>
      <c r="D79" s="1" t="s">
        <v>162</v>
      </c>
      <c r="E79">
        <v>4</v>
      </c>
      <c r="F79">
        <v>140</v>
      </c>
      <c r="G79" s="1" t="s">
        <v>20</v>
      </c>
      <c r="H79">
        <v>2905</v>
      </c>
      <c r="I79">
        <v>14.3</v>
      </c>
      <c r="J79">
        <v>80</v>
      </c>
      <c r="K79" s="1" t="s">
        <v>15</v>
      </c>
      <c r="L79">
        <f t="shared" si="6"/>
        <v>2905</v>
      </c>
      <c r="M79" t="e">
        <f t="shared" si="7"/>
        <v>#N/A</v>
      </c>
      <c r="N79" t="str">
        <f t="shared" si="8"/>
        <v>23.6</v>
      </c>
      <c r="O79" t="e">
        <f t="shared" si="9"/>
        <v>#N/A</v>
      </c>
      <c r="P79" t="e">
        <f t="shared" si="10"/>
        <v>#N/A</v>
      </c>
      <c r="Q79" t="e">
        <f t="shared" si="11"/>
        <v>#N/A</v>
      </c>
    </row>
    <row r="80" spans="1:17" x14ac:dyDescent="0.3">
      <c r="A80">
        <v>345</v>
      </c>
      <c r="B80" s="1" t="s">
        <v>163</v>
      </c>
      <c r="C80" s="1" t="s">
        <v>81</v>
      </c>
      <c r="D80" s="1" t="s">
        <v>164</v>
      </c>
      <c r="E80">
        <v>4</v>
      </c>
      <c r="F80">
        <v>107</v>
      </c>
      <c r="G80" s="1" t="s">
        <v>82</v>
      </c>
      <c r="H80">
        <v>2290</v>
      </c>
      <c r="I80">
        <v>17</v>
      </c>
      <c r="J80">
        <v>80</v>
      </c>
      <c r="K80" s="1" t="s">
        <v>27</v>
      </c>
      <c r="L80">
        <f t="shared" si="6"/>
        <v>2290</v>
      </c>
      <c r="M80" t="e">
        <f t="shared" si="7"/>
        <v>#N/A</v>
      </c>
      <c r="N80" t="e">
        <f t="shared" si="8"/>
        <v>#N/A</v>
      </c>
      <c r="O80" t="str">
        <f t="shared" si="9"/>
        <v>32.4</v>
      </c>
      <c r="P80" t="e">
        <f t="shared" si="10"/>
        <v>#N/A</v>
      </c>
      <c r="Q80" t="e">
        <f t="shared" si="11"/>
        <v>#N/A</v>
      </c>
    </row>
    <row r="81" spans="1:17" x14ac:dyDescent="0.3">
      <c r="A81">
        <v>351</v>
      </c>
      <c r="B81" s="1" t="s">
        <v>165</v>
      </c>
      <c r="C81" s="1" t="s">
        <v>24</v>
      </c>
      <c r="D81" s="1" t="s">
        <v>166</v>
      </c>
      <c r="E81">
        <v>4</v>
      </c>
      <c r="F81">
        <v>79</v>
      </c>
      <c r="G81" s="1" t="s">
        <v>167</v>
      </c>
      <c r="H81">
        <v>1755</v>
      </c>
      <c r="I81">
        <v>16.899999999999999</v>
      </c>
      <c r="J81">
        <v>81</v>
      </c>
      <c r="K81" s="1" t="s">
        <v>27</v>
      </c>
      <c r="L81">
        <f t="shared" si="6"/>
        <v>1755</v>
      </c>
      <c r="M81" t="e">
        <f t="shared" si="7"/>
        <v>#N/A</v>
      </c>
      <c r="N81" t="e">
        <f t="shared" si="8"/>
        <v>#N/A</v>
      </c>
      <c r="O81" t="e">
        <f t="shared" si="9"/>
        <v>#N/A</v>
      </c>
      <c r="P81" t="e">
        <f t="shared" si="10"/>
        <v>#N/A</v>
      </c>
      <c r="Q81" t="str">
        <f t="shared" si="11"/>
        <v>39.1</v>
      </c>
    </row>
    <row r="82" spans="1:17" x14ac:dyDescent="0.3">
      <c r="A82">
        <v>353</v>
      </c>
      <c r="B82" s="1" t="s">
        <v>168</v>
      </c>
      <c r="C82" s="1" t="s">
        <v>81</v>
      </c>
      <c r="D82" s="1" t="s">
        <v>169</v>
      </c>
      <c r="E82">
        <v>4</v>
      </c>
      <c r="F82">
        <v>81</v>
      </c>
      <c r="G82" s="1" t="s">
        <v>126</v>
      </c>
      <c r="H82">
        <v>1760</v>
      </c>
      <c r="I82">
        <v>16.100000000000001</v>
      </c>
      <c r="J82">
        <v>81</v>
      </c>
      <c r="K82" s="1" t="s">
        <v>27</v>
      </c>
      <c r="L82">
        <f t="shared" si="6"/>
        <v>1760</v>
      </c>
      <c r="M82" t="e">
        <f t="shared" si="7"/>
        <v>#N/A</v>
      </c>
      <c r="N82" t="e">
        <f t="shared" si="8"/>
        <v>#N/A</v>
      </c>
      <c r="O82" t="str">
        <f t="shared" si="9"/>
        <v>35.1</v>
      </c>
      <c r="P82" t="e">
        <f t="shared" si="10"/>
        <v>#N/A</v>
      </c>
      <c r="Q82" t="e">
        <f t="shared" si="11"/>
        <v>#N/A</v>
      </c>
    </row>
    <row r="83" spans="1:17" x14ac:dyDescent="0.3">
      <c r="A83">
        <v>356</v>
      </c>
      <c r="B83" s="1" t="s">
        <v>170</v>
      </c>
      <c r="C83" s="1" t="s">
        <v>24</v>
      </c>
      <c r="D83" s="1" t="s">
        <v>171</v>
      </c>
      <c r="E83">
        <v>4</v>
      </c>
      <c r="F83">
        <v>89</v>
      </c>
      <c r="G83" s="1" t="s">
        <v>172</v>
      </c>
      <c r="H83">
        <v>2050</v>
      </c>
      <c r="I83">
        <v>17.3</v>
      </c>
      <c r="J83">
        <v>81</v>
      </c>
      <c r="K83" s="1" t="s">
        <v>27</v>
      </c>
      <c r="L83">
        <f t="shared" si="6"/>
        <v>2050</v>
      </c>
      <c r="M83" t="e">
        <f t="shared" si="7"/>
        <v>#N/A</v>
      </c>
      <c r="N83" t="e">
        <f t="shared" si="8"/>
        <v>#N/A</v>
      </c>
      <c r="O83" t="e">
        <f t="shared" si="9"/>
        <v>#N/A</v>
      </c>
      <c r="P83" t="e">
        <f t="shared" si="10"/>
        <v>#N/A</v>
      </c>
      <c r="Q83" t="str">
        <f t="shared" si="11"/>
        <v>37.7</v>
      </c>
    </row>
    <row r="84" spans="1:17" x14ac:dyDescent="0.3">
      <c r="A84">
        <v>359</v>
      </c>
      <c r="B84" s="1" t="s">
        <v>173</v>
      </c>
      <c r="C84" s="1" t="s">
        <v>12</v>
      </c>
      <c r="D84" s="1" t="s">
        <v>174</v>
      </c>
      <c r="E84">
        <v>4</v>
      </c>
      <c r="F84">
        <v>98</v>
      </c>
      <c r="G84" s="1" t="s">
        <v>53</v>
      </c>
      <c r="H84">
        <v>2045</v>
      </c>
      <c r="I84">
        <v>16.2</v>
      </c>
      <c r="J84">
        <v>81</v>
      </c>
      <c r="K84" s="1" t="s">
        <v>15</v>
      </c>
      <c r="L84">
        <f t="shared" si="6"/>
        <v>2045</v>
      </c>
      <c r="M84" t="e">
        <f t="shared" si="7"/>
        <v>#N/A</v>
      </c>
      <c r="N84" t="str">
        <f t="shared" si="8"/>
        <v>34.4</v>
      </c>
      <c r="O84" t="e">
        <f t="shared" si="9"/>
        <v>#N/A</v>
      </c>
      <c r="P84" t="e">
        <f t="shared" si="10"/>
        <v>#N/A</v>
      </c>
      <c r="Q84" t="e">
        <f t="shared" si="11"/>
        <v>#N/A</v>
      </c>
    </row>
    <row r="85" spans="1:17" x14ac:dyDescent="0.3">
      <c r="A85">
        <v>360</v>
      </c>
      <c r="B85" s="1" t="s">
        <v>175</v>
      </c>
      <c r="C85" s="1" t="s">
        <v>12</v>
      </c>
      <c r="D85" s="1" t="s">
        <v>176</v>
      </c>
      <c r="E85">
        <v>4</v>
      </c>
      <c r="F85">
        <v>98</v>
      </c>
      <c r="G85" s="1" t="s">
        <v>53</v>
      </c>
      <c r="H85">
        <v>2380</v>
      </c>
      <c r="I85">
        <v>20.7</v>
      </c>
      <c r="J85">
        <v>81</v>
      </c>
      <c r="K85" s="1" t="s">
        <v>15</v>
      </c>
      <c r="L85">
        <f t="shared" si="6"/>
        <v>2380</v>
      </c>
      <c r="M85" t="e">
        <f t="shared" si="7"/>
        <v>#N/A</v>
      </c>
      <c r="N85" t="str">
        <f t="shared" si="8"/>
        <v>29.9</v>
      </c>
      <c r="O85" t="e">
        <f t="shared" si="9"/>
        <v>#N/A</v>
      </c>
      <c r="P85" t="e">
        <f t="shared" si="10"/>
        <v>#N/A</v>
      </c>
      <c r="Q85" t="e">
        <f t="shared" si="11"/>
        <v>#N/A</v>
      </c>
    </row>
    <row r="86" spans="1:17" x14ac:dyDescent="0.3">
      <c r="A86">
        <v>363</v>
      </c>
      <c r="B86" s="1" t="s">
        <v>177</v>
      </c>
      <c r="C86" s="1" t="s">
        <v>81</v>
      </c>
      <c r="D86" s="1" t="s">
        <v>178</v>
      </c>
      <c r="E86">
        <v>4</v>
      </c>
      <c r="F86">
        <v>107</v>
      </c>
      <c r="G86" s="1" t="s">
        <v>88</v>
      </c>
      <c r="H86">
        <v>2210</v>
      </c>
      <c r="I86">
        <v>14.4</v>
      </c>
      <c r="J86">
        <v>81</v>
      </c>
      <c r="K86" s="1" t="s">
        <v>27</v>
      </c>
      <c r="L86">
        <f t="shared" si="6"/>
        <v>2210</v>
      </c>
      <c r="M86" t="e">
        <f t="shared" si="7"/>
        <v>#N/A</v>
      </c>
      <c r="N86" t="e">
        <f t="shared" si="8"/>
        <v>#N/A</v>
      </c>
      <c r="O86" t="str">
        <f t="shared" si="9"/>
        <v>33.7</v>
      </c>
      <c r="P86" t="e">
        <f t="shared" si="10"/>
        <v>#N/A</v>
      </c>
      <c r="Q86" t="e">
        <f t="shared" si="11"/>
        <v>#N/A</v>
      </c>
    </row>
    <row r="87" spans="1:17" x14ac:dyDescent="0.3">
      <c r="A87">
        <v>364</v>
      </c>
      <c r="B87" s="1" t="s">
        <v>86</v>
      </c>
      <c r="C87" s="1" t="s">
        <v>24</v>
      </c>
      <c r="D87" s="1" t="s">
        <v>164</v>
      </c>
      <c r="E87">
        <v>4</v>
      </c>
      <c r="F87">
        <v>108</v>
      </c>
      <c r="G87" s="1" t="s">
        <v>88</v>
      </c>
      <c r="H87">
        <v>2350</v>
      </c>
      <c r="I87">
        <v>16.8</v>
      </c>
      <c r="J87">
        <v>81</v>
      </c>
      <c r="K87" s="1" t="s">
        <v>27</v>
      </c>
      <c r="L87">
        <f t="shared" si="6"/>
        <v>2350</v>
      </c>
      <c r="M87" t="e">
        <f t="shared" si="7"/>
        <v>#N/A</v>
      </c>
      <c r="N87" t="e">
        <f t="shared" si="8"/>
        <v>#N/A</v>
      </c>
      <c r="O87" t="e">
        <f t="shared" si="9"/>
        <v>#N/A</v>
      </c>
      <c r="P87" t="e">
        <f t="shared" si="10"/>
        <v>#N/A</v>
      </c>
      <c r="Q87" t="str">
        <f t="shared" si="11"/>
        <v>32.4</v>
      </c>
    </row>
    <row r="88" spans="1:17" x14ac:dyDescent="0.3">
      <c r="A88">
        <v>370</v>
      </c>
      <c r="B88" s="1" t="s">
        <v>179</v>
      </c>
      <c r="C88" s="1" t="s">
        <v>24</v>
      </c>
      <c r="D88" s="1" t="s">
        <v>146</v>
      </c>
      <c r="E88">
        <v>6</v>
      </c>
      <c r="F88">
        <v>168</v>
      </c>
      <c r="G88" s="1" t="s">
        <v>180</v>
      </c>
      <c r="H88">
        <v>2900</v>
      </c>
      <c r="I88">
        <v>12.6</v>
      </c>
      <c r="J88">
        <v>81</v>
      </c>
      <c r="K88" s="1" t="s">
        <v>27</v>
      </c>
      <c r="L88">
        <f t="shared" si="6"/>
        <v>2900</v>
      </c>
      <c r="M88" t="e">
        <f t="shared" si="7"/>
        <v>#N/A</v>
      </c>
      <c r="N88" t="e">
        <f t="shared" si="8"/>
        <v>#N/A</v>
      </c>
      <c r="O88" t="e">
        <f t="shared" si="9"/>
        <v>#N/A</v>
      </c>
      <c r="P88" t="e">
        <f t="shared" si="10"/>
        <v>#N/A</v>
      </c>
      <c r="Q88" t="str">
        <f t="shared" si="11"/>
        <v>25.4</v>
      </c>
    </row>
    <row r="89" spans="1:17" x14ac:dyDescent="0.3">
      <c r="A89">
        <v>374</v>
      </c>
      <c r="B89" s="1" t="s">
        <v>181</v>
      </c>
      <c r="C89" s="1" t="s">
        <v>12</v>
      </c>
      <c r="D89" s="1" t="s">
        <v>128</v>
      </c>
      <c r="E89">
        <v>6</v>
      </c>
      <c r="F89">
        <v>200</v>
      </c>
      <c r="G89" s="1" t="s">
        <v>44</v>
      </c>
      <c r="H89">
        <v>3060</v>
      </c>
      <c r="I89">
        <v>17.100000000000001</v>
      </c>
      <c r="J89">
        <v>81</v>
      </c>
      <c r="K89" s="1" t="s">
        <v>15</v>
      </c>
      <c r="L89">
        <f t="shared" si="6"/>
        <v>3060</v>
      </c>
      <c r="M89" t="e">
        <f t="shared" si="7"/>
        <v>#N/A</v>
      </c>
      <c r="N89" t="str">
        <f t="shared" si="8"/>
        <v>20.2</v>
      </c>
      <c r="O89" t="e">
        <f t="shared" si="9"/>
        <v>#N/A</v>
      </c>
      <c r="P89" t="e">
        <f t="shared" si="10"/>
        <v>#N/A</v>
      </c>
      <c r="Q89" t="e">
        <f t="shared" si="11"/>
        <v>#N/A</v>
      </c>
    </row>
    <row r="90" spans="1:17" x14ac:dyDescent="0.3">
      <c r="A90">
        <v>382</v>
      </c>
      <c r="B90" s="1" t="s">
        <v>182</v>
      </c>
      <c r="C90" s="1" t="s">
        <v>12</v>
      </c>
      <c r="D90" s="1" t="s">
        <v>25</v>
      </c>
      <c r="E90">
        <v>4</v>
      </c>
      <c r="F90">
        <v>140</v>
      </c>
      <c r="G90" s="1" t="s">
        <v>183</v>
      </c>
      <c r="H90">
        <v>2865</v>
      </c>
      <c r="I90">
        <v>16.399999999999999</v>
      </c>
      <c r="J90">
        <v>82</v>
      </c>
      <c r="K90" s="1" t="s">
        <v>15</v>
      </c>
      <c r="L90">
        <f t="shared" si="6"/>
        <v>2865</v>
      </c>
      <c r="M90" t="e">
        <f t="shared" si="7"/>
        <v>#N/A</v>
      </c>
      <c r="N90" t="str">
        <f t="shared" si="8"/>
        <v>24</v>
      </c>
      <c r="O90" t="e">
        <f t="shared" si="9"/>
        <v>#N/A</v>
      </c>
      <c r="P90" t="e">
        <f t="shared" si="10"/>
        <v>#N/A</v>
      </c>
      <c r="Q90" t="e">
        <f t="shared" si="11"/>
        <v>#N/A</v>
      </c>
    </row>
    <row r="91" spans="1:17" x14ac:dyDescent="0.3">
      <c r="A91">
        <v>390</v>
      </c>
      <c r="B91" s="1" t="s">
        <v>163</v>
      </c>
      <c r="C91" s="1" t="s">
        <v>81</v>
      </c>
      <c r="D91" s="1" t="s">
        <v>184</v>
      </c>
      <c r="E91">
        <v>4</v>
      </c>
      <c r="F91">
        <v>107</v>
      </c>
      <c r="G91" s="1" t="s">
        <v>88</v>
      </c>
      <c r="H91">
        <v>2205</v>
      </c>
      <c r="I91">
        <v>14.5</v>
      </c>
      <c r="J91">
        <v>82</v>
      </c>
      <c r="K91" s="1" t="s">
        <v>27</v>
      </c>
      <c r="L91">
        <f t="shared" si="6"/>
        <v>2205</v>
      </c>
      <c r="M91" t="e">
        <f t="shared" si="7"/>
        <v>#N/A</v>
      </c>
      <c r="N91" t="e">
        <f t="shared" si="8"/>
        <v>#N/A</v>
      </c>
      <c r="O91" t="str">
        <f t="shared" si="9"/>
        <v>36</v>
      </c>
      <c r="P91" t="e">
        <f t="shared" si="10"/>
        <v>#N/A</v>
      </c>
      <c r="Q91" t="e">
        <f t="shared" si="11"/>
        <v>#N/A</v>
      </c>
    </row>
    <row r="92" spans="1:17" x14ac:dyDescent="0.3">
      <c r="A92">
        <v>391</v>
      </c>
      <c r="B92" s="1" t="s">
        <v>86</v>
      </c>
      <c r="C92" s="1" t="s">
        <v>24</v>
      </c>
      <c r="D92" s="1" t="s">
        <v>185</v>
      </c>
      <c r="E92">
        <v>4</v>
      </c>
      <c r="F92">
        <v>108</v>
      </c>
      <c r="G92" s="1" t="s">
        <v>186</v>
      </c>
      <c r="H92">
        <v>2245</v>
      </c>
      <c r="I92">
        <v>16.899999999999999</v>
      </c>
      <c r="J92">
        <v>82</v>
      </c>
      <c r="K92" s="1" t="s">
        <v>27</v>
      </c>
      <c r="L92">
        <f t="shared" si="6"/>
        <v>2245</v>
      </c>
      <c r="M92" t="e">
        <f t="shared" si="7"/>
        <v>#N/A</v>
      </c>
      <c r="N92" t="e">
        <f t="shared" si="8"/>
        <v>#N/A</v>
      </c>
      <c r="O92" t="e">
        <f t="shared" si="9"/>
        <v>#N/A</v>
      </c>
      <c r="P92" t="e">
        <f t="shared" si="10"/>
        <v>#N/A</v>
      </c>
      <c r="Q92" t="str">
        <f t="shared" si="11"/>
        <v>34</v>
      </c>
    </row>
    <row r="93" spans="1:17" x14ac:dyDescent="0.3">
      <c r="A93">
        <v>392</v>
      </c>
      <c r="B93" s="1" t="s">
        <v>80</v>
      </c>
      <c r="C93" s="1" t="s">
        <v>81</v>
      </c>
      <c r="D93" s="1" t="s">
        <v>187</v>
      </c>
      <c r="E93">
        <v>4</v>
      </c>
      <c r="F93">
        <v>91</v>
      </c>
      <c r="G93" s="1" t="s">
        <v>158</v>
      </c>
      <c r="H93">
        <v>1965</v>
      </c>
      <c r="I93">
        <v>15</v>
      </c>
      <c r="J93">
        <v>82</v>
      </c>
      <c r="K93" s="1" t="s">
        <v>27</v>
      </c>
      <c r="L93">
        <f t="shared" si="6"/>
        <v>1965</v>
      </c>
      <c r="M93" t="e">
        <f t="shared" si="7"/>
        <v>#N/A</v>
      </c>
      <c r="N93" t="e">
        <f t="shared" si="8"/>
        <v>#N/A</v>
      </c>
      <c r="O93" t="str">
        <f t="shared" si="9"/>
        <v>38</v>
      </c>
      <c r="P93" t="e">
        <f t="shared" si="10"/>
        <v>#N/A</v>
      </c>
      <c r="Q93" t="e">
        <f t="shared" si="11"/>
        <v>#N/A</v>
      </c>
    </row>
    <row r="94" spans="1:17" x14ac:dyDescent="0.3">
      <c r="A94">
        <v>393</v>
      </c>
      <c r="B94" s="1" t="s">
        <v>188</v>
      </c>
      <c r="C94" s="1" t="s">
        <v>81</v>
      </c>
      <c r="D94" s="1" t="s">
        <v>77</v>
      </c>
      <c r="E94">
        <v>4</v>
      </c>
      <c r="F94">
        <v>91</v>
      </c>
      <c r="G94" s="1" t="s">
        <v>158</v>
      </c>
      <c r="H94">
        <v>1965</v>
      </c>
      <c r="I94">
        <v>15.7</v>
      </c>
      <c r="J94">
        <v>82</v>
      </c>
      <c r="K94" s="1" t="s">
        <v>27</v>
      </c>
      <c r="L94">
        <f t="shared" si="6"/>
        <v>1965</v>
      </c>
      <c r="M94" t="e">
        <f t="shared" si="7"/>
        <v>#N/A</v>
      </c>
      <c r="N94" t="e">
        <f t="shared" si="8"/>
        <v>#N/A</v>
      </c>
      <c r="O94" t="str">
        <f t="shared" si="9"/>
        <v>32</v>
      </c>
      <c r="P94" t="e">
        <f t="shared" si="10"/>
        <v>#N/A</v>
      </c>
      <c r="Q94" t="e">
        <f t="shared" si="11"/>
        <v>#N/A</v>
      </c>
    </row>
    <row r="95" spans="1:17" x14ac:dyDescent="0.3">
      <c r="A95">
        <v>398</v>
      </c>
      <c r="B95" s="1" t="s">
        <v>189</v>
      </c>
      <c r="C95" s="1" t="s">
        <v>12</v>
      </c>
      <c r="D95" s="1" t="s">
        <v>59</v>
      </c>
      <c r="E95">
        <v>6</v>
      </c>
      <c r="F95">
        <v>232</v>
      </c>
      <c r="G95" s="1" t="s">
        <v>190</v>
      </c>
      <c r="H95">
        <v>2835</v>
      </c>
      <c r="I95">
        <v>14.7</v>
      </c>
      <c r="J95">
        <v>82</v>
      </c>
      <c r="K95" s="1" t="s">
        <v>15</v>
      </c>
      <c r="L95">
        <f t="shared" si="6"/>
        <v>2835</v>
      </c>
      <c r="M95" t="e">
        <f t="shared" si="7"/>
        <v>#N/A</v>
      </c>
      <c r="N95" t="str">
        <f t="shared" si="8"/>
        <v>22</v>
      </c>
      <c r="O95" t="e">
        <f t="shared" si="9"/>
        <v>#N/A</v>
      </c>
      <c r="P95" t="e">
        <f t="shared" si="10"/>
        <v>#N/A</v>
      </c>
      <c r="Q95" t="e">
        <f t="shared" si="11"/>
        <v>#N/A</v>
      </c>
    </row>
    <row r="96" spans="1:17" x14ac:dyDescent="0.3">
      <c r="A96">
        <v>399</v>
      </c>
      <c r="B96" s="1" t="s">
        <v>191</v>
      </c>
      <c r="C96" s="1" t="s">
        <v>24</v>
      </c>
      <c r="D96" s="1" t="s">
        <v>77</v>
      </c>
      <c r="E96">
        <v>4</v>
      </c>
      <c r="F96">
        <v>144</v>
      </c>
      <c r="G96" s="1" t="s">
        <v>90</v>
      </c>
      <c r="H96">
        <v>2665</v>
      </c>
      <c r="I96">
        <v>13.9</v>
      </c>
      <c r="J96">
        <v>82</v>
      </c>
      <c r="K96" s="1" t="s">
        <v>27</v>
      </c>
      <c r="L96">
        <f t="shared" si="6"/>
        <v>2665</v>
      </c>
      <c r="M96" t="e">
        <f t="shared" si="7"/>
        <v>#N/A</v>
      </c>
      <c r="N96" t="e">
        <f t="shared" si="8"/>
        <v>#N/A</v>
      </c>
      <c r="O96" t="e">
        <f t="shared" si="9"/>
        <v>#N/A</v>
      </c>
      <c r="P96" t="e">
        <f t="shared" si="10"/>
        <v>#N/A</v>
      </c>
      <c r="Q96" t="str">
        <f t="shared" si="11"/>
        <v>32</v>
      </c>
    </row>
    <row r="97" spans="1:17" x14ac:dyDescent="0.3">
      <c r="A97">
        <v>402</v>
      </c>
      <c r="B97" s="1" t="s">
        <v>192</v>
      </c>
      <c r="C97" s="1" t="s">
        <v>12</v>
      </c>
      <c r="D97" s="1" t="s">
        <v>64</v>
      </c>
      <c r="E97">
        <v>4</v>
      </c>
      <c r="F97">
        <v>140</v>
      </c>
      <c r="G97" s="1" t="s">
        <v>56</v>
      </c>
      <c r="H97">
        <v>2790</v>
      </c>
      <c r="I97">
        <v>15.6</v>
      </c>
      <c r="J97">
        <v>82</v>
      </c>
      <c r="K97" s="1" t="s">
        <v>15</v>
      </c>
      <c r="L97">
        <f t="shared" si="6"/>
        <v>2790</v>
      </c>
      <c r="M97" t="e">
        <f t="shared" si="7"/>
        <v>#N/A</v>
      </c>
      <c r="N97" t="str">
        <f t="shared" si="8"/>
        <v>27</v>
      </c>
      <c r="O97" t="e">
        <f t="shared" si="9"/>
        <v>#N/A</v>
      </c>
      <c r="P97" t="e">
        <f t="shared" si="10"/>
        <v>#N/A</v>
      </c>
      <c r="Q97" t="e">
        <f t="shared" si="11"/>
        <v>#N/A</v>
      </c>
    </row>
    <row r="98" spans="1:17" x14ac:dyDescent="0.3">
      <c r="A98">
        <v>405</v>
      </c>
      <c r="B98" s="1" t="s">
        <v>193</v>
      </c>
      <c r="C98" s="1" t="s">
        <v>12</v>
      </c>
      <c r="D98" s="1" t="s">
        <v>99</v>
      </c>
      <c r="E98">
        <v>4</v>
      </c>
      <c r="F98">
        <v>120</v>
      </c>
      <c r="G98" s="1" t="s">
        <v>194</v>
      </c>
      <c r="H98">
        <v>2625</v>
      </c>
      <c r="I98">
        <v>18.600000000000001</v>
      </c>
      <c r="J98">
        <v>82</v>
      </c>
      <c r="K98" s="1" t="s">
        <v>15</v>
      </c>
      <c r="L98">
        <f t="shared" si="6"/>
        <v>2625</v>
      </c>
      <c r="M98" t="e">
        <f t="shared" si="7"/>
        <v>#N/A</v>
      </c>
      <c r="N98" t="str">
        <f t="shared" si="8"/>
        <v>28</v>
      </c>
      <c r="O98" t="e">
        <f t="shared" si="9"/>
        <v>#N/A</v>
      </c>
      <c r="P98" t="e">
        <f t="shared" si="10"/>
        <v>#N/A</v>
      </c>
      <c r="Q98" t="e">
        <f t="shared" si="11"/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Q o 8 9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C j z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8 9 V O 8 8 1 g J 5 A Q A A u g I A A B M A H A B G b 3 J t d W x h c y 9 T Z W N 0 a W 9 u M S 5 t I K I Y A C i g F A A A A A A A A A A A A A A A A A A A A A A A A A A A A G 1 S y 0 7 D M B C 8 V + o / W O b S S m 6 k V s A B l A N K g X L g p R Y Q I h y 2 z t I a O X b k t Y G o 4 t 9 x S B G v + G L v z O 7 O r G 1 C 6 Z U 1 b N 7 u 4 8 N + r 9 + j N T g s 2 A 6 X 4 G h E U F Y a O U u Z R t / v s b j m N j i J E c n o J Z l a G U o 0 f n C i N C a Z N T 4 G N O D Z Q X 5 D 6 C h / L m 2 d f 2 V R f q r 8 L C x z m I y m 4 O F W 0 W j v D m r K y c m 8 C k u t Z P 5 D N 5 H 0 w o f i Y Y p a l c q j S 7 n g g m V W h 9 J Q O h 4 L d m y k L Z R Z p e P J 3 k S w 6 2 A 9 z n 2 t M f 0 + J h f W 4 O N Q t P 5 3 + J W z Z e Q K N k M o o s l m v A U s Y + K W 2 e K D d l T B H r b 4 k d Z z C T o a T L 0 L P 1 t m a z C r 2 H F R V / j d b u H A 0 J N 1 Z e u 4 I W n Q o S 8 2 G x 7 n O j N + f z d p s t 4 F 2 / A M X A R 9 D J n H N / + J n Y M J T y B 9 c N h B X p 3 + w 7 J a K 9 O K / O 0 / V V R p k N i 8 z H 9 2 Z h 1 h Z V 8 7 d O 5 Q r d Y d J U d S o k Y H z W f 6 K j K h X K J r 7 d k C d X K P n 2 P 9 K b 1 0 a q X M L 6 X 3 Y b + n T O c F H 3 4 A U E s B A i 0 A F A A C A A g A Q o 8 9 V F 2 d n Z i j A A A A 9 g A A A B I A A A A A A A A A A A A A A A A A A A A A A E N v b m Z p Z y 9 Q Y W N r Y W d l L n h t b F B L A Q I t A B Q A A g A I A E K P P V Q P y u m r p A A A A O k A A A A T A A A A A A A A A A A A A A A A A O 8 A A A B b Q 2 9 u d G V u d F 9 U e X B l c 1 0 u e G 1 s U E s B A i 0 A F A A C A A g A Q o 8 9 V O 8 8 1 g J 5 A Q A A u g I A A B M A A A A A A A A A A A A A A A A A 4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4 A A A A A A A B R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c 1 9 z Y W 1 w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l U M j I 6 N T g 6 M D Q u N D c y O D k 3 N F o i I C 8 + P E V u d H J 5 I F R 5 c G U 9 I k Z p b G x D b 2 x 1 b W 5 U e X B l c y I g V m F s d W U 9 I n N B d 1 l H Q m d N R E J n T U Z B d 1 k 9 I i A v P j x F b n R y e S B U e X B l P S J G a W x s Q 2 9 s d W 1 u T m F t Z X M i I F Z h b H V l P S J z W y Z x d W 9 0 O 0 N v b H V t b j E m c X V v d D s s J n F 1 b 3 Q 7 Q 2 F y J n F 1 b 3 Q 7 L C Z x d W 9 0 O 0 1 h b n V m Y W N 0 d X J l c i Z x d W 9 0 O y w m c X V v d D t N U E c m c X V v d D s s J n F 1 b 3 Q 7 Q 3 l s a W 5 k Z X J z J n F 1 b 3 Q 7 L C Z x d W 9 0 O 0 R p c 3 B s Y W N l b W V u d C Z x d W 9 0 O y w m c X V v d D t I b 3 J z Z X B v d 2 V y J n F 1 b 3 Q 7 L C Z x d W 9 0 O 1 d l a W d o d C Z x d W 9 0 O y w m c X V v d D t B Y 2 N l b G V y Y X R p b 2 4 m c X V v d D s s J n F 1 b 3 Q 7 T W 9 k Z W w u W W V h c i Z x d W 9 0 O y w m c X V v d D t P c m l n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c y 1 z Y W 1 w b G U v Q X V 0 b 1 J l b W 9 2 Z W R D b 2 x 1 b W 5 z M S 5 7 Q 2 9 s d W 1 u M S w w f S Z x d W 9 0 O y w m c X V v d D t T Z W N 0 a W 9 u M S 9 j Y X J z L X N h b X B s Z S 9 B d X R v U m V t b 3 Z l Z E N v b H V t b n M x L n t D Y X I s M X 0 m c X V v d D s s J n F 1 b 3 Q 7 U 2 V j d G l v b j E v Y 2 F y c y 1 z Y W 1 w b G U v Q X V 0 b 1 J l b W 9 2 Z W R D b 2 x 1 b W 5 z M S 5 7 T W F u d W Z h Y 3 R 1 c m V y L D J 9 J n F 1 b 3 Q 7 L C Z x d W 9 0 O 1 N l Y 3 R p b 2 4 x L 2 N h c n M t c 2 F t c G x l L 0 F 1 d G 9 S Z W 1 v d m V k Q 2 9 s d W 1 u c z E u e 0 1 Q R y w z f S Z x d W 9 0 O y w m c X V v d D t T Z W N 0 a W 9 u M S 9 j Y X J z L X N h b X B s Z S 9 B d X R v U m V t b 3 Z l Z E N v b H V t b n M x L n t D e W x p b m R l c n M s N H 0 m c X V v d D s s J n F 1 b 3 Q 7 U 2 V j d G l v b j E v Y 2 F y c y 1 z Y W 1 w b G U v Q X V 0 b 1 J l b W 9 2 Z W R D b 2 x 1 b W 5 z M S 5 7 R G l z c G x h Y 2 V t Z W 5 0 L D V 9 J n F 1 b 3 Q 7 L C Z x d W 9 0 O 1 N l Y 3 R p b 2 4 x L 2 N h c n M t c 2 F t c G x l L 0 F 1 d G 9 S Z W 1 v d m V k Q 2 9 s d W 1 u c z E u e 0 h v c n N l c G 9 3 Z X I s N n 0 m c X V v d D s s J n F 1 b 3 Q 7 U 2 V j d G l v b j E v Y 2 F y c y 1 z Y W 1 w b G U v Q X V 0 b 1 J l b W 9 2 Z W R D b 2 x 1 b W 5 z M S 5 7 V 2 V p Z 2 h 0 L D d 9 J n F 1 b 3 Q 7 L C Z x d W 9 0 O 1 N l Y 3 R p b 2 4 x L 2 N h c n M t c 2 F t c G x l L 0 F 1 d G 9 S Z W 1 v d m V k Q 2 9 s d W 1 u c z E u e 0 F j Y 2 V s Z X J h d G l v b i w 4 f S Z x d W 9 0 O y w m c X V v d D t T Z W N 0 a W 9 u M S 9 j Y X J z L X N h b X B s Z S 9 B d X R v U m V t b 3 Z l Z E N v b H V t b n M x L n t N b 2 R l b C 5 Z Z W F y L D l 9 J n F 1 b 3 Q 7 L C Z x d W 9 0 O 1 N l Y 3 R p b 2 4 x L 2 N h c n M t c 2 F t c G x l L 0 F 1 d G 9 S Z W 1 v d m V k Q 2 9 s d W 1 u c z E u e 0 9 y a W d p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h c n M t c 2 F t c G x l L 0 F 1 d G 9 S Z W 1 v d m V k Q 2 9 s d W 1 u c z E u e 0 N v b H V t b j E s M H 0 m c X V v d D s s J n F 1 b 3 Q 7 U 2 V j d G l v b j E v Y 2 F y c y 1 z Y W 1 w b G U v Q X V 0 b 1 J l b W 9 2 Z W R D b 2 x 1 b W 5 z M S 5 7 Q 2 F y L D F 9 J n F 1 b 3 Q 7 L C Z x d W 9 0 O 1 N l Y 3 R p b 2 4 x L 2 N h c n M t c 2 F t c G x l L 0 F 1 d G 9 S Z W 1 v d m V k Q 2 9 s d W 1 u c z E u e 0 1 h b n V m Y W N 0 d X J l c i w y f S Z x d W 9 0 O y w m c X V v d D t T Z W N 0 a W 9 u M S 9 j Y X J z L X N h b X B s Z S 9 B d X R v U m V t b 3 Z l Z E N v b H V t b n M x L n t N U E c s M 3 0 m c X V v d D s s J n F 1 b 3 Q 7 U 2 V j d G l v b j E v Y 2 F y c y 1 z Y W 1 w b G U v Q X V 0 b 1 J l b W 9 2 Z W R D b 2 x 1 b W 5 z M S 5 7 Q 3 l s a W 5 k Z X J z L D R 9 J n F 1 b 3 Q 7 L C Z x d W 9 0 O 1 N l Y 3 R p b 2 4 x L 2 N h c n M t c 2 F t c G x l L 0 F 1 d G 9 S Z W 1 v d m V k Q 2 9 s d W 1 u c z E u e 0 R p c 3 B s Y W N l b W V u d C w 1 f S Z x d W 9 0 O y w m c X V v d D t T Z W N 0 a W 9 u M S 9 j Y X J z L X N h b X B s Z S 9 B d X R v U m V t b 3 Z l Z E N v b H V t b n M x L n t I b 3 J z Z X B v d 2 V y L D Z 9 J n F 1 b 3 Q 7 L C Z x d W 9 0 O 1 N l Y 3 R p b 2 4 x L 2 N h c n M t c 2 F t c G x l L 0 F 1 d G 9 S Z W 1 v d m V k Q 2 9 s d W 1 u c z E u e 1 d l a W d o d C w 3 f S Z x d W 9 0 O y w m c X V v d D t T Z W N 0 a W 9 u M S 9 j Y X J z L X N h b X B s Z S 9 B d X R v U m V t b 3 Z l Z E N v b H V t b n M x L n t B Y 2 N l b G V y Y X R p b 2 4 s O H 0 m c X V v d D s s J n F 1 b 3 Q 7 U 2 V j d G l v b j E v Y 2 F y c y 1 z Y W 1 w b G U v Q X V 0 b 1 J l b W 9 2 Z W R D b 2 x 1 b W 5 z M S 5 7 T W 9 k Z W w u W W V h c i w 5 f S Z x d W 9 0 O y w m c X V v d D t T Z W N 0 a W 9 u M S 9 j Y X J z L X N h b X B s Z S 9 B d X R v U m V t b 3 Z l Z E N v b H V t b n M x L n t P c m l n a W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L X N h b X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L X N h b X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L X N h b X B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r R K D G I 1 3 Q b a / m X O o Q h n 4 A A A A A A I A A A A A A B B m A A A A A Q A A I A A A A J j h f U s / r A J 1 D K w K a R 2 V V e W E Q g C R R m j U X i i u N k p k f p b B A A A A A A 6 A A A A A A g A A I A A A A O 2 1 c 4 5 S J M n 7 c H P R v + r p 5 S 0 d 3 7 d w u k x a q 7 d G r E p 2 6 q s z U A A A A A 5 M u I U F i 7 h W H E 9 r p Q 6 1 P u 6 E J 6 r k 3 6 4 b d s + w Z W c d 3 w 2 I y M O C 7 H d l Y B W 6 j Q O 7 3 Z p T f I W 2 P J R v i M 8 1 r M X / b I X V 3 x 4 r l T I Q F p l X w Q C c B n x f V C z o Q A A A A B u p G T F d d Z 2 D W / i y z d B N 3 H q a 3 m A O 9 p A e j y Z C 5 x i C j 1 X w T O p e 6 h u Z 0 g I y C s R q y I C d d u M / h Z e L 7 g 4 4 9 f r R I 0 D Q 9 8 s = < / D a t a M a s h u p > 
</file>

<file path=customXml/itemProps1.xml><?xml version="1.0" encoding="utf-8"?>
<ds:datastoreItem xmlns:ds="http://schemas.openxmlformats.org/officeDocument/2006/customXml" ds:itemID="{A604D0E1-B54A-43EF-983C-D5D70164E5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moy</dc:creator>
  <cp:lastModifiedBy>justin moy</cp:lastModifiedBy>
  <dcterms:created xsi:type="dcterms:W3CDTF">2022-01-29T22:50:20Z</dcterms:created>
  <dcterms:modified xsi:type="dcterms:W3CDTF">2022-01-29T23:17:48Z</dcterms:modified>
</cp:coreProperties>
</file>