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統計学\"/>
    </mc:Choice>
  </mc:AlternateContent>
  <xr:revisionPtr revIDLastSave="0" documentId="13_ncr:1_{DCBAF177-84E5-4AA1-9244-82F6948A2ACD}" xr6:coauthVersionLast="45" xr6:coauthVersionMax="45" xr10:uidLastSave="{00000000-0000-0000-0000-000000000000}"/>
  <bookViews>
    <workbookView xWindow="9180" yWindow="1635" windowWidth="14940" windowHeight="12945" activeTab="3" xr2:uid="{D126B440-38F4-4714-86C9-17B5B9090744}"/>
  </bookViews>
  <sheets>
    <sheet name="7.平均偏差" sheetId="1" r:id="rId1"/>
    <sheet name="8.分散" sheetId="2" r:id="rId2"/>
    <sheet name="標準化" sheetId="3" r:id="rId3"/>
    <sheet name="共分散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U27" i="3"/>
  <c r="U28" i="3"/>
  <c r="U29" i="3"/>
  <c r="U30" i="3"/>
  <c r="U31" i="3"/>
  <c r="U32" i="3"/>
  <c r="U33" i="3"/>
  <c r="U34" i="3"/>
  <c r="U25" i="3"/>
  <c r="U10" i="3"/>
  <c r="U11" i="3"/>
  <c r="U12" i="3"/>
  <c r="U13" i="3"/>
  <c r="U14" i="3"/>
  <c r="U15" i="3"/>
  <c r="U16" i="3"/>
  <c r="U17" i="3"/>
  <c r="U18" i="3"/>
  <c r="U9" i="3"/>
  <c r="H26" i="3"/>
  <c r="H27" i="3"/>
  <c r="H28" i="3"/>
  <c r="H29" i="3"/>
  <c r="H30" i="3"/>
  <c r="H31" i="3"/>
  <c r="H32" i="3"/>
  <c r="H33" i="3"/>
  <c r="H34" i="3"/>
  <c r="H25" i="3"/>
  <c r="G25" i="3"/>
  <c r="F25" i="3"/>
  <c r="E26" i="3"/>
  <c r="F26" i="3" s="1"/>
  <c r="G26" i="3" s="1"/>
  <c r="E27" i="3"/>
  <c r="E28" i="3"/>
  <c r="E29" i="3"/>
  <c r="E30" i="3"/>
  <c r="E31" i="3"/>
  <c r="F31" i="3" s="1"/>
  <c r="G31" i="3" s="1"/>
  <c r="E32" i="3"/>
  <c r="E33" i="3"/>
  <c r="E34" i="3"/>
  <c r="E25" i="3"/>
  <c r="D35" i="3"/>
  <c r="F34" i="3"/>
  <c r="G34" i="3" s="1"/>
  <c r="F33" i="3"/>
  <c r="G33" i="3" s="1"/>
  <c r="F32" i="3"/>
  <c r="G32" i="3" s="1"/>
  <c r="F30" i="3"/>
  <c r="G30" i="3" s="1"/>
  <c r="F29" i="3"/>
  <c r="G29" i="3" s="1"/>
  <c r="F28" i="3"/>
  <c r="G28" i="3" s="1"/>
  <c r="F27" i="3"/>
  <c r="G27" i="3" s="1"/>
  <c r="H10" i="3"/>
  <c r="H11" i="3"/>
  <c r="H12" i="3"/>
  <c r="H13" i="3"/>
  <c r="H14" i="3"/>
  <c r="H15" i="3"/>
  <c r="H16" i="3"/>
  <c r="H17" i="3"/>
  <c r="H18" i="3"/>
  <c r="H9" i="3"/>
  <c r="F10" i="3"/>
  <c r="G10" i="3" s="1"/>
  <c r="F11" i="3"/>
  <c r="G11" i="3" s="1"/>
  <c r="F12" i="3"/>
  <c r="G12" i="3" s="1"/>
  <c r="E10" i="3"/>
  <c r="E11" i="3"/>
  <c r="E12" i="3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F18" i="3" s="1"/>
  <c r="G18" i="3" s="1"/>
  <c r="E9" i="3"/>
  <c r="F9" i="3" s="1"/>
  <c r="G9" i="3" s="1"/>
  <c r="D20" i="3" s="1"/>
  <c r="D21" i="3" s="1"/>
  <c r="D19" i="3"/>
  <c r="K8" i="2"/>
  <c r="K7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C8" i="2"/>
  <c r="C7" i="2"/>
  <c r="K19" i="1"/>
  <c r="K18" i="1"/>
  <c r="C19" i="1"/>
  <c r="D19" i="1"/>
  <c r="E19" i="1"/>
  <c r="F19" i="1"/>
  <c r="G19" i="1"/>
  <c r="H19" i="1"/>
  <c r="I19" i="1"/>
  <c r="J19" i="1"/>
  <c r="D18" i="1"/>
  <c r="E18" i="1"/>
  <c r="F18" i="1"/>
  <c r="G18" i="1"/>
  <c r="H18" i="1"/>
  <c r="I18" i="1"/>
  <c r="J18" i="1"/>
  <c r="C18" i="1"/>
  <c r="C14" i="1"/>
  <c r="D14" i="1"/>
  <c r="E14" i="1"/>
  <c r="F14" i="1"/>
  <c r="G14" i="1"/>
  <c r="H14" i="1"/>
  <c r="I14" i="1"/>
  <c r="J14" i="1"/>
  <c r="D13" i="1"/>
  <c r="E13" i="1"/>
  <c r="F13" i="1"/>
  <c r="G13" i="1"/>
  <c r="H13" i="1"/>
  <c r="I13" i="1"/>
  <c r="J13" i="1"/>
  <c r="C13" i="1"/>
  <c r="K9" i="1"/>
  <c r="K8" i="1"/>
  <c r="D36" i="3" l="1"/>
  <c r="D37" i="3" s="1"/>
</calcChain>
</file>

<file path=xl/sharedStrings.xml><?xml version="1.0" encoding="utf-8"?>
<sst xmlns="http://schemas.openxmlformats.org/spreadsheetml/2006/main" count="49" uniqueCount="26">
  <si>
    <t>POINT</t>
    <phoneticPr fontId="1"/>
  </si>
  <si>
    <t>各測定値がどれだけ平均から離れているかを調べて、データの散らばりを把握する</t>
    <rPh sb="0" eb="4">
      <t>カクソクテイチ</t>
    </rPh>
    <rPh sb="9" eb="11">
      <t>ヘイキン</t>
    </rPh>
    <rPh sb="13" eb="14">
      <t>ハナ</t>
    </rPh>
    <rPh sb="20" eb="21">
      <t>シラ</t>
    </rPh>
    <rPh sb="28" eb="29">
      <t>チ</t>
    </rPh>
    <rPh sb="33" eb="35">
      <t>ハアク</t>
    </rPh>
    <phoneticPr fontId="1"/>
  </si>
  <si>
    <t>平均偏差</t>
    <rPh sb="0" eb="4">
      <t>ヘイキンヘンサ</t>
    </rPh>
    <phoneticPr fontId="1"/>
  </si>
  <si>
    <t>データA</t>
  </si>
  <si>
    <t>データA</t>
    <phoneticPr fontId="1"/>
  </si>
  <si>
    <t>データB</t>
  </si>
  <si>
    <t>データB</t>
    <phoneticPr fontId="1"/>
  </si>
  <si>
    <t>平均</t>
    <rPh sb="0" eb="2">
      <t>ヘイキン</t>
    </rPh>
    <phoneticPr fontId="1"/>
  </si>
  <si>
    <t>表1 データ</t>
    <rPh sb="0" eb="1">
      <t>ヒョウ</t>
    </rPh>
    <phoneticPr fontId="1"/>
  </si>
  <si>
    <t>表2 偏差</t>
    <rPh sb="0" eb="1">
      <t>ヒョウ</t>
    </rPh>
    <rPh sb="3" eb="5">
      <t>ヘンサ</t>
    </rPh>
    <phoneticPr fontId="1"/>
  </si>
  <si>
    <t>表3 絶対偏差</t>
    <rPh sb="0" eb="1">
      <t>ヒョウ</t>
    </rPh>
    <rPh sb="3" eb="5">
      <t>ゼッタイ</t>
    </rPh>
    <rPh sb="5" eb="7">
      <t>ヘンサ</t>
    </rPh>
    <phoneticPr fontId="1"/>
  </si>
  <si>
    <t>散らばりが大きい</t>
    <rPh sb="0" eb="1">
      <t>チ</t>
    </rPh>
    <rPh sb="5" eb="6">
      <t>オオ</t>
    </rPh>
    <phoneticPr fontId="1"/>
  </si>
  <si>
    <t>絶対偏差</t>
    <rPh sb="0" eb="2">
      <t>ゼッタイ</t>
    </rPh>
    <rPh sb="2" eb="4">
      <t>ヘンサ</t>
    </rPh>
    <phoneticPr fontId="1"/>
  </si>
  <si>
    <t>偏差2乗</t>
    <rPh sb="0" eb="2">
      <t>ヘンサ</t>
    </rPh>
    <rPh sb="3" eb="4">
      <t>ジョウ</t>
    </rPh>
    <phoneticPr fontId="1"/>
  </si>
  <si>
    <t>分散</t>
    <rPh sb="0" eb="2">
      <t>ブンサン</t>
    </rPh>
    <phoneticPr fontId="1"/>
  </si>
  <si>
    <t>散らばりが小さいデータの場合、少しの数値の違いで大きく平均から乖離する</t>
    <rPh sb="0" eb="1">
      <t>チ</t>
    </rPh>
    <rPh sb="5" eb="6">
      <t>チイ</t>
    </rPh>
    <rPh sb="12" eb="14">
      <t>バアイ</t>
    </rPh>
    <rPh sb="15" eb="16">
      <t>スコ</t>
    </rPh>
    <rPh sb="18" eb="20">
      <t>スウチ</t>
    </rPh>
    <rPh sb="21" eb="22">
      <t>チガ</t>
    </rPh>
    <rPh sb="24" eb="25">
      <t>オオ</t>
    </rPh>
    <rPh sb="27" eb="29">
      <t>ヘイキン</t>
    </rPh>
    <rPh sb="31" eb="33">
      <t>カイリ</t>
    </rPh>
    <phoneticPr fontId="1"/>
  </si>
  <si>
    <t>番号</t>
    <rPh sb="0" eb="2">
      <t>バンゴウ</t>
    </rPh>
    <phoneticPr fontId="1"/>
  </si>
  <si>
    <t>体重(kg)</t>
    <rPh sb="0" eb="2">
      <t>タイジュウ</t>
    </rPh>
    <phoneticPr fontId="1"/>
  </si>
  <si>
    <t>標準化</t>
    <rPh sb="0" eb="3">
      <t>ヒョウジュンカ</t>
    </rPh>
    <phoneticPr fontId="1"/>
  </si>
  <si>
    <t>偏差</t>
    <rPh sb="0" eb="2">
      <t>ヘンサ</t>
    </rPh>
    <phoneticPr fontId="1"/>
  </si>
  <si>
    <t>標準偏差</t>
    <rPh sb="0" eb="4">
      <t>ヒョウジュンヘンサ</t>
    </rPh>
    <phoneticPr fontId="1"/>
  </si>
  <si>
    <t>表1 高校生の体重</t>
    <rPh sb="0" eb="1">
      <t>ヒョウ</t>
    </rPh>
    <rPh sb="3" eb="6">
      <t>コウコウセイ</t>
    </rPh>
    <rPh sb="7" eb="9">
      <t>タイジュウ</t>
    </rPh>
    <phoneticPr fontId="1"/>
  </si>
  <si>
    <t>表2 新生児の体重</t>
    <rPh sb="0" eb="1">
      <t>ヒョウ</t>
    </rPh>
    <rPh sb="3" eb="6">
      <t>シンセイジ</t>
    </rPh>
    <rPh sb="7" eb="9">
      <t>タイジュウ</t>
    </rPh>
    <phoneticPr fontId="1"/>
  </si>
  <si>
    <t>平均との差は1kgだが、値は61</t>
    <rPh sb="0" eb="2">
      <t>ヘイキン</t>
    </rPh>
    <rPh sb="4" eb="5">
      <t>サ</t>
    </rPh>
    <rPh sb="12" eb="13">
      <t>アタイ</t>
    </rPh>
    <phoneticPr fontId="1"/>
  </si>
  <si>
    <t>平均との差は1kgだが、値は4.0</t>
    <rPh sb="0" eb="2">
      <t>ヘイキン</t>
    </rPh>
    <rPh sb="4" eb="5">
      <t>サ</t>
    </rPh>
    <rPh sb="12" eb="13">
      <t>アタイ</t>
    </rPh>
    <phoneticPr fontId="1"/>
  </si>
  <si>
    <t>偏差値</t>
    <rPh sb="0" eb="3">
      <t>ヘンサチ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</si>
</sst>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"/>
    <numFmt numFmtId="181" formatCode="0.00_ "/>
    <numFmt numFmtId="183" formatCode="0.0000"/>
  </numFmts>
  <fonts count="2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98FE-4EA5-48A1-811D-09DEAF0358D6}">
  <dimension ref="B2:M19"/>
  <sheetViews>
    <sheetView workbookViewId="0">
      <selection activeCell="B2" sqref="B2:F4"/>
    </sheetView>
  </sheetViews>
  <sheetFormatPr defaultColWidth="2.77734375" defaultRowHeight="18.75" x14ac:dyDescent="0.45"/>
  <cols>
    <col min="2" max="2" width="8.21875" bestFit="1" customWidth="1"/>
    <col min="3" max="3" width="3.33203125" bestFit="1" customWidth="1"/>
    <col min="5" max="10" width="3.5546875" bestFit="1" customWidth="1"/>
    <col min="11" max="11" width="4.88671875" bestFit="1" customWidth="1"/>
    <col min="12" max="12" width="3.5546875" bestFit="1" customWidth="1"/>
  </cols>
  <sheetData>
    <row r="2" spans="2:11" x14ac:dyDescent="0.45">
      <c r="B2" t="s">
        <v>2</v>
      </c>
    </row>
    <row r="4" spans="2:11" x14ac:dyDescent="0.45">
      <c r="B4" t="s">
        <v>0</v>
      </c>
      <c r="C4" t="s">
        <v>1</v>
      </c>
    </row>
    <row r="6" spans="2:11" x14ac:dyDescent="0.45">
      <c r="B6" t="s">
        <v>8</v>
      </c>
    </row>
    <row r="7" spans="2:11" x14ac:dyDescent="0.45">
      <c r="K7" t="s">
        <v>7</v>
      </c>
    </row>
    <row r="8" spans="2:11" x14ac:dyDescent="0.45">
      <c r="B8" t="s">
        <v>4</v>
      </c>
      <c r="C8">
        <v>4</v>
      </c>
      <c r="D8">
        <v>4</v>
      </c>
      <c r="E8">
        <v>9</v>
      </c>
      <c r="F8">
        <v>9</v>
      </c>
      <c r="G8">
        <v>12</v>
      </c>
      <c r="H8">
        <v>13</v>
      </c>
      <c r="I8">
        <v>14</v>
      </c>
      <c r="J8">
        <v>15</v>
      </c>
      <c r="K8">
        <f>AVERAGE($C8:$J8)</f>
        <v>10</v>
      </c>
    </row>
    <row r="9" spans="2:11" x14ac:dyDescent="0.45">
      <c r="B9" t="s">
        <v>6</v>
      </c>
      <c r="C9">
        <v>8</v>
      </c>
      <c r="D9">
        <v>9</v>
      </c>
      <c r="E9">
        <v>10</v>
      </c>
      <c r="F9">
        <v>10</v>
      </c>
      <c r="G9">
        <v>10</v>
      </c>
      <c r="H9">
        <v>10</v>
      </c>
      <c r="I9">
        <v>11</v>
      </c>
      <c r="J9">
        <v>12</v>
      </c>
      <c r="K9">
        <f>AVERAGE($C9:$J9)</f>
        <v>10</v>
      </c>
    </row>
    <row r="11" spans="2:11" x14ac:dyDescent="0.45">
      <c r="B11" t="s">
        <v>9</v>
      </c>
    </row>
    <row r="13" spans="2:11" x14ac:dyDescent="0.45">
      <c r="B13" t="s">
        <v>4</v>
      </c>
      <c r="C13">
        <f>C8-$K$8</f>
        <v>-6</v>
      </c>
      <c r="D13">
        <f t="shared" ref="D13:J14" si="0">D8-$K$8</f>
        <v>-6</v>
      </c>
      <c r="E13">
        <f t="shared" si="0"/>
        <v>-1</v>
      </c>
      <c r="F13">
        <f t="shared" si="0"/>
        <v>-1</v>
      </c>
      <c r="G13">
        <f t="shared" si="0"/>
        <v>2</v>
      </c>
      <c r="H13">
        <f t="shared" si="0"/>
        <v>3</v>
      </c>
      <c r="I13">
        <f t="shared" si="0"/>
        <v>4</v>
      </c>
      <c r="J13">
        <f t="shared" si="0"/>
        <v>5</v>
      </c>
    </row>
    <row r="14" spans="2:11" x14ac:dyDescent="0.45">
      <c r="B14" t="s">
        <v>6</v>
      </c>
      <c r="C14">
        <f>C9-$K$8</f>
        <v>-2</v>
      </c>
      <c r="D14">
        <f t="shared" si="0"/>
        <v>-1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1</v>
      </c>
      <c r="J14">
        <f t="shared" si="0"/>
        <v>2</v>
      </c>
    </row>
    <row r="16" spans="2:11" x14ac:dyDescent="0.45">
      <c r="B16" t="s">
        <v>10</v>
      </c>
      <c r="K16" t="s">
        <v>2</v>
      </c>
    </row>
    <row r="18" spans="2:13" x14ac:dyDescent="0.45">
      <c r="B18" t="s">
        <v>4</v>
      </c>
      <c r="C18">
        <f>ABS(C13)</f>
        <v>6</v>
      </c>
      <c r="D18">
        <f t="shared" ref="D18:J19" si="1">ABS(D13)</f>
        <v>6</v>
      </c>
      <c r="E18">
        <f t="shared" si="1"/>
        <v>1</v>
      </c>
      <c r="F18">
        <f t="shared" si="1"/>
        <v>1</v>
      </c>
      <c r="G18">
        <f t="shared" si="1"/>
        <v>2</v>
      </c>
      <c r="H18">
        <f t="shared" si="1"/>
        <v>3</v>
      </c>
      <c r="I18">
        <f t="shared" si="1"/>
        <v>4</v>
      </c>
      <c r="J18">
        <f t="shared" si="1"/>
        <v>5</v>
      </c>
      <c r="K18">
        <f>AVERAGE($C18:$J18)</f>
        <v>3.5</v>
      </c>
      <c r="M18" t="s">
        <v>11</v>
      </c>
    </row>
    <row r="19" spans="2:13" x14ac:dyDescent="0.45">
      <c r="B19" t="s">
        <v>6</v>
      </c>
      <c r="C19">
        <f>ABS(C14)</f>
        <v>2</v>
      </c>
      <c r="D19">
        <f t="shared" si="1"/>
        <v>1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1</v>
      </c>
      <c r="J19">
        <f t="shared" si="1"/>
        <v>2</v>
      </c>
      <c r="K19">
        <f>AVERAGE($C19:$J19)</f>
        <v>0.75</v>
      </c>
    </row>
  </sheetData>
  <phoneticPr fontId="1"/>
  <conditionalFormatting sqref="K18:K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{C83FC075-F632-44C3-AC66-59945BB318C3}</x14:id>
        </ext>
      </extLst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3FC075-F632-44C3-AC66-59945BB31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K18:K19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C63C-4C97-48E9-9C35-60E65D5676D6}">
  <dimension ref="B2:K8"/>
  <sheetViews>
    <sheetView workbookViewId="0">
      <selection activeCell="M8" sqref="M8"/>
    </sheetView>
  </sheetViews>
  <sheetFormatPr defaultColWidth="2.77734375" defaultRowHeight="18.75" x14ac:dyDescent="0.45"/>
  <cols>
    <col min="2" max="2" width="11.5546875" bestFit="1" customWidth="1"/>
    <col min="3" max="3" width="3.5546875" bestFit="1" customWidth="1"/>
    <col min="11" max="11" width="5.5546875" bestFit="1" customWidth="1"/>
  </cols>
  <sheetData>
    <row r="2" spans="2:11" x14ac:dyDescent="0.45">
      <c r="B2" t="s">
        <v>12</v>
      </c>
    </row>
    <row r="3" spans="2:11" x14ac:dyDescent="0.45">
      <c r="B3" t="s">
        <v>3</v>
      </c>
      <c r="C3">
        <v>6</v>
      </c>
      <c r="D3">
        <v>6</v>
      </c>
      <c r="E3">
        <v>1</v>
      </c>
      <c r="F3">
        <v>1</v>
      </c>
      <c r="G3">
        <v>2</v>
      </c>
      <c r="H3">
        <v>3</v>
      </c>
      <c r="I3">
        <v>4</v>
      </c>
      <c r="J3">
        <v>5</v>
      </c>
    </row>
    <row r="4" spans="2:11" x14ac:dyDescent="0.45">
      <c r="B4" t="s">
        <v>5</v>
      </c>
      <c r="C4">
        <v>2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2</v>
      </c>
    </row>
    <row r="6" spans="2:11" x14ac:dyDescent="0.45">
      <c r="B6" t="s">
        <v>13</v>
      </c>
      <c r="K6" t="s">
        <v>14</v>
      </c>
    </row>
    <row r="7" spans="2:11" x14ac:dyDescent="0.45">
      <c r="B7" t="s">
        <v>3</v>
      </c>
      <c r="C7">
        <f>POWER(C3,2)</f>
        <v>36</v>
      </c>
      <c r="D7">
        <f t="shared" ref="D7:J7" si="0">POWER(D3,2)</f>
        <v>36</v>
      </c>
      <c r="E7">
        <f t="shared" si="0"/>
        <v>1</v>
      </c>
      <c r="F7">
        <f t="shared" si="0"/>
        <v>1</v>
      </c>
      <c r="G7">
        <f t="shared" si="0"/>
        <v>4</v>
      </c>
      <c r="H7">
        <f t="shared" si="0"/>
        <v>9</v>
      </c>
      <c r="I7">
        <f t="shared" si="0"/>
        <v>16</v>
      </c>
      <c r="J7">
        <f t="shared" si="0"/>
        <v>25</v>
      </c>
      <c r="K7">
        <f>AVERAGE(C7:J7)</f>
        <v>16</v>
      </c>
    </row>
    <row r="8" spans="2:11" x14ac:dyDescent="0.45">
      <c r="B8" t="s">
        <v>5</v>
      </c>
      <c r="C8">
        <f>POWER(C4,2)</f>
        <v>4</v>
      </c>
      <c r="D8">
        <f t="shared" ref="D8:J8" si="1">POWER(D4,2)</f>
        <v>1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1</v>
      </c>
      <c r="J8">
        <f t="shared" si="1"/>
        <v>4</v>
      </c>
      <c r="K8">
        <f>AVERAGE(C8:J8)</f>
        <v>1.25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3B37-6CC3-489F-8477-562E05C42ECD}">
  <dimension ref="B2:W37"/>
  <sheetViews>
    <sheetView topLeftCell="A7" workbookViewId="0">
      <selection activeCell="U34" sqref="U34"/>
    </sheetView>
  </sheetViews>
  <sheetFormatPr defaultColWidth="2.77734375" defaultRowHeight="18.75" x14ac:dyDescent="0.45"/>
  <cols>
    <col min="2" max="2" width="8.21875" bestFit="1" customWidth="1"/>
    <col min="3" max="3" width="10.109375" customWidth="1"/>
    <col min="4" max="4" width="9.109375" bestFit="1" customWidth="1"/>
    <col min="5" max="5" width="7.44140625" bestFit="1" customWidth="1"/>
    <col min="6" max="6" width="8.21875" bestFit="1" customWidth="1"/>
    <col min="7" max="7" width="11.21875" bestFit="1" customWidth="1"/>
    <col min="8" max="8" width="7.88671875" bestFit="1" customWidth="1"/>
    <col min="21" max="21" width="3.5546875" bestFit="1" customWidth="1"/>
  </cols>
  <sheetData>
    <row r="2" spans="2:23" x14ac:dyDescent="0.45">
      <c r="B2" t="s">
        <v>2</v>
      </c>
    </row>
    <row r="4" spans="2:23" x14ac:dyDescent="0.45">
      <c r="B4" t="s">
        <v>0</v>
      </c>
      <c r="C4" s="2" t="s">
        <v>15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7" spans="2:23" x14ac:dyDescent="0.45">
      <c r="C7" s="1" t="s">
        <v>21</v>
      </c>
      <c r="D7" s="1"/>
      <c r="E7" s="1"/>
      <c r="F7" s="1"/>
      <c r="G7" s="1"/>
      <c r="H7" s="1"/>
    </row>
    <row r="8" spans="2:23" x14ac:dyDescent="0.45">
      <c r="C8" t="s">
        <v>16</v>
      </c>
      <c r="D8" t="s">
        <v>17</v>
      </c>
      <c r="E8" t="s">
        <v>19</v>
      </c>
      <c r="F8" t="s">
        <v>12</v>
      </c>
      <c r="G8" t="s">
        <v>13</v>
      </c>
      <c r="H8" t="s">
        <v>18</v>
      </c>
      <c r="U8" t="s">
        <v>25</v>
      </c>
    </row>
    <row r="9" spans="2:23" x14ac:dyDescent="0.45">
      <c r="C9">
        <v>1</v>
      </c>
      <c r="D9" s="4">
        <v>58.5</v>
      </c>
      <c r="E9" s="5">
        <f>D9-$D$19</f>
        <v>-1.4799999999999969</v>
      </c>
      <c r="F9" s="3">
        <f>ABS(E9)</f>
        <v>1.4799999999999969</v>
      </c>
      <c r="G9" s="6">
        <f>POWER(F9,2)</f>
        <v>2.1903999999999906</v>
      </c>
      <c r="H9" s="3">
        <f>(D9-$D$19)/$D$21</f>
        <v>-0.14726871201934674</v>
      </c>
      <c r="U9">
        <f>10*H9+50</f>
        <v>48.52731287980653</v>
      </c>
    </row>
    <row r="10" spans="2:23" x14ac:dyDescent="0.45">
      <c r="C10">
        <v>2</v>
      </c>
      <c r="D10" s="4">
        <v>61.5</v>
      </c>
      <c r="E10" s="5">
        <f t="shared" ref="E10:E18" si="0">D10-$D$19</f>
        <v>1.5200000000000031</v>
      </c>
      <c r="F10" s="3">
        <f t="shared" ref="F10:F17" si="1">ABS(E10)</f>
        <v>1.5200000000000031</v>
      </c>
      <c r="G10" s="6">
        <f t="shared" ref="G10:G18" si="2">POWER(F10,2)</f>
        <v>2.3104000000000093</v>
      </c>
      <c r="H10" s="3">
        <f t="shared" ref="H10:H18" si="3">(D10-$D$19)/$D$21</f>
        <v>0.15124894747932974</v>
      </c>
      <c r="U10">
        <f t="shared" ref="U10:U18" si="4">10*H10+50</f>
        <v>51.512489474793298</v>
      </c>
    </row>
    <row r="11" spans="2:23" x14ac:dyDescent="0.45">
      <c r="C11">
        <v>3</v>
      </c>
      <c r="D11" s="4">
        <v>64</v>
      </c>
      <c r="E11" s="5">
        <f t="shared" si="0"/>
        <v>4.0200000000000031</v>
      </c>
      <c r="F11" s="3">
        <f t="shared" si="1"/>
        <v>4.0200000000000031</v>
      </c>
      <c r="G11" s="6">
        <f t="shared" si="2"/>
        <v>16.160400000000024</v>
      </c>
      <c r="H11" s="3">
        <f t="shared" si="3"/>
        <v>0.40001366372822678</v>
      </c>
      <c r="U11">
        <f t="shared" si="4"/>
        <v>54.000136637282267</v>
      </c>
    </row>
    <row r="12" spans="2:23" x14ac:dyDescent="0.45">
      <c r="C12">
        <v>4</v>
      </c>
      <c r="D12" s="4">
        <v>46</v>
      </c>
      <c r="E12" s="5">
        <f t="shared" si="0"/>
        <v>-13.979999999999997</v>
      </c>
      <c r="F12" s="3">
        <f t="shared" si="1"/>
        <v>13.979999999999997</v>
      </c>
      <c r="G12" s="6">
        <f t="shared" si="2"/>
        <v>195.44039999999993</v>
      </c>
      <c r="H12" s="3">
        <f t="shared" si="3"/>
        <v>-1.3910922932638321</v>
      </c>
      <c r="U12">
        <f t="shared" si="4"/>
        <v>36.089077067361679</v>
      </c>
    </row>
    <row r="13" spans="2:23" x14ac:dyDescent="0.45">
      <c r="C13">
        <v>5</v>
      </c>
      <c r="D13" s="4">
        <v>56.8</v>
      </c>
      <c r="E13" s="5">
        <f t="shared" si="0"/>
        <v>-3.1799999999999997</v>
      </c>
      <c r="F13" s="3">
        <f t="shared" si="1"/>
        <v>3.1799999999999997</v>
      </c>
      <c r="G13" s="6">
        <f t="shared" si="2"/>
        <v>10.112399999999997</v>
      </c>
      <c r="H13" s="3">
        <f t="shared" si="3"/>
        <v>-0.31642871906859704</v>
      </c>
      <c r="U13">
        <f t="shared" si="4"/>
        <v>46.835712809314032</v>
      </c>
    </row>
    <row r="14" spans="2:23" x14ac:dyDescent="0.45">
      <c r="C14">
        <v>6</v>
      </c>
      <c r="D14" s="4">
        <v>55.4</v>
      </c>
      <c r="E14" s="5">
        <f t="shared" si="0"/>
        <v>-4.5799999999999983</v>
      </c>
      <c r="F14" s="3">
        <f t="shared" si="1"/>
        <v>4.5799999999999983</v>
      </c>
      <c r="G14" s="6">
        <f t="shared" si="2"/>
        <v>20.976399999999984</v>
      </c>
      <c r="H14" s="3">
        <f t="shared" si="3"/>
        <v>-0.45573696016797927</v>
      </c>
      <c r="U14">
        <f t="shared" si="4"/>
        <v>45.442630398320205</v>
      </c>
    </row>
    <row r="15" spans="2:23" x14ac:dyDescent="0.45">
      <c r="C15">
        <v>7</v>
      </c>
      <c r="D15" s="4">
        <v>84.5</v>
      </c>
      <c r="E15" s="5">
        <f t="shared" si="0"/>
        <v>24.520000000000003</v>
      </c>
      <c r="F15" s="3">
        <f t="shared" si="1"/>
        <v>24.520000000000003</v>
      </c>
      <c r="G15" s="6">
        <f t="shared" si="2"/>
        <v>601.23040000000015</v>
      </c>
      <c r="H15" s="3">
        <f t="shared" si="3"/>
        <v>2.4398843369691825</v>
      </c>
      <c r="U15">
        <f t="shared" si="4"/>
        <v>74.398843369691832</v>
      </c>
    </row>
    <row r="16" spans="2:23" x14ac:dyDescent="0.45">
      <c r="C16">
        <v>8</v>
      </c>
      <c r="D16" s="4">
        <v>48</v>
      </c>
      <c r="E16" s="5">
        <f t="shared" si="0"/>
        <v>-11.979999999999997</v>
      </c>
      <c r="F16" s="3">
        <f t="shared" si="1"/>
        <v>11.979999999999997</v>
      </c>
      <c r="G16" s="6">
        <f t="shared" si="2"/>
        <v>143.52039999999994</v>
      </c>
      <c r="H16" s="3">
        <f t="shared" si="3"/>
        <v>-1.1920805202647144</v>
      </c>
      <c r="U16">
        <f t="shared" si="4"/>
        <v>38.079194797352855</v>
      </c>
    </row>
    <row r="17" spans="3:21" x14ac:dyDescent="0.45">
      <c r="C17">
        <v>9</v>
      </c>
      <c r="D17" s="4">
        <v>64.099999999999994</v>
      </c>
      <c r="E17" s="5">
        <f t="shared" si="0"/>
        <v>4.1199999999999974</v>
      </c>
      <c r="F17" s="3">
        <f t="shared" si="1"/>
        <v>4.1199999999999974</v>
      </c>
      <c r="G17" s="6">
        <f t="shared" si="2"/>
        <v>16.974399999999978</v>
      </c>
      <c r="H17" s="3">
        <f t="shared" si="3"/>
        <v>0.40996425237818213</v>
      </c>
      <c r="U17">
        <f t="shared" si="4"/>
        <v>54.099642523781824</v>
      </c>
    </row>
    <row r="18" spans="3:21" x14ac:dyDescent="0.45">
      <c r="C18">
        <v>10</v>
      </c>
      <c r="D18" s="4">
        <v>61</v>
      </c>
      <c r="E18" s="5">
        <f t="shared" si="0"/>
        <v>1.0200000000000031</v>
      </c>
      <c r="F18" s="3">
        <f>ABS(E18)</f>
        <v>1.0200000000000031</v>
      </c>
      <c r="G18" s="6">
        <f t="shared" si="2"/>
        <v>1.0404000000000064</v>
      </c>
      <c r="H18" s="3">
        <f t="shared" si="3"/>
        <v>0.10149600422955031</v>
      </c>
      <c r="J18" t="s">
        <v>23</v>
      </c>
      <c r="U18">
        <f t="shared" si="4"/>
        <v>51.014960042295506</v>
      </c>
    </row>
    <row r="19" spans="3:21" x14ac:dyDescent="0.45">
      <c r="C19" t="s">
        <v>7</v>
      </c>
      <c r="D19" s="4">
        <f>AVERAGE(D9:D18)</f>
        <v>59.98</v>
      </c>
    </row>
    <row r="20" spans="3:21" x14ac:dyDescent="0.45">
      <c r="C20" t="s">
        <v>14</v>
      </c>
      <c r="D20" s="6">
        <f>AVERAGE(G9:G18)</f>
        <v>100.9956</v>
      </c>
    </row>
    <row r="21" spans="3:21" x14ac:dyDescent="0.45">
      <c r="C21" t="s">
        <v>20</v>
      </c>
      <c r="D21">
        <f>SQRT(D20)</f>
        <v>10.049656710554844</v>
      </c>
    </row>
    <row r="23" spans="3:21" x14ac:dyDescent="0.45">
      <c r="C23" s="1" t="s">
        <v>22</v>
      </c>
      <c r="D23" s="1"/>
      <c r="E23" s="1"/>
      <c r="F23" s="1"/>
      <c r="G23" s="1"/>
      <c r="H23" s="1"/>
    </row>
    <row r="24" spans="3:21" x14ac:dyDescent="0.45">
      <c r="C24" t="s">
        <v>16</v>
      </c>
      <c r="D24" t="s">
        <v>17</v>
      </c>
      <c r="E24" t="s">
        <v>19</v>
      </c>
      <c r="F24" t="s">
        <v>12</v>
      </c>
      <c r="G24" t="s">
        <v>13</v>
      </c>
      <c r="H24" t="s">
        <v>18</v>
      </c>
      <c r="U24" t="s">
        <v>25</v>
      </c>
    </row>
    <row r="25" spans="3:21" x14ac:dyDescent="0.45">
      <c r="C25">
        <v>1</v>
      </c>
      <c r="D25" s="4">
        <v>2.9</v>
      </c>
      <c r="E25" s="5">
        <f>D25-$D$35</f>
        <v>-9.0000000000000302E-2</v>
      </c>
      <c r="F25" s="3">
        <f>ABS(E25)</f>
        <v>9.0000000000000302E-2</v>
      </c>
      <c r="G25" s="6">
        <f>POWER(F25,2)</f>
        <v>8.1000000000000551E-3</v>
      </c>
      <c r="H25" s="3">
        <f>(D25-$D$35)/$D$37</f>
        <v>-0.19786194053146017</v>
      </c>
      <c r="U25">
        <f>10*H25+50</f>
        <v>48.021380594685397</v>
      </c>
    </row>
    <row r="26" spans="3:21" x14ac:dyDescent="0.45">
      <c r="C26">
        <v>2</v>
      </c>
      <c r="D26" s="4">
        <v>3.1</v>
      </c>
      <c r="E26" s="5">
        <f t="shared" ref="E26:E34" si="5">D26-$D$35</f>
        <v>0.10999999999999988</v>
      </c>
      <c r="F26" s="3">
        <f t="shared" ref="F26:F33" si="6">ABS(E26)</f>
        <v>0.10999999999999988</v>
      </c>
      <c r="G26" s="6">
        <f t="shared" ref="G26:G34" si="7">POWER(F26,2)</f>
        <v>1.2099999999999972E-2</v>
      </c>
      <c r="H26" s="3">
        <f t="shared" ref="H26:H34" si="8">(D26-$D$35)/$D$37</f>
        <v>0.24183126064956134</v>
      </c>
      <c r="U26">
        <f t="shared" ref="U26:U34" si="9">10*H26+50</f>
        <v>52.418312606495611</v>
      </c>
    </row>
    <row r="27" spans="3:21" x14ac:dyDescent="0.45">
      <c r="C27">
        <v>3</v>
      </c>
      <c r="D27" s="4">
        <v>2.8</v>
      </c>
      <c r="E27" s="5">
        <f t="shared" si="5"/>
        <v>-0.19000000000000039</v>
      </c>
      <c r="F27" s="3">
        <f t="shared" si="6"/>
        <v>0.19000000000000039</v>
      </c>
      <c r="G27" s="6">
        <f t="shared" si="7"/>
        <v>3.6100000000000146E-2</v>
      </c>
      <c r="H27" s="3">
        <f t="shared" si="8"/>
        <v>-0.41770854112197092</v>
      </c>
      <c r="U27">
        <f t="shared" si="9"/>
        <v>45.822914588780293</v>
      </c>
    </row>
    <row r="28" spans="3:21" x14ac:dyDescent="0.45">
      <c r="C28">
        <v>4</v>
      </c>
      <c r="D28" s="4">
        <v>3.2</v>
      </c>
      <c r="E28" s="5">
        <f t="shared" si="5"/>
        <v>0.20999999999999996</v>
      </c>
      <c r="F28" s="3">
        <f t="shared" si="6"/>
        <v>0.20999999999999996</v>
      </c>
      <c r="G28" s="6">
        <f t="shared" si="7"/>
        <v>4.4099999999999986E-2</v>
      </c>
      <c r="H28" s="3">
        <f t="shared" si="8"/>
        <v>0.4616778612400721</v>
      </c>
      <c r="U28">
        <f t="shared" si="9"/>
        <v>54.616778612400722</v>
      </c>
    </row>
    <row r="29" spans="3:21" x14ac:dyDescent="0.45">
      <c r="C29">
        <v>5</v>
      </c>
      <c r="D29" s="4">
        <v>3.4</v>
      </c>
      <c r="E29" s="5">
        <f t="shared" si="5"/>
        <v>0.4099999999999997</v>
      </c>
      <c r="F29" s="3">
        <f t="shared" si="6"/>
        <v>0.4099999999999997</v>
      </c>
      <c r="G29" s="6">
        <f t="shared" si="7"/>
        <v>0.16809999999999975</v>
      </c>
      <c r="H29" s="3">
        <f t="shared" si="8"/>
        <v>0.90137106242109266</v>
      </c>
      <c r="U29">
        <f t="shared" si="9"/>
        <v>59.01371062421093</v>
      </c>
    </row>
    <row r="30" spans="3:21" x14ac:dyDescent="0.45">
      <c r="C30">
        <v>6</v>
      </c>
      <c r="D30" s="4">
        <v>2.2000000000000002</v>
      </c>
      <c r="E30" s="5">
        <f t="shared" si="5"/>
        <v>-0.79</v>
      </c>
      <c r="F30" s="3">
        <f t="shared" si="6"/>
        <v>0.79</v>
      </c>
      <c r="G30" s="6">
        <f t="shared" si="7"/>
        <v>0.6241000000000001</v>
      </c>
      <c r="H30" s="3">
        <f t="shared" si="8"/>
        <v>-1.7367881446650335</v>
      </c>
      <c r="U30">
        <f t="shared" si="9"/>
        <v>32.632118553349663</v>
      </c>
    </row>
    <row r="31" spans="3:21" x14ac:dyDescent="0.45">
      <c r="C31">
        <v>7</v>
      </c>
      <c r="D31" s="4">
        <v>2.8</v>
      </c>
      <c r="E31" s="5">
        <f t="shared" si="5"/>
        <v>-0.19000000000000039</v>
      </c>
      <c r="F31" s="3">
        <f t="shared" si="6"/>
        <v>0.19000000000000039</v>
      </c>
      <c r="G31" s="6">
        <f t="shared" si="7"/>
        <v>3.6100000000000146E-2</v>
      </c>
      <c r="H31" s="3">
        <f t="shared" si="8"/>
        <v>-0.41770854112197092</v>
      </c>
      <c r="U31">
        <f t="shared" si="9"/>
        <v>45.822914588780293</v>
      </c>
    </row>
    <row r="32" spans="3:21" x14ac:dyDescent="0.45">
      <c r="C32">
        <v>8</v>
      </c>
      <c r="D32" s="4">
        <v>2.7</v>
      </c>
      <c r="E32" s="5">
        <f t="shared" si="5"/>
        <v>-0.29000000000000004</v>
      </c>
      <c r="F32" s="3">
        <f t="shared" si="6"/>
        <v>0.29000000000000004</v>
      </c>
      <c r="G32" s="6">
        <f t="shared" si="7"/>
        <v>8.4100000000000022E-2</v>
      </c>
      <c r="H32" s="3">
        <f t="shared" si="8"/>
        <v>-0.63755514171248073</v>
      </c>
      <c r="U32">
        <f t="shared" si="9"/>
        <v>43.624448582875189</v>
      </c>
    </row>
    <row r="33" spans="3:21" x14ac:dyDescent="0.45">
      <c r="C33">
        <v>9</v>
      </c>
      <c r="D33" s="4">
        <v>2.8</v>
      </c>
      <c r="E33" s="5">
        <f t="shared" si="5"/>
        <v>-0.19000000000000039</v>
      </c>
      <c r="F33" s="3">
        <f t="shared" si="6"/>
        <v>0.19000000000000039</v>
      </c>
      <c r="G33" s="6">
        <f t="shared" si="7"/>
        <v>3.6100000000000146E-2</v>
      </c>
      <c r="H33" s="3">
        <f t="shared" si="8"/>
        <v>-0.41770854112197092</v>
      </c>
      <c r="U33">
        <f t="shared" si="9"/>
        <v>45.822914588780293</v>
      </c>
    </row>
    <row r="34" spans="3:21" x14ac:dyDescent="0.45">
      <c r="C34">
        <v>10</v>
      </c>
      <c r="D34" s="4">
        <v>4</v>
      </c>
      <c r="E34" s="5">
        <f t="shared" si="5"/>
        <v>1.0099999999999998</v>
      </c>
      <c r="F34" s="3">
        <f>ABS(E34)</f>
        <v>1.0099999999999998</v>
      </c>
      <c r="G34" s="6">
        <f t="shared" si="7"/>
        <v>1.0200999999999996</v>
      </c>
      <c r="H34" s="3">
        <f t="shared" si="8"/>
        <v>2.2204506659641563</v>
      </c>
      <c r="J34" t="s">
        <v>24</v>
      </c>
      <c r="U34">
        <f t="shared" si="9"/>
        <v>72.204506659641567</v>
      </c>
    </row>
    <row r="35" spans="3:21" x14ac:dyDescent="0.45">
      <c r="C35" t="s">
        <v>7</v>
      </c>
      <c r="D35" s="4">
        <f>AVERAGE(D25:D34)</f>
        <v>2.99</v>
      </c>
    </row>
    <row r="36" spans="3:21" x14ac:dyDescent="0.45">
      <c r="C36" t="s">
        <v>14</v>
      </c>
      <c r="D36" s="6">
        <f>AVERAGE(G25:G34)</f>
        <v>0.2069</v>
      </c>
    </row>
    <row r="37" spans="3:21" x14ac:dyDescent="0.45">
      <c r="C37" t="s">
        <v>20</v>
      </c>
      <c r="D37">
        <f>SQRT(D36)</f>
        <v>0.45486261662176636</v>
      </c>
    </row>
  </sheetData>
  <mergeCells count="3">
    <mergeCell ref="C4:W4"/>
    <mergeCell ref="C7:H7"/>
    <mergeCell ref="C23:H2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CD4F-8B74-4074-92FF-9653EE5E6199}">
  <dimension ref="A1"/>
  <sheetViews>
    <sheetView tabSelected="1" workbookViewId="0"/>
  </sheetViews>
  <sheetFormatPr defaultRowHeight="18.75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7.平均偏差</vt:lpstr>
      <vt:lpstr>8.分散</vt:lpstr>
      <vt:lpstr>標準化</vt:lpstr>
      <vt:lpstr>共分散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2020-12-23T11:46:31Z</dcterms:created>
  <dcterms:modified xsi:type="dcterms:W3CDTF">2020-12-23T12:51:46Z</dcterms:modified>
</cp:coreProperties>
</file>