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arvallo\Downloads\"/>
    </mc:Choice>
  </mc:AlternateContent>
  <xr:revisionPtr revIDLastSave="0" documentId="13_ncr:1_{10EDB1C3-93A5-432E-B347-795D7640F9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10x150" sheetId="1" r:id="rId1"/>
    <sheet name="100x180" sheetId="5" r:id="rId2"/>
    <sheet name="160x160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5" l="1"/>
  <c r="F24" i="5"/>
  <c r="F23" i="5"/>
  <c r="F22" i="5"/>
  <c r="F21" i="5"/>
  <c r="J21" i="5" s="1"/>
  <c r="J20" i="5"/>
  <c r="F20" i="5"/>
  <c r="J19" i="5"/>
  <c r="F18" i="5"/>
  <c r="J18" i="5" s="1"/>
  <c r="J17" i="5"/>
  <c r="F17" i="5"/>
  <c r="F16" i="5"/>
  <c r="J16" i="5" s="1"/>
  <c r="I15" i="5"/>
  <c r="F15" i="5"/>
  <c r="F14" i="5"/>
  <c r="H14" i="5" s="1"/>
  <c r="I13" i="5"/>
  <c r="F13" i="5"/>
  <c r="F12" i="5"/>
  <c r="F25" i="5" s="1"/>
  <c r="J11" i="5"/>
  <c r="H10" i="5"/>
  <c r="H9" i="5"/>
  <c r="H8" i="5"/>
  <c r="I7" i="5"/>
  <c r="I6" i="5"/>
  <c r="I5" i="5"/>
  <c r="I4" i="5"/>
  <c r="C25" i="4"/>
  <c r="F24" i="4"/>
  <c r="F23" i="4"/>
  <c r="F22" i="4"/>
  <c r="F21" i="4"/>
  <c r="J21" i="4" s="1"/>
  <c r="J20" i="4"/>
  <c r="F20" i="4"/>
  <c r="J19" i="4"/>
  <c r="F18" i="4"/>
  <c r="J18" i="4" s="1"/>
  <c r="J17" i="4"/>
  <c r="F17" i="4"/>
  <c r="J16" i="4"/>
  <c r="F16" i="4"/>
  <c r="I15" i="4"/>
  <c r="F15" i="4"/>
  <c r="F14" i="4"/>
  <c r="H14" i="4" s="1"/>
  <c r="I13" i="4"/>
  <c r="F13" i="4"/>
  <c r="F12" i="4"/>
  <c r="F25" i="4" s="1"/>
  <c r="J11" i="4"/>
  <c r="J25" i="4" s="1"/>
  <c r="H10" i="4"/>
  <c r="H9" i="4"/>
  <c r="H8" i="4"/>
  <c r="I7" i="4"/>
  <c r="I6" i="4"/>
  <c r="I5" i="4"/>
  <c r="I4" i="4"/>
  <c r="C25" i="1"/>
  <c r="F24" i="1"/>
  <c r="F23" i="1"/>
  <c r="F22" i="1"/>
  <c r="F21" i="1"/>
  <c r="J21" i="1" s="1"/>
  <c r="F20" i="1"/>
  <c r="J20" i="1" s="1"/>
  <c r="J19" i="1"/>
  <c r="F18" i="1"/>
  <c r="J18" i="1" s="1"/>
  <c r="F17" i="1"/>
  <c r="J17" i="1" s="1"/>
  <c r="F16" i="1"/>
  <c r="J16" i="1" s="1"/>
  <c r="F15" i="1"/>
  <c r="I15" i="1" s="1"/>
  <c r="F14" i="1"/>
  <c r="H14" i="1" s="1"/>
  <c r="F13" i="1"/>
  <c r="I13" i="1" s="1"/>
  <c r="F12" i="1"/>
  <c r="H12" i="1" s="1"/>
  <c r="J11" i="1"/>
  <c r="H10" i="1"/>
  <c r="H9" i="1"/>
  <c r="H8" i="1"/>
  <c r="I7" i="1"/>
  <c r="I6" i="1"/>
  <c r="I5" i="1"/>
  <c r="I25" i="4" l="1"/>
  <c r="I25" i="5"/>
  <c r="J25" i="5"/>
  <c r="H12" i="5"/>
  <c r="H25" i="5" s="1"/>
  <c r="M25" i="5" s="1"/>
  <c r="H12" i="4"/>
  <c r="H25" i="4" s="1"/>
  <c r="M25" i="4" s="1"/>
  <c r="J25" i="1"/>
  <c r="F25" i="1"/>
  <c r="H25" i="1"/>
  <c r="I4" i="1"/>
  <c r="I25" i="1" s="1"/>
  <c r="M25" i="1" l="1"/>
</calcChain>
</file>

<file path=xl/sharedStrings.xml><?xml version="1.0" encoding="utf-8"?>
<sst xmlns="http://schemas.openxmlformats.org/spreadsheetml/2006/main" count="69" uniqueCount="23">
  <si>
    <t>alto</t>
  </si>
  <si>
    <t>ancho</t>
  </si>
  <si>
    <t>calculo por metro de ventana</t>
  </si>
  <si>
    <t>cantidad x ventana</t>
  </si>
  <si>
    <t>medida</t>
  </si>
  <si>
    <t>riel s</t>
  </si>
  <si>
    <t>riel inf</t>
  </si>
  <si>
    <t>cabezal</t>
  </si>
  <si>
    <t>zocalo</t>
  </si>
  <si>
    <t>jamba</t>
  </si>
  <si>
    <t>traslapo</t>
  </si>
  <si>
    <t>pierna</t>
  </si>
  <si>
    <t>rodamiento</t>
  </si>
  <si>
    <t>felpa alto</t>
  </si>
  <si>
    <t>felpa  ancho</t>
  </si>
  <si>
    <t>burlete alto</t>
  </si>
  <si>
    <t>burleta ancho</t>
  </si>
  <si>
    <t>pestillo</t>
  </si>
  <si>
    <t>tornillo</t>
  </si>
  <si>
    <t>guia 16</t>
  </si>
  <si>
    <t>2670 mts</t>
  </si>
  <si>
    <t xml:space="preserve">tirador negro </t>
  </si>
  <si>
    <t>cierre caracol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</si>
</sst>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5"/>
  <sheetViews>
    <sheetView tabSelected="1" topLeftCell="A10" workbookViewId="0">
      <selection activeCell="J3" sqref="J3"/>
    </sheetView>
  </sheetViews>
  <sheetFormatPr baseColWidth="10" defaultRowHeight="15" x14ac:dyDescent="0.25"/>
  <sheetData>
    <row r="2" spans="2:13" x14ac:dyDescent="0.25">
      <c r="B2" s="1"/>
      <c r="C2" s="1"/>
      <c r="D2" s="1"/>
      <c r="E2" s="1"/>
      <c r="F2" s="1"/>
      <c r="G2" s="1"/>
      <c r="H2" s="1" t="s">
        <v>0</v>
      </c>
      <c r="I2" s="1" t="s">
        <v>1</v>
      </c>
      <c r="J2" s="1"/>
      <c r="K2" s="1"/>
      <c r="L2" s="1"/>
      <c r="M2" s="1"/>
    </row>
    <row r="3" spans="2:13" x14ac:dyDescent="0.25">
      <c r="B3" s="4" t="s">
        <v>2</v>
      </c>
      <c r="C3" s="4"/>
      <c r="D3" s="4"/>
      <c r="E3" s="2" t="s">
        <v>3</v>
      </c>
      <c r="F3" s="2"/>
      <c r="G3" s="1" t="s">
        <v>4</v>
      </c>
      <c r="H3" s="2">
        <v>2.1</v>
      </c>
      <c r="I3" s="2">
        <v>1.5</v>
      </c>
      <c r="J3" s="2"/>
      <c r="K3" s="2"/>
      <c r="L3" s="2"/>
      <c r="M3" s="2"/>
    </row>
    <row r="4" spans="2:13" x14ac:dyDescent="0.25">
      <c r="B4" s="2" t="s">
        <v>5</v>
      </c>
      <c r="C4" s="2">
        <v>1250</v>
      </c>
      <c r="D4" s="2"/>
      <c r="E4" s="2">
        <v>1</v>
      </c>
      <c r="F4" s="2">
        <v>2203</v>
      </c>
      <c r="G4" s="3"/>
      <c r="H4" s="2"/>
      <c r="I4" s="2">
        <f>I3*F4</f>
        <v>3304.5</v>
      </c>
      <c r="J4" s="2"/>
      <c r="K4" s="2"/>
      <c r="L4" s="2"/>
      <c r="M4" s="2"/>
    </row>
    <row r="5" spans="2:13" x14ac:dyDescent="0.25">
      <c r="B5" s="2" t="s">
        <v>6</v>
      </c>
      <c r="C5" s="2">
        <v>1250</v>
      </c>
      <c r="D5" s="2"/>
      <c r="E5" s="2">
        <v>1</v>
      </c>
      <c r="F5" s="2">
        <v>2203</v>
      </c>
      <c r="G5" s="3"/>
      <c r="H5" s="2"/>
      <c r="I5" s="2">
        <f>F5*I3</f>
        <v>3304.5</v>
      </c>
      <c r="J5" s="2"/>
      <c r="K5" s="2"/>
      <c r="L5" s="2"/>
      <c r="M5" s="2"/>
    </row>
    <row r="6" spans="2:13" x14ac:dyDescent="0.25">
      <c r="B6" s="2" t="s">
        <v>7</v>
      </c>
      <c r="C6" s="2">
        <v>1250</v>
      </c>
      <c r="D6" s="2"/>
      <c r="E6" s="2">
        <v>1</v>
      </c>
      <c r="F6" s="2">
        <v>2203</v>
      </c>
      <c r="G6" s="3"/>
      <c r="H6" s="2"/>
      <c r="I6" s="2">
        <f>F6*I3</f>
        <v>3304.5</v>
      </c>
      <c r="J6" s="2"/>
      <c r="K6" s="2"/>
      <c r="L6" s="2"/>
      <c r="M6" s="2"/>
    </row>
    <row r="7" spans="2:13" x14ac:dyDescent="0.25">
      <c r="B7" s="2" t="s">
        <v>8</v>
      </c>
      <c r="C7" s="2">
        <v>1250</v>
      </c>
      <c r="D7" s="2"/>
      <c r="E7" s="2">
        <v>1</v>
      </c>
      <c r="F7" s="2">
        <v>2203</v>
      </c>
      <c r="G7" s="3"/>
      <c r="H7" s="2"/>
      <c r="I7" s="2">
        <f>F7*I3</f>
        <v>3304.5</v>
      </c>
      <c r="J7" s="2"/>
      <c r="K7" s="2"/>
      <c r="L7" s="2"/>
      <c r="M7" s="2"/>
    </row>
    <row r="8" spans="2:13" x14ac:dyDescent="0.25">
      <c r="B8" s="2" t="s">
        <v>9</v>
      </c>
      <c r="C8" s="2">
        <v>1250</v>
      </c>
      <c r="D8" s="2"/>
      <c r="E8" s="2">
        <v>1</v>
      </c>
      <c r="F8" s="2">
        <v>2203</v>
      </c>
      <c r="G8" s="3"/>
      <c r="H8" s="2">
        <f>(F8*H3)*2</f>
        <v>9252.6</v>
      </c>
      <c r="I8" s="2"/>
      <c r="J8" s="2"/>
      <c r="K8" s="2"/>
      <c r="L8" s="2"/>
      <c r="M8" s="2"/>
    </row>
    <row r="9" spans="2:13" x14ac:dyDescent="0.25">
      <c r="B9" s="2" t="s">
        <v>10</v>
      </c>
      <c r="C9" s="2">
        <v>1250</v>
      </c>
      <c r="D9" s="2"/>
      <c r="E9" s="2">
        <v>1</v>
      </c>
      <c r="F9" s="2">
        <v>2203</v>
      </c>
      <c r="G9" s="3"/>
      <c r="H9" s="2">
        <f>(F9*H3)*2</f>
        <v>9252.6</v>
      </c>
      <c r="I9" s="2"/>
      <c r="J9" s="2"/>
      <c r="K9" s="2"/>
      <c r="L9" s="2"/>
      <c r="M9" s="2"/>
    </row>
    <row r="10" spans="2:13" x14ac:dyDescent="0.25">
      <c r="B10" s="2" t="s">
        <v>11</v>
      </c>
      <c r="C10" s="2">
        <v>1250</v>
      </c>
      <c r="D10" s="2"/>
      <c r="E10" s="2">
        <v>1</v>
      </c>
      <c r="F10" s="2">
        <v>2203</v>
      </c>
      <c r="G10" s="3"/>
      <c r="H10" s="2">
        <f>(F10*H3)*2</f>
        <v>9252.6</v>
      </c>
      <c r="I10" s="2"/>
      <c r="J10" s="2"/>
      <c r="K10" s="2"/>
      <c r="L10" s="2"/>
      <c r="M10" s="2"/>
    </row>
    <row r="11" spans="2:13" x14ac:dyDescent="0.25">
      <c r="B11" s="2" t="s">
        <v>12</v>
      </c>
      <c r="C11" s="2">
        <v>400</v>
      </c>
      <c r="D11" s="2"/>
      <c r="E11" s="2">
        <v>4</v>
      </c>
      <c r="F11" s="2">
        <v>1600</v>
      </c>
      <c r="G11" s="3"/>
      <c r="H11" s="2"/>
      <c r="I11" s="2"/>
      <c r="J11" s="2">
        <f>F11</f>
        <v>1600</v>
      </c>
      <c r="K11" s="2"/>
      <c r="L11" s="2"/>
      <c r="M11" s="2"/>
    </row>
    <row r="12" spans="2:13" x14ac:dyDescent="0.25">
      <c r="B12" s="2" t="s">
        <v>13</v>
      </c>
      <c r="C12" s="2">
        <v>33</v>
      </c>
      <c r="D12" s="2"/>
      <c r="E12" s="2">
        <v>1</v>
      </c>
      <c r="F12" s="2">
        <f>C12*E12</f>
        <v>33</v>
      </c>
      <c r="G12" s="3"/>
      <c r="H12" s="2">
        <f>(F12*6)*H3</f>
        <v>415.8</v>
      </c>
      <c r="I12" s="2"/>
      <c r="J12" s="2"/>
      <c r="K12" s="2"/>
      <c r="L12" s="2"/>
      <c r="M12" s="2"/>
    </row>
    <row r="13" spans="2:13" x14ac:dyDescent="0.25">
      <c r="B13" s="2" t="s">
        <v>14</v>
      </c>
      <c r="C13" s="2">
        <v>33</v>
      </c>
      <c r="D13" s="2"/>
      <c r="E13" s="2">
        <v>1</v>
      </c>
      <c r="F13" s="2">
        <f t="shared" ref="F13:F24" si="0">E13*C13</f>
        <v>33</v>
      </c>
      <c r="G13" s="3"/>
      <c r="H13" s="2"/>
      <c r="I13" s="2">
        <f>(F13*4)*I3</f>
        <v>198</v>
      </c>
      <c r="J13" s="2"/>
      <c r="K13" s="2"/>
      <c r="L13" s="2"/>
      <c r="M13" s="2"/>
    </row>
    <row r="14" spans="2:13" x14ac:dyDescent="0.25">
      <c r="B14" s="2" t="s">
        <v>15</v>
      </c>
      <c r="C14" s="2">
        <v>214</v>
      </c>
      <c r="D14" s="2"/>
      <c r="E14" s="2">
        <v>1</v>
      </c>
      <c r="F14" s="2">
        <f t="shared" si="0"/>
        <v>214</v>
      </c>
      <c r="G14" s="3"/>
      <c r="H14" s="2">
        <f>(F14*4)*H3</f>
        <v>1797.6000000000001</v>
      </c>
      <c r="I14" s="2"/>
      <c r="J14" s="2"/>
      <c r="K14" s="2"/>
      <c r="L14" s="2"/>
      <c r="M14" s="2"/>
    </row>
    <row r="15" spans="2:13" x14ac:dyDescent="0.25">
      <c r="B15" s="2" t="s">
        <v>16</v>
      </c>
      <c r="C15" s="2">
        <v>214</v>
      </c>
      <c r="D15" s="2"/>
      <c r="E15" s="2">
        <v>1</v>
      </c>
      <c r="F15" s="2">
        <f>C15*E15</f>
        <v>214</v>
      </c>
      <c r="G15" s="3"/>
      <c r="H15" s="2"/>
      <c r="I15" s="2">
        <f>(F15*2)*I3</f>
        <v>642</v>
      </c>
      <c r="J15" s="2"/>
      <c r="K15" s="2"/>
      <c r="L15" s="2"/>
      <c r="M15" s="2"/>
    </row>
    <row r="16" spans="2:13" x14ac:dyDescent="0.25">
      <c r="B16" s="2" t="s">
        <v>17</v>
      </c>
      <c r="C16" s="2">
        <v>1300</v>
      </c>
      <c r="D16" s="2"/>
      <c r="E16" s="2">
        <v>2</v>
      </c>
      <c r="F16" s="2">
        <f t="shared" si="0"/>
        <v>2600</v>
      </c>
      <c r="G16" s="3"/>
      <c r="H16" s="2"/>
      <c r="I16" s="2"/>
      <c r="J16" s="2">
        <f>F16</f>
        <v>2600</v>
      </c>
      <c r="K16" s="2"/>
      <c r="L16" s="2"/>
      <c r="M16" s="2"/>
    </row>
    <row r="17" spans="2:13" x14ac:dyDescent="0.25">
      <c r="B17" s="2" t="s">
        <v>19</v>
      </c>
      <c r="C17" s="2">
        <v>25</v>
      </c>
      <c r="D17" s="2"/>
      <c r="E17" s="2">
        <v>4</v>
      </c>
      <c r="F17" s="2">
        <f t="shared" si="0"/>
        <v>100</v>
      </c>
      <c r="G17" s="3"/>
      <c r="H17" s="2"/>
      <c r="I17" s="2"/>
      <c r="J17" s="2">
        <f>F17</f>
        <v>100</v>
      </c>
      <c r="K17" s="2"/>
      <c r="L17" s="2"/>
      <c r="M17" s="2"/>
    </row>
    <row r="18" spans="2:13" x14ac:dyDescent="0.25">
      <c r="B18" s="2" t="s">
        <v>18</v>
      </c>
      <c r="C18" s="2">
        <v>8</v>
      </c>
      <c r="D18" s="2"/>
      <c r="E18" s="2">
        <v>12</v>
      </c>
      <c r="F18" s="2">
        <f t="shared" si="0"/>
        <v>96</v>
      </c>
      <c r="G18" s="3"/>
      <c r="H18" s="2"/>
      <c r="I18" s="2"/>
      <c r="J18" s="2">
        <f>F18</f>
        <v>96</v>
      </c>
      <c r="K18" s="2"/>
      <c r="L18" s="2"/>
      <c r="M18" s="2"/>
    </row>
    <row r="19" spans="2:13" x14ac:dyDescent="0.25">
      <c r="B19" s="2" t="s">
        <v>20</v>
      </c>
      <c r="C19" s="2">
        <v>6500</v>
      </c>
      <c r="D19" s="2"/>
      <c r="E19" s="2">
        <v>1</v>
      </c>
      <c r="F19" s="2">
        <v>6500</v>
      </c>
      <c r="G19" s="3"/>
      <c r="H19" s="2"/>
      <c r="I19" s="2"/>
      <c r="J19" s="2">
        <f>(H3*I3)*F19</f>
        <v>20475.000000000004</v>
      </c>
      <c r="K19" s="2"/>
      <c r="L19" s="2"/>
      <c r="M19" s="2"/>
    </row>
    <row r="20" spans="2:13" x14ac:dyDescent="0.25">
      <c r="B20" s="2" t="s">
        <v>21</v>
      </c>
      <c r="C20" s="2"/>
      <c r="D20" s="2"/>
      <c r="E20" s="2">
        <v>2</v>
      </c>
      <c r="F20" s="2">
        <f t="shared" si="0"/>
        <v>0</v>
      </c>
      <c r="G20" s="3"/>
      <c r="H20" s="2"/>
      <c r="I20" s="2"/>
      <c r="J20" s="2">
        <f>F20</f>
        <v>0</v>
      </c>
      <c r="K20" s="2"/>
      <c r="L20" s="2"/>
      <c r="M20" s="2"/>
    </row>
    <row r="21" spans="2:13" x14ac:dyDescent="0.25">
      <c r="B21" s="2" t="s">
        <v>22</v>
      </c>
      <c r="C21" s="2"/>
      <c r="D21" s="2"/>
      <c r="E21" s="2">
        <v>1</v>
      </c>
      <c r="F21" s="2">
        <f t="shared" si="0"/>
        <v>0</v>
      </c>
      <c r="G21" s="3"/>
      <c r="H21" s="2"/>
      <c r="I21" s="2"/>
      <c r="J21" s="2">
        <f>F21</f>
        <v>0</v>
      </c>
      <c r="K21" s="2"/>
      <c r="L21" s="2"/>
      <c r="M21" s="2"/>
    </row>
    <row r="22" spans="2:13" x14ac:dyDescent="0.25">
      <c r="B22" s="2"/>
      <c r="C22" s="2"/>
      <c r="D22" s="2"/>
      <c r="E22" s="2"/>
      <c r="F22" s="2">
        <f t="shared" si="0"/>
        <v>0</v>
      </c>
      <c r="G22" s="1"/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>
        <f t="shared" si="0"/>
        <v>0</v>
      </c>
      <c r="G23" s="1"/>
      <c r="H23" s="2"/>
      <c r="I23" s="2"/>
      <c r="J23" s="2"/>
      <c r="K23" s="2"/>
      <c r="L23" s="2"/>
      <c r="M23" s="2"/>
    </row>
    <row r="24" spans="2:13" x14ac:dyDescent="0.25">
      <c r="B24" s="2"/>
      <c r="C24" s="2"/>
      <c r="D24" s="2"/>
      <c r="E24" s="2"/>
      <c r="F24" s="2">
        <f t="shared" si="0"/>
        <v>0</v>
      </c>
      <c r="G24" s="1"/>
      <c r="H24" s="2"/>
      <c r="I24" s="2"/>
      <c r="J24" s="2"/>
      <c r="K24" s="2"/>
      <c r="L24" s="2"/>
      <c r="M24" s="2"/>
    </row>
    <row r="25" spans="2:13" x14ac:dyDescent="0.25">
      <c r="B25" s="2"/>
      <c r="C25" s="2">
        <f>SUM(C4:C24)</f>
        <v>17477</v>
      </c>
      <c r="D25" s="2"/>
      <c r="E25" s="2"/>
      <c r="F25" s="2">
        <f>SUM(F4:F24)</f>
        <v>26811</v>
      </c>
      <c r="G25" s="1"/>
      <c r="H25" s="2">
        <f>SUM(H4:H24)</f>
        <v>29971.200000000001</v>
      </c>
      <c r="I25" s="2">
        <f>SUM(I4:I24)</f>
        <v>14058</v>
      </c>
      <c r="J25" s="2">
        <f>SUM(J4:J24)</f>
        <v>24871.000000000004</v>
      </c>
      <c r="K25" s="2"/>
      <c r="L25" s="2"/>
      <c r="M25" s="2">
        <f>SUM(H25:L25)</f>
        <v>68900.2</v>
      </c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817C-3EF7-494C-A78F-0EFC75F3C637}">
  <dimension ref="B2:M25"/>
  <sheetViews>
    <sheetView topLeftCell="A13" workbookViewId="0">
      <selection activeCell="I4" sqref="I4"/>
    </sheetView>
  </sheetViews>
  <sheetFormatPr baseColWidth="10" defaultRowHeight="15" x14ac:dyDescent="0.25"/>
  <cols>
    <col min="1" max="16384" width="11.42578125" style="1"/>
  </cols>
  <sheetData>
    <row r="2" spans="2:13" x14ac:dyDescent="0.25">
      <c r="H2" s="1" t="s">
        <v>0</v>
      </c>
      <c r="I2" s="1" t="s">
        <v>1</v>
      </c>
    </row>
    <row r="3" spans="2:13" x14ac:dyDescent="0.25">
      <c r="B3" s="4" t="s">
        <v>2</v>
      </c>
      <c r="C3" s="4"/>
      <c r="D3" s="4"/>
      <c r="E3" s="2" t="s">
        <v>3</v>
      </c>
      <c r="F3" s="2"/>
      <c r="G3" s="1" t="s">
        <v>4</v>
      </c>
      <c r="H3" s="2">
        <v>1</v>
      </c>
      <c r="I3" s="2">
        <v>1.8</v>
      </c>
      <c r="J3" s="2"/>
      <c r="K3" s="2"/>
      <c r="L3" s="2"/>
      <c r="M3" s="2"/>
    </row>
    <row r="4" spans="2:13" x14ac:dyDescent="0.25">
      <c r="B4" s="2" t="s">
        <v>5</v>
      </c>
      <c r="C4" s="2">
        <v>1250</v>
      </c>
      <c r="D4" s="2"/>
      <c r="E4" s="2">
        <v>1</v>
      </c>
      <c r="F4" s="2">
        <v>2203</v>
      </c>
      <c r="G4" s="3"/>
      <c r="H4" s="2"/>
      <c r="I4" s="2">
        <f>I3*F4</f>
        <v>3965.4</v>
      </c>
      <c r="J4" s="2"/>
      <c r="K4" s="2"/>
      <c r="L4" s="2"/>
      <c r="M4" s="2"/>
    </row>
    <row r="5" spans="2:13" x14ac:dyDescent="0.25">
      <c r="B5" s="2" t="s">
        <v>6</v>
      </c>
      <c r="C5" s="2">
        <v>1250</v>
      </c>
      <c r="D5" s="2"/>
      <c r="E5" s="2">
        <v>1</v>
      </c>
      <c r="F5" s="2">
        <v>2203</v>
      </c>
      <c r="G5" s="3"/>
      <c r="H5" s="2"/>
      <c r="I5" s="2">
        <f>F5*I3</f>
        <v>3965.4</v>
      </c>
      <c r="J5" s="2"/>
      <c r="K5" s="2"/>
      <c r="L5" s="2"/>
      <c r="M5" s="2"/>
    </row>
    <row r="6" spans="2:13" x14ac:dyDescent="0.25">
      <c r="B6" s="2" t="s">
        <v>7</v>
      </c>
      <c r="C6" s="2">
        <v>1250</v>
      </c>
      <c r="D6" s="2"/>
      <c r="E6" s="2">
        <v>1</v>
      </c>
      <c r="F6" s="2">
        <v>2203</v>
      </c>
      <c r="G6" s="3"/>
      <c r="H6" s="2"/>
      <c r="I6" s="2">
        <f>F6*I3</f>
        <v>3965.4</v>
      </c>
      <c r="J6" s="2"/>
      <c r="K6" s="2"/>
      <c r="L6" s="2"/>
      <c r="M6" s="2"/>
    </row>
    <row r="7" spans="2:13" x14ac:dyDescent="0.25">
      <c r="B7" s="2" t="s">
        <v>8</v>
      </c>
      <c r="C7" s="2">
        <v>1250</v>
      </c>
      <c r="D7" s="2"/>
      <c r="E7" s="2">
        <v>1</v>
      </c>
      <c r="F7" s="2">
        <v>2203</v>
      </c>
      <c r="G7" s="3"/>
      <c r="H7" s="2"/>
      <c r="I7" s="2">
        <f>F7*I3</f>
        <v>3965.4</v>
      </c>
      <c r="J7" s="2"/>
      <c r="K7" s="2"/>
      <c r="L7" s="2"/>
      <c r="M7" s="2"/>
    </row>
    <row r="8" spans="2:13" x14ac:dyDescent="0.25">
      <c r="B8" s="2" t="s">
        <v>9</v>
      </c>
      <c r="C8" s="2">
        <v>1250</v>
      </c>
      <c r="D8" s="2"/>
      <c r="E8" s="2">
        <v>1</v>
      </c>
      <c r="F8" s="2">
        <v>2203</v>
      </c>
      <c r="G8" s="3"/>
      <c r="H8" s="2">
        <f>(F8*H3)*2</f>
        <v>4406</v>
      </c>
      <c r="I8" s="2"/>
      <c r="J8" s="2"/>
      <c r="K8" s="2"/>
      <c r="L8" s="2"/>
      <c r="M8" s="2"/>
    </row>
    <row r="9" spans="2:13" x14ac:dyDescent="0.25">
      <c r="B9" s="2" t="s">
        <v>10</v>
      </c>
      <c r="C9" s="2">
        <v>1250</v>
      </c>
      <c r="D9" s="2"/>
      <c r="E9" s="2">
        <v>1</v>
      </c>
      <c r="F9" s="2">
        <v>2203</v>
      </c>
      <c r="G9" s="3"/>
      <c r="H9" s="2">
        <f>(F9*H3)*2</f>
        <v>4406</v>
      </c>
      <c r="I9" s="2"/>
      <c r="J9" s="2"/>
      <c r="K9" s="2"/>
      <c r="L9" s="2"/>
      <c r="M9" s="2"/>
    </row>
    <row r="10" spans="2:13" x14ac:dyDescent="0.25">
      <c r="B10" s="2" t="s">
        <v>11</v>
      </c>
      <c r="C10" s="2">
        <v>1250</v>
      </c>
      <c r="D10" s="2"/>
      <c r="E10" s="2">
        <v>1</v>
      </c>
      <c r="F10" s="2">
        <v>2203</v>
      </c>
      <c r="G10" s="3"/>
      <c r="H10" s="2">
        <f>(F10*H3)*2</f>
        <v>4406</v>
      </c>
      <c r="I10" s="2"/>
      <c r="J10" s="2"/>
      <c r="K10" s="2"/>
      <c r="L10" s="2"/>
      <c r="M10" s="2"/>
    </row>
    <row r="11" spans="2:13" x14ac:dyDescent="0.25">
      <c r="B11" s="2" t="s">
        <v>12</v>
      </c>
      <c r="C11" s="2">
        <v>400</v>
      </c>
      <c r="D11" s="2"/>
      <c r="E11" s="2">
        <v>4</v>
      </c>
      <c r="F11" s="2">
        <v>1600</v>
      </c>
      <c r="G11" s="3"/>
      <c r="H11" s="2"/>
      <c r="I11" s="2"/>
      <c r="J11" s="2">
        <f>F11</f>
        <v>1600</v>
      </c>
      <c r="K11" s="2"/>
      <c r="L11" s="2"/>
      <c r="M11" s="2"/>
    </row>
    <row r="12" spans="2:13" x14ac:dyDescent="0.25">
      <c r="B12" s="2" t="s">
        <v>13</v>
      </c>
      <c r="C12" s="2">
        <v>33</v>
      </c>
      <c r="D12" s="2"/>
      <c r="E12" s="2">
        <v>1</v>
      </c>
      <c r="F12" s="2">
        <f>C12*E12</f>
        <v>33</v>
      </c>
      <c r="G12" s="3"/>
      <c r="H12" s="2">
        <f>(F12*6)*H3</f>
        <v>198</v>
      </c>
      <c r="I12" s="2"/>
      <c r="J12" s="2"/>
      <c r="K12" s="2"/>
      <c r="L12" s="2"/>
      <c r="M12" s="2"/>
    </row>
    <row r="13" spans="2:13" x14ac:dyDescent="0.25">
      <c r="B13" s="2" t="s">
        <v>14</v>
      </c>
      <c r="C13" s="2">
        <v>33</v>
      </c>
      <c r="D13" s="2"/>
      <c r="E13" s="2">
        <v>1</v>
      </c>
      <c r="F13" s="2">
        <f t="shared" ref="F13:F24" si="0">E13*C13</f>
        <v>33</v>
      </c>
      <c r="G13" s="3"/>
      <c r="H13" s="2"/>
      <c r="I13" s="2">
        <f>(F13*4)*I3</f>
        <v>237.6</v>
      </c>
      <c r="J13" s="2"/>
      <c r="K13" s="2"/>
      <c r="L13" s="2"/>
      <c r="M13" s="2"/>
    </row>
    <row r="14" spans="2:13" x14ac:dyDescent="0.25">
      <c r="B14" s="2" t="s">
        <v>15</v>
      </c>
      <c r="C14" s="2">
        <v>214</v>
      </c>
      <c r="D14" s="2"/>
      <c r="E14" s="2">
        <v>1</v>
      </c>
      <c r="F14" s="2">
        <f t="shared" si="0"/>
        <v>214</v>
      </c>
      <c r="G14" s="3"/>
      <c r="H14" s="2">
        <f>(F14*4)*H3</f>
        <v>856</v>
      </c>
      <c r="I14" s="2"/>
      <c r="J14" s="2"/>
      <c r="K14" s="2"/>
      <c r="L14" s="2"/>
      <c r="M14" s="2"/>
    </row>
    <row r="15" spans="2:13" x14ac:dyDescent="0.25">
      <c r="B15" s="2" t="s">
        <v>16</v>
      </c>
      <c r="C15" s="2">
        <v>214</v>
      </c>
      <c r="D15" s="2"/>
      <c r="E15" s="2">
        <v>1</v>
      </c>
      <c r="F15" s="2">
        <f>C15*E15</f>
        <v>214</v>
      </c>
      <c r="G15" s="3"/>
      <c r="H15" s="2"/>
      <c r="I15" s="2">
        <f>(F15*2)*I3</f>
        <v>770.4</v>
      </c>
      <c r="J15" s="2"/>
      <c r="K15" s="2"/>
      <c r="L15" s="2"/>
      <c r="M15" s="2"/>
    </row>
    <row r="16" spans="2:13" x14ac:dyDescent="0.25">
      <c r="B16" s="2" t="s">
        <v>17</v>
      </c>
      <c r="C16" s="2">
        <v>1300</v>
      </c>
      <c r="D16" s="2"/>
      <c r="E16" s="2">
        <v>2</v>
      </c>
      <c r="F16" s="2">
        <f t="shared" si="0"/>
        <v>2600</v>
      </c>
      <c r="G16" s="3"/>
      <c r="H16" s="2"/>
      <c r="I16" s="2"/>
      <c r="J16" s="2">
        <f>F16</f>
        <v>2600</v>
      </c>
      <c r="K16" s="2"/>
      <c r="L16" s="2"/>
      <c r="M16" s="2"/>
    </row>
    <row r="17" spans="2:13" x14ac:dyDescent="0.25">
      <c r="B17" s="2" t="s">
        <v>19</v>
      </c>
      <c r="C17" s="2">
        <v>25</v>
      </c>
      <c r="D17" s="2"/>
      <c r="E17" s="2">
        <v>4</v>
      </c>
      <c r="F17" s="2">
        <f t="shared" si="0"/>
        <v>100</v>
      </c>
      <c r="G17" s="3"/>
      <c r="H17" s="2"/>
      <c r="I17" s="2"/>
      <c r="J17" s="2">
        <f>F17</f>
        <v>100</v>
      </c>
      <c r="K17" s="2"/>
      <c r="L17" s="2"/>
      <c r="M17" s="2"/>
    </row>
    <row r="18" spans="2:13" x14ac:dyDescent="0.25">
      <c r="B18" s="2" t="s">
        <v>18</v>
      </c>
      <c r="C18" s="2">
        <v>8</v>
      </c>
      <c r="D18" s="2"/>
      <c r="E18" s="2">
        <v>12</v>
      </c>
      <c r="F18" s="2">
        <f t="shared" si="0"/>
        <v>96</v>
      </c>
      <c r="G18" s="3"/>
      <c r="H18" s="2"/>
      <c r="I18" s="2"/>
      <c r="J18" s="2">
        <f>F18</f>
        <v>96</v>
      </c>
      <c r="K18" s="2"/>
      <c r="L18" s="2"/>
      <c r="M18" s="2"/>
    </row>
    <row r="19" spans="2:13" x14ac:dyDescent="0.25">
      <c r="B19" s="2" t="s">
        <v>20</v>
      </c>
      <c r="C19" s="2">
        <v>6500</v>
      </c>
      <c r="D19" s="2"/>
      <c r="E19" s="2">
        <v>1</v>
      </c>
      <c r="F19" s="2">
        <v>6500</v>
      </c>
      <c r="G19" s="3"/>
      <c r="H19" s="2"/>
      <c r="I19" s="2"/>
      <c r="J19" s="2">
        <f>(H3*I3)*F19</f>
        <v>11700</v>
      </c>
      <c r="K19" s="2"/>
      <c r="L19" s="2"/>
      <c r="M19" s="2"/>
    </row>
    <row r="20" spans="2:13" x14ac:dyDescent="0.25">
      <c r="B20" s="2" t="s">
        <v>21</v>
      </c>
      <c r="C20" s="2"/>
      <c r="D20" s="2"/>
      <c r="E20" s="2">
        <v>2</v>
      </c>
      <c r="F20" s="2">
        <f t="shared" si="0"/>
        <v>0</v>
      </c>
      <c r="G20" s="3"/>
      <c r="H20" s="2"/>
      <c r="I20" s="2"/>
      <c r="J20" s="2">
        <f>F20</f>
        <v>0</v>
      </c>
      <c r="K20" s="2"/>
      <c r="L20" s="2"/>
      <c r="M20" s="2"/>
    </row>
    <row r="21" spans="2:13" x14ac:dyDescent="0.25">
      <c r="B21" s="2" t="s">
        <v>22</v>
      </c>
      <c r="C21" s="2"/>
      <c r="D21" s="2"/>
      <c r="E21" s="2">
        <v>1</v>
      </c>
      <c r="F21" s="2">
        <f t="shared" si="0"/>
        <v>0</v>
      </c>
      <c r="G21" s="3"/>
      <c r="H21" s="2"/>
      <c r="I21" s="2"/>
      <c r="J21" s="2">
        <f>F21</f>
        <v>0</v>
      </c>
      <c r="K21" s="2"/>
      <c r="L21" s="2"/>
      <c r="M21" s="2"/>
    </row>
    <row r="22" spans="2:13" x14ac:dyDescent="0.25">
      <c r="B22" s="2"/>
      <c r="C22" s="2"/>
      <c r="D22" s="2"/>
      <c r="E22" s="2"/>
      <c r="F22" s="2">
        <f t="shared" si="0"/>
        <v>0</v>
      </c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>
        <f t="shared" si="0"/>
        <v>0</v>
      </c>
      <c r="H23" s="2"/>
      <c r="I23" s="2"/>
      <c r="J23" s="2"/>
      <c r="K23" s="2"/>
      <c r="L23" s="2"/>
      <c r="M23" s="2"/>
    </row>
    <row r="24" spans="2:13" x14ac:dyDescent="0.25">
      <c r="B24" s="2"/>
      <c r="C24" s="2"/>
      <c r="D24" s="2"/>
      <c r="E24" s="2"/>
      <c r="F24" s="2">
        <f t="shared" si="0"/>
        <v>0</v>
      </c>
      <c r="H24" s="2"/>
      <c r="I24" s="2"/>
      <c r="J24" s="2"/>
      <c r="K24" s="2"/>
      <c r="L24" s="2"/>
      <c r="M24" s="2"/>
    </row>
    <row r="25" spans="2:13" x14ac:dyDescent="0.25">
      <c r="B25" s="2"/>
      <c r="C25" s="2">
        <f>SUM(C4:C24)</f>
        <v>17477</v>
      </c>
      <c r="D25" s="2"/>
      <c r="E25" s="2"/>
      <c r="F25" s="2">
        <f>SUM(F4:F24)</f>
        <v>26811</v>
      </c>
      <c r="H25" s="2">
        <f>SUM(H4:H24)</f>
        <v>14272</v>
      </c>
      <c r="I25" s="2">
        <f>SUM(I4:I24)</f>
        <v>16869.600000000002</v>
      </c>
      <c r="J25" s="2">
        <f>SUM(J4:J24)</f>
        <v>16096</v>
      </c>
      <c r="K25" s="2"/>
      <c r="L25" s="2"/>
      <c r="M25" s="2">
        <f>SUM(H25:L25)</f>
        <v>47237.600000000006</v>
      </c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01652-F8F0-4B3C-BD8E-F1DF1433B41F}">
  <dimension ref="B2:M25"/>
  <sheetViews>
    <sheetView topLeftCell="A13" workbookViewId="0">
      <selection activeCell="I21" sqref="I21"/>
    </sheetView>
  </sheetViews>
  <sheetFormatPr baseColWidth="10" defaultRowHeight="15" x14ac:dyDescent="0.25"/>
  <cols>
    <col min="1" max="16384" width="11.42578125" style="1"/>
  </cols>
  <sheetData>
    <row r="2" spans="2:13" x14ac:dyDescent="0.25">
      <c r="H2" s="1" t="s">
        <v>0</v>
      </c>
      <c r="I2" s="1" t="s">
        <v>1</v>
      </c>
    </row>
    <row r="3" spans="2:13" x14ac:dyDescent="0.25">
      <c r="B3" s="4" t="s">
        <v>2</v>
      </c>
      <c r="C3" s="4"/>
      <c r="D3" s="4"/>
      <c r="E3" s="2" t="s">
        <v>3</v>
      </c>
      <c r="F3" s="2"/>
      <c r="G3" s="1" t="s">
        <v>4</v>
      </c>
      <c r="H3" s="2">
        <v>1.6</v>
      </c>
      <c r="I3" s="2">
        <v>1.6</v>
      </c>
      <c r="J3" s="2"/>
      <c r="K3" s="2"/>
      <c r="L3" s="2"/>
      <c r="M3" s="2"/>
    </row>
    <row r="4" spans="2:13" x14ac:dyDescent="0.25">
      <c r="B4" s="2" t="s">
        <v>5</v>
      </c>
      <c r="C4" s="2">
        <v>1250</v>
      </c>
      <c r="D4" s="2"/>
      <c r="E4" s="2">
        <v>1</v>
      </c>
      <c r="F4" s="2">
        <v>2203</v>
      </c>
      <c r="G4" s="3"/>
      <c r="H4" s="2"/>
      <c r="I4" s="2">
        <f>I3*F4</f>
        <v>3524.8</v>
      </c>
      <c r="J4" s="2"/>
      <c r="K4" s="2"/>
      <c r="L4" s="2"/>
      <c r="M4" s="2"/>
    </row>
    <row r="5" spans="2:13" x14ac:dyDescent="0.25">
      <c r="B5" s="2" t="s">
        <v>6</v>
      </c>
      <c r="C5" s="2">
        <v>1250</v>
      </c>
      <c r="D5" s="2"/>
      <c r="E5" s="2">
        <v>1</v>
      </c>
      <c r="F5" s="2">
        <v>2203</v>
      </c>
      <c r="G5" s="3"/>
      <c r="H5" s="2"/>
      <c r="I5" s="2">
        <f>F5*I3</f>
        <v>3524.8</v>
      </c>
      <c r="J5" s="2"/>
      <c r="K5" s="2"/>
      <c r="L5" s="2"/>
      <c r="M5" s="2"/>
    </row>
    <row r="6" spans="2:13" x14ac:dyDescent="0.25">
      <c r="B6" s="2" t="s">
        <v>7</v>
      </c>
      <c r="C6" s="2">
        <v>1250</v>
      </c>
      <c r="D6" s="2"/>
      <c r="E6" s="2">
        <v>1</v>
      </c>
      <c r="F6" s="2">
        <v>2203</v>
      </c>
      <c r="G6" s="3"/>
      <c r="H6" s="2"/>
      <c r="I6" s="2">
        <f>F6*I3</f>
        <v>3524.8</v>
      </c>
      <c r="J6" s="2"/>
      <c r="K6" s="2"/>
      <c r="L6" s="2"/>
      <c r="M6" s="2"/>
    </row>
    <row r="7" spans="2:13" x14ac:dyDescent="0.25">
      <c r="B7" s="2" t="s">
        <v>8</v>
      </c>
      <c r="C7" s="2">
        <v>1250</v>
      </c>
      <c r="D7" s="2"/>
      <c r="E7" s="2">
        <v>1</v>
      </c>
      <c r="F7" s="2">
        <v>2203</v>
      </c>
      <c r="G7" s="3"/>
      <c r="H7" s="2"/>
      <c r="I7" s="2">
        <f>F7*I3</f>
        <v>3524.8</v>
      </c>
      <c r="J7" s="2"/>
      <c r="K7" s="2"/>
      <c r="L7" s="2"/>
      <c r="M7" s="2"/>
    </row>
    <row r="8" spans="2:13" x14ac:dyDescent="0.25">
      <c r="B8" s="2" t="s">
        <v>9</v>
      </c>
      <c r="C8" s="2">
        <v>1250</v>
      </c>
      <c r="D8" s="2"/>
      <c r="E8" s="2">
        <v>1</v>
      </c>
      <c r="F8" s="2">
        <v>2203</v>
      </c>
      <c r="G8" s="3"/>
      <c r="H8" s="2">
        <f>(F8*H3)*2</f>
        <v>7049.6</v>
      </c>
      <c r="I8" s="2"/>
      <c r="J8" s="2"/>
      <c r="K8" s="2"/>
      <c r="L8" s="2"/>
      <c r="M8" s="2"/>
    </row>
    <row r="9" spans="2:13" x14ac:dyDescent="0.25">
      <c r="B9" s="2" t="s">
        <v>10</v>
      </c>
      <c r="C9" s="2">
        <v>1250</v>
      </c>
      <c r="D9" s="2"/>
      <c r="E9" s="2">
        <v>1</v>
      </c>
      <c r="F9" s="2">
        <v>2203</v>
      </c>
      <c r="G9" s="3"/>
      <c r="H9" s="2">
        <f>(F9*H3)*2</f>
        <v>7049.6</v>
      </c>
      <c r="I9" s="2"/>
      <c r="J9" s="2"/>
      <c r="K9" s="2"/>
      <c r="L9" s="2"/>
      <c r="M9" s="2"/>
    </row>
    <row r="10" spans="2:13" x14ac:dyDescent="0.25">
      <c r="B10" s="2" t="s">
        <v>11</v>
      </c>
      <c r="C10" s="2">
        <v>1250</v>
      </c>
      <c r="D10" s="2"/>
      <c r="E10" s="2">
        <v>1</v>
      </c>
      <c r="F10" s="2">
        <v>2203</v>
      </c>
      <c r="G10" s="3"/>
      <c r="H10" s="2">
        <f>(F10*H3)*2</f>
        <v>7049.6</v>
      </c>
      <c r="I10" s="2"/>
      <c r="J10" s="2"/>
      <c r="K10" s="2"/>
      <c r="L10" s="2"/>
      <c r="M10" s="2"/>
    </row>
    <row r="11" spans="2:13" x14ac:dyDescent="0.25">
      <c r="B11" s="2" t="s">
        <v>12</v>
      </c>
      <c r="C11" s="2">
        <v>400</v>
      </c>
      <c r="D11" s="2"/>
      <c r="E11" s="2">
        <v>4</v>
      </c>
      <c r="F11" s="2">
        <v>1600</v>
      </c>
      <c r="G11" s="3"/>
      <c r="H11" s="2"/>
      <c r="I11" s="2"/>
      <c r="J11" s="2">
        <f>F11</f>
        <v>1600</v>
      </c>
      <c r="K11" s="2"/>
      <c r="L11" s="2"/>
      <c r="M11" s="2"/>
    </row>
    <row r="12" spans="2:13" x14ac:dyDescent="0.25">
      <c r="B12" s="2" t="s">
        <v>13</v>
      </c>
      <c r="C12" s="2">
        <v>33</v>
      </c>
      <c r="D12" s="2"/>
      <c r="E12" s="2">
        <v>1</v>
      </c>
      <c r="F12" s="2">
        <f>C12*E12</f>
        <v>33</v>
      </c>
      <c r="G12" s="3"/>
      <c r="H12" s="2">
        <f>(F12*6)*H3</f>
        <v>316.8</v>
      </c>
      <c r="I12" s="2"/>
      <c r="J12" s="2"/>
      <c r="K12" s="2"/>
      <c r="L12" s="2"/>
      <c r="M12" s="2"/>
    </row>
    <row r="13" spans="2:13" x14ac:dyDescent="0.25">
      <c r="B13" s="2" t="s">
        <v>14</v>
      </c>
      <c r="C13" s="2">
        <v>33</v>
      </c>
      <c r="D13" s="2"/>
      <c r="E13" s="2">
        <v>1</v>
      </c>
      <c r="F13" s="2">
        <f t="shared" ref="F13:F24" si="0">E13*C13</f>
        <v>33</v>
      </c>
      <c r="G13" s="3"/>
      <c r="H13" s="2"/>
      <c r="I13" s="2">
        <f>(F13*4)*I3</f>
        <v>211.20000000000002</v>
      </c>
      <c r="J13" s="2"/>
      <c r="K13" s="2"/>
      <c r="L13" s="2"/>
      <c r="M13" s="2"/>
    </row>
    <row r="14" spans="2:13" x14ac:dyDescent="0.25">
      <c r="B14" s="2" t="s">
        <v>15</v>
      </c>
      <c r="C14" s="2">
        <v>214</v>
      </c>
      <c r="D14" s="2"/>
      <c r="E14" s="2">
        <v>1</v>
      </c>
      <c r="F14" s="2">
        <f t="shared" si="0"/>
        <v>214</v>
      </c>
      <c r="G14" s="3"/>
      <c r="H14" s="2">
        <f>(F14*4)*H3</f>
        <v>1369.6000000000001</v>
      </c>
      <c r="I14" s="2"/>
      <c r="J14" s="2"/>
      <c r="K14" s="2"/>
      <c r="L14" s="2"/>
      <c r="M14" s="2"/>
    </row>
    <row r="15" spans="2:13" x14ac:dyDescent="0.25">
      <c r="B15" s="2" t="s">
        <v>16</v>
      </c>
      <c r="C15" s="2">
        <v>214</v>
      </c>
      <c r="D15" s="2"/>
      <c r="E15" s="2">
        <v>1</v>
      </c>
      <c r="F15" s="2">
        <f>C15*E15</f>
        <v>214</v>
      </c>
      <c r="G15" s="3"/>
      <c r="H15" s="2"/>
      <c r="I15" s="2">
        <f>(F15*2)*I3</f>
        <v>684.80000000000007</v>
      </c>
      <c r="J15" s="2"/>
      <c r="K15" s="2"/>
      <c r="L15" s="2"/>
      <c r="M15" s="2"/>
    </row>
    <row r="16" spans="2:13" x14ac:dyDescent="0.25">
      <c r="B16" s="2" t="s">
        <v>17</v>
      </c>
      <c r="C16" s="2">
        <v>1300</v>
      </c>
      <c r="D16" s="2"/>
      <c r="E16" s="2">
        <v>2</v>
      </c>
      <c r="F16" s="2">
        <f t="shared" si="0"/>
        <v>2600</v>
      </c>
      <c r="G16" s="3"/>
      <c r="H16" s="2"/>
      <c r="I16" s="2"/>
      <c r="J16" s="2">
        <f>F16</f>
        <v>2600</v>
      </c>
      <c r="K16" s="2"/>
      <c r="L16" s="2"/>
      <c r="M16" s="2"/>
    </row>
    <row r="17" spans="2:13" x14ac:dyDescent="0.25">
      <c r="B17" s="2" t="s">
        <v>19</v>
      </c>
      <c r="C17" s="2">
        <v>25</v>
      </c>
      <c r="D17" s="2"/>
      <c r="E17" s="2">
        <v>4</v>
      </c>
      <c r="F17" s="2">
        <f t="shared" si="0"/>
        <v>100</v>
      </c>
      <c r="G17" s="3"/>
      <c r="H17" s="2"/>
      <c r="I17" s="2"/>
      <c r="J17" s="2">
        <f>F17</f>
        <v>100</v>
      </c>
      <c r="K17" s="2"/>
      <c r="L17" s="2"/>
      <c r="M17" s="2"/>
    </row>
    <row r="18" spans="2:13" x14ac:dyDescent="0.25">
      <c r="B18" s="2" t="s">
        <v>18</v>
      </c>
      <c r="C18" s="2">
        <v>8</v>
      </c>
      <c r="D18" s="2"/>
      <c r="E18" s="2">
        <v>12</v>
      </c>
      <c r="F18" s="2">
        <f t="shared" si="0"/>
        <v>96</v>
      </c>
      <c r="G18" s="3"/>
      <c r="H18" s="2"/>
      <c r="I18" s="2"/>
      <c r="J18" s="2">
        <f>F18</f>
        <v>96</v>
      </c>
      <c r="K18" s="2"/>
      <c r="L18" s="2"/>
      <c r="M18" s="2"/>
    </row>
    <row r="19" spans="2:13" x14ac:dyDescent="0.25">
      <c r="B19" s="2" t="s">
        <v>20</v>
      </c>
      <c r="C19" s="2">
        <v>6500</v>
      </c>
      <c r="D19" s="2"/>
      <c r="E19" s="2">
        <v>1</v>
      </c>
      <c r="F19" s="2">
        <v>6500</v>
      </c>
      <c r="G19" s="3"/>
      <c r="H19" s="2"/>
      <c r="I19" s="2"/>
      <c r="J19" s="2">
        <f>(H3*I3)*F19</f>
        <v>16640.000000000004</v>
      </c>
      <c r="K19" s="2"/>
      <c r="L19" s="2"/>
      <c r="M19" s="2"/>
    </row>
    <row r="20" spans="2:13" x14ac:dyDescent="0.25">
      <c r="B20" s="2" t="s">
        <v>21</v>
      </c>
      <c r="C20" s="2"/>
      <c r="D20" s="2"/>
      <c r="E20" s="2">
        <v>2</v>
      </c>
      <c r="F20" s="2">
        <f t="shared" si="0"/>
        <v>0</v>
      </c>
      <c r="G20" s="3"/>
      <c r="H20" s="2"/>
      <c r="I20" s="2"/>
      <c r="J20" s="2">
        <f>F20</f>
        <v>0</v>
      </c>
      <c r="K20" s="2"/>
      <c r="L20" s="2"/>
      <c r="M20" s="2"/>
    </row>
    <row r="21" spans="2:13" x14ac:dyDescent="0.25">
      <c r="B21" s="2" t="s">
        <v>22</v>
      </c>
      <c r="C21" s="2"/>
      <c r="D21" s="2"/>
      <c r="E21" s="2">
        <v>1</v>
      </c>
      <c r="F21" s="2">
        <f t="shared" si="0"/>
        <v>0</v>
      </c>
      <c r="G21" s="3"/>
      <c r="H21" s="2"/>
      <c r="I21" s="2"/>
      <c r="J21" s="2">
        <f>F21</f>
        <v>0</v>
      </c>
      <c r="K21" s="2"/>
      <c r="L21" s="2"/>
      <c r="M21" s="2"/>
    </row>
    <row r="22" spans="2:13" x14ac:dyDescent="0.25">
      <c r="B22" s="2"/>
      <c r="C22" s="2"/>
      <c r="D22" s="2"/>
      <c r="E22" s="2"/>
      <c r="F22" s="2">
        <f t="shared" si="0"/>
        <v>0</v>
      </c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>
        <f t="shared" si="0"/>
        <v>0</v>
      </c>
      <c r="H23" s="2"/>
      <c r="I23" s="2"/>
      <c r="J23" s="2"/>
      <c r="K23" s="2"/>
      <c r="L23" s="2"/>
      <c r="M23" s="2"/>
    </row>
    <row r="24" spans="2:13" x14ac:dyDescent="0.25">
      <c r="B24" s="2"/>
      <c r="C24" s="2"/>
      <c r="D24" s="2"/>
      <c r="E24" s="2"/>
      <c r="F24" s="2">
        <f t="shared" si="0"/>
        <v>0</v>
      </c>
      <c r="H24" s="2"/>
      <c r="I24" s="2"/>
      <c r="J24" s="2"/>
      <c r="K24" s="2"/>
      <c r="L24" s="2"/>
      <c r="M24" s="2"/>
    </row>
    <row r="25" spans="2:13" x14ac:dyDescent="0.25">
      <c r="B25" s="2"/>
      <c r="C25" s="2">
        <f>SUM(C4:C24)</f>
        <v>17477</v>
      </c>
      <c r="D25" s="2"/>
      <c r="E25" s="2"/>
      <c r="F25" s="2">
        <f>SUM(F4:F24)</f>
        <v>26811</v>
      </c>
      <c r="H25" s="2">
        <f>SUM(H4:H24)</f>
        <v>22835.200000000001</v>
      </c>
      <c r="I25" s="2">
        <f>SUM(I4:I24)</f>
        <v>14995.2</v>
      </c>
      <c r="J25" s="2">
        <f>SUM(J4:J24)</f>
        <v>21036.000000000004</v>
      </c>
      <c r="K25" s="2"/>
      <c r="L25" s="2"/>
      <c r="M25" s="2">
        <f>SUM(H25:L25)</f>
        <v>58866.400000000009</v>
      </c>
    </row>
  </sheetData>
  <mergeCells count="1"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210x150</vt:lpstr>
      <vt:lpstr>100x180</vt:lpstr>
      <vt:lpstr>160x160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ecarvallo</cp:lastModifiedBy>
  <dcterms:created xsi:type="dcterms:W3CDTF">2007-09-01T02:43:31Z</dcterms:created>
  <dcterms:modified xsi:type="dcterms:W3CDTF">2022-02-20T17:43:33Z</dcterms:modified>
</cp:coreProperties>
</file>