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EYSAC\Downloads\"/>
    </mc:Choice>
  </mc:AlternateContent>
  <xr:revisionPtr revIDLastSave="0" documentId="13_ncr:1_{175933E6-3217-4A31-A08A-351A0A7FBE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5" i="3"/>
  <c r="B4" i="3"/>
  <c r="B3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<sst xmlns="http://schemas.openxmlformats.org/spreadsheetml/2006/main" count="1531" uniqueCount="76">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</sst>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52" sqref="F52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SUMIF(D2:D25,"refrigerator",E2:E25)</f>
        <v>105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SUMIF(F2:F25,"&lt;&gt;airplane",E2:E25)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COUNTIFS(G2:G25,"Boston",B2:B25,"&gt;2/3/2013")</f>
        <v>0</v>
      </c>
    </row>
    <row r="45" spans="5:6" x14ac:dyDescent="0.3">
      <c r="E45" s="4" t="s">
        <v>42</v>
      </c>
      <c r="F45">
        <f>COUNTIFS(B2:B25,"&gt;2/3/2013",B2:B25,"&lt;2/6/2013")</f>
        <v>0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SUMIFS(E2:E25,G2:G25,"NY",D2:D25,"microwave")</f>
        <v>25</v>
      </c>
    </row>
    <row r="48" spans="5:6" x14ac:dyDescent="0.3">
      <c r="E48" s="4" t="s">
        <v>33</v>
      </c>
      <c r="F48">
        <f>SUMIFS(E2:E25,F2:F25,"truck 1",G2:G25,"Pittsburgh")</f>
        <v>75</v>
      </c>
    </row>
    <row r="49" spans="5:6" x14ac:dyDescent="0.3">
      <c r="E49" s="4" t="s">
        <v>43</v>
      </c>
      <c r="F49">
        <f>SUMIFS(E2:E25,B2:B25,"&gt;2/3/2013",B2:B25,"&lt;2/6/2013")</f>
        <v>0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K16" sqref="K16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COUNTIF(B16:B241,A2)</f>
        <v>71</v>
      </c>
      <c r="C2" s="2">
        <f>SUMIF(B16:B241,A2,E16:E241)</f>
        <v>717</v>
      </c>
      <c r="D2" s="2">
        <f t="shared" ref="D2:D5" si="0"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3">
      <c r="A3" s="8" t="s">
        <v>47</v>
      </c>
      <c r="B3" s="2">
        <f>COUNTIF(B16:B241,A3)</f>
        <v>46</v>
      </c>
      <c r="C3" s="2">
        <f t="shared" ref="C3:C5" si="1">SUMIF(B17:B242,A3,E17:E242)</f>
        <v>1934</v>
      </c>
      <c r="D3" s="2">
        <f t="shared" si="0"/>
        <v>31</v>
      </c>
      <c r="E3" s="2">
        <f t="shared" ref="E3:E5" si="2">COUNTIFS(B17:B242,A3,D17:D242,"credit card")</f>
        <v>15</v>
      </c>
      <c r="F3" s="2">
        <f t="shared" ref="F3:F5" si="3">SUMIFS(E17:E242,B17:B242,A3,D17:D242,"cash")</f>
        <v>1350</v>
      </c>
    </row>
    <row r="4" spans="1:6" x14ac:dyDescent="0.3">
      <c r="A4" s="9" t="s">
        <v>48</v>
      </c>
      <c r="B4" s="2">
        <f>COUNTIF(B16:B241,A4)</f>
        <v>50</v>
      </c>
      <c r="C4" s="2">
        <f t="shared" si="1"/>
        <v>1650</v>
      </c>
      <c r="D4" s="2">
        <f t="shared" si="0"/>
        <v>35</v>
      </c>
      <c r="E4" s="2">
        <f t="shared" si="2"/>
        <v>15</v>
      </c>
      <c r="F4" s="2">
        <f t="shared" si="3"/>
        <v>1155</v>
      </c>
    </row>
    <row r="5" spans="1:6" x14ac:dyDescent="0.3">
      <c r="A5" s="2" t="s">
        <v>52</v>
      </c>
      <c r="B5" s="2">
        <f>COUNTIF(B17:B242,A5)</f>
        <v>32</v>
      </c>
      <c r="C5" s="2">
        <f t="shared" si="1"/>
        <v>1119</v>
      </c>
      <c r="D5" s="2">
        <f t="shared" si="0"/>
        <v>21</v>
      </c>
      <c r="E5" s="2">
        <f t="shared" si="2"/>
        <v>11</v>
      </c>
      <c r="F5" s="2">
        <f t="shared" si="3"/>
        <v>735</v>
      </c>
    </row>
    <row r="8" spans="1:6" ht="47.2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SUMIFS(E16:E241,C16:C241,A9,A16:A241,"&gt;=5/10/2013",A16:A241,"&lt;=5/20/2013",B16:B241,"Shaving")</f>
        <v>0</v>
      </c>
    </row>
    <row r="10" spans="1:6" x14ac:dyDescent="0.3">
      <c r="A10" s="8" t="s">
        <v>54</v>
      </c>
      <c r="B10" s="2">
        <f t="shared" ref="B10:B11" si="4">COUNTIF(C17:C242,A10)</f>
        <v>31</v>
      </c>
      <c r="C10" s="2">
        <f t="shared" ref="C10:C11" si="5">SUMIF(C17:C242,A10,E17:E242)</f>
        <v>965</v>
      </c>
      <c r="D10" s="2">
        <f t="shared" ref="D10:D11" si="6">COUNTIFS(C17:C242,A10,B17:B242,"Shaving")</f>
        <v>8</v>
      </c>
      <c r="E10" s="2">
        <f t="shared" ref="E10:E11" si="7">COUNTIFS(C17:C242,A10,B17:B242,"Kids")</f>
        <v>1</v>
      </c>
      <c r="F10" s="2">
        <f t="shared" ref="F10:F11" si="8">SUMIFS(E17:E242,C17:C242,A10,A17:A242,"&gt;=5/10/2013",A17:A242,"&lt;=5/20/2013",B17:B242,"Shaving")</f>
        <v>0</v>
      </c>
    </row>
    <row r="11" spans="1:6" x14ac:dyDescent="0.3">
      <c r="A11" s="8" t="s">
        <v>56</v>
      </c>
      <c r="B11" s="2">
        <f t="shared" si="4"/>
        <v>23</v>
      </c>
      <c r="C11" s="2">
        <f t="shared" si="5"/>
        <v>701</v>
      </c>
      <c r="D11" s="2">
        <f t="shared" si="6"/>
        <v>5</v>
      </c>
      <c r="E11" s="2">
        <f t="shared" si="7"/>
        <v>1</v>
      </c>
      <c r="F11" s="2">
        <f t="shared" si="8"/>
        <v>0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CREYSAC</cp:lastModifiedBy>
  <dcterms:created xsi:type="dcterms:W3CDTF">2013-06-05T17:23:06Z</dcterms:created>
  <dcterms:modified xsi:type="dcterms:W3CDTF">2023-07-01T07:22:12Z</dcterms:modified>
</cp:coreProperties>
</file>